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21_week3_practice\"/>
    </mc:Choice>
  </mc:AlternateContent>
  <xr:revisionPtr revIDLastSave="0" documentId="13_ncr:1_{AA58A243-1F7E-4BA9-87A8-CFD147437C77}" xr6:coauthVersionLast="47" xr6:coauthVersionMax="47" xr10:uidLastSave="{00000000-0000-0000-0000-000000000000}"/>
  <bookViews>
    <workbookView xWindow="-45" yWindow="-16320" windowWidth="29040" windowHeight="15720" firstSheet="1" activeTab="2" xr2:uid="{00000000-000D-0000-FFFF-FFFF00000000}"/>
  </bookViews>
  <sheets>
    <sheet name="Volunteers" sheetId="1" r:id="rId1"/>
    <sheet name="Volunteers_Data_Quality_Scan" sheetId="4" r:id="rId2"/>
    <sheet name="PIVOT_TABLES" sheetId="8" r:id="rId3"/>
    <sheet name="Clean_Volunteers" sheetId="5" r:id="rId4"/>
    <sheet name="Campaigns" sheetId="2" r:id="rId5"/>
    <sheet name="Volunteer_Impact_Dashboard" sheetId="7" r:id="rId6"/>
  </sheets>
  <calcPr calcId="191029"/>
  <pivotCaches>
    <pivotCache cacheId="5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7" l="1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P5" i="4"/>
  <c r="P4" i="4"/>
  <c r="P2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B13" i="7"/>
  <c r="B3" i="7"/>
  <c r="K63" i="4" l="1"/>
  <c r="K87" i="4"/>
  <c r="K400" i="4"/>
  <c r="K402" i="4"/>
  <c r="K342" i="4"/>
  <c r="K282" i="4"/>
  <c r="K186" i="4"/>
  <c r="K126" i="4"/>
  <c r="K78" i="4"/>
  <c r="K401" i="4"/>
  <c r="K72" i="4"/>
  <c r="K347" i="4"/>
  <c r="K263" i="4"/>
  <c r="K18" i="4"/>
  <c r="K378" i="4"/>
  <c r="K318" i="4"/>
  <c r="K246" i="4"/>
  <c r="K198" i="4"/>
  <c r="K138" i="4"/>
  <c r="K42" i="4"/>
  <c r="K377" i="4"/>
  <c r="K341" i="4"/>
  <c r="K317" i="4"/>
  <c r="K293" i="4"/>
  <c r="K257" i="4"/>
  <c r="K209" i="4"/>
  <c r="K185" i="4"/>
  <c r="K137" i="4"/>
  <c r="K113" i="4"/>
  <c r="K65" i="4"/>
  <c r="K53" i="4"/>
  <c r="K41" i="4"/>
  <c r="K17" i="4"/>
  <c r="K366" i="4"/>
  <c r="K306" i="4"/>
  <c r="K270" i="4"/>
  <c r="K222" i="4"/>
  <c r="K174" i="4"/>
  <c r="K114" i="4"/>
  <c r="K66" i="4"/>
  <c r="K413" i="4"/>
  <c r="K365" i="4"/>
  <c r="K353" i="4"/>
  <c r="K329" i="4"/>
  <c r="K305" i="4"/>
  <c r="K281" i="4"/>
  <c r="K269" i="4"/>
  <c r="K221" i="4"/>
  <c r="K197" i="4"/>
  <c r="K161" i="4"/>
  <c r="K149" i="4"/>
  <c r="K125" i="4"/>
  <c r="K77" i="4"/>
  <c r="K412" i="4"/>
  <c r="K388" i="4"/>
  <c r="K376" i="4"/>
  <c r="K352" i="4"/>
  <c r="K340" i="4"/>
  <c r="K316" i="4"/>
  <c r="K304" i="4"/>
  <c r="K280" i="4"/>
  <c r="K268" i="4"/>
  <c r="K244" i="4"/>
  <c r="K232" i="4"/>
  <c r="K220" i="4"/>
  <c r="K208" i="4"/>
  <c r="K196" i="4"/>
  <c r="K160" i="4"/>
  <c r="K148" i="4"/>
  <c r="K136" i="4"/>
  <c r="K124" i="4"/>
  <c r="K100" i="4"/>
  <c r="K88" i="4"/>
  <c r="K76" i="4"/>
  <c r="K64" i="4"/>
  <c r="K52" i="4"/>
  <c r="K16" i="4"/>
  <c r="K39" i="4"/>
  <c r="K27" i="4"/>
  <c r="K15" i="4"/>
  <c r="K386" i="4"/>
  <c r="K326" i="4"/>
  <c r="K290" i="4"/>
  <c r="K278" i="4"/>
  <c r="K254" i="4"/>
  <c r="K242" i="4"/>
  <c r="K230" i="4"/>
  <c r="K218" i="4"/>
  <c r="K182" i="4"/>
  <c r="K170" i="4"/>
  <c r="K158" i="4"/>
  <c r="K146" i="4"/>
  <c r="K122" i="4"/>
  <c r="K110" i="4"/>
  <c r="K98" i="4"/>
  <c r="K86" i="4"/>
  <c r="K74" i="4"/>
  <c r="K38" i="4"/>
  <c r="K26" i="4"/>
  <c r="K14" i="4"/>
  <c r="K313" i="4"/>
  <c r="K241" i="4"/>
  <c r="K181" i="4"/>
  <c r="K121" i="4"/>
  <c r="K109" i="4"/>
  <c r="K97" i="4"/>
  <c r="K85" i="4"/>
  <c r="K61" i="4"/>
  <c r="K49" i="4"/>
  <c r="K37" i="4"/>
  <c r="K25" i="4"/>
  <c r="K13" i="4"/>
  <c r="K414" i="4"/>
  <c r="K354" i="4"/>
  <c r="K294" i="4"/>
  <c r="K210" i="4"/>
  <c r="K162" i="4"/>
  <c r="K54" i="4"/>
  <c r="K389" i="4"/>
  <c r="K351" i="4"/>
  <c r="K303" i="4"/>
  <c r="K267" i="4"/>
  <c r="K219" i="4"/>
  <c r="K171" i="4"/>
  <c r="K147" i="4"/>
  <c r="K99" i="4"/>
  <c r="K398" i="4"/>
  <c r="K350" i="4"/>
  <c r="K409" i="4"/>
  <c r="K385" i="4"/>
  <c r="K361" i="4"/>
  <c r="K337" i="4"/>
  <c r="K301" i="4"/>
  <c r="K277" i="4"/>
  <c r="K253" i="4"/>
  <c r="K205" i="4"/>
  <c r="K169" i="4"/>
  <c r="K420" i="4"/>
  <c r="K396" i="4"/>
  <c r="K372" i="4"/>
  <c r="K348" i="4"/>
  <c r="K324" i="4"/>
  <c r="K300" i="4"/>
  <c r="K264" i="4"/>
  <c r="K240" i="4"/>
  <c r="K204" i="4"/>
  <c r="K168" i="4"/>
  <c r="K144" i="4"/>
  <c r="K120" i="4"/>
  <c r="K84" i="4"/>
  <c r="K60" i="4"/>
  <c r="K48" i="4"/>
  <c r="K36" i="4"/>
  <c r="K24" i="4"/>
  <c r="K12" i="4"/>
  <c r="K390" i="4"/>
  <c r="K330" i="4"/>
  <c r="K258" i="4"/>
  <c r="K102" i="4"/>
  <c r="K30" i="4"/>
  <c r="K411" i="4"/>
  <c r="K375" i="4"/>
  <c r="K315" i="4"/>
  <c r="K279" i="4"/>
  <c r="K243" i="4"/>
  <c r="K207" i="4"/>
  <c r="K183" i="4"/>
  <c r="K159" i="4"/>
  <c r="K135" i="4"/>
  <c r="K75" i="4"/>
  <c r="K362" i="4"/>
  <c r="K314" i="4"/>
  <c r="K397" i="4"/>
  <c r="K373" i="4"/>
  <c r="K349" i="4"/>
  <c r="K325" i="4"/>
  <c r="K289" i="4"/>
  <c r="K265" i="4"/>
  <c r="K229" i="4"/>
  <c r="K193" i="4"/>
  <c r="K157" i="4"/>
  <c r="K408" i="4"/>
  <c r="K384" i="4"/>
  <c r="K360" i="4"/>
  <c r="K336" i="4"/>
  <c r="K312" i="4"/>
  <c r="K288" i="4"/>
  <c r="K252" i="4"/>
  <c r="K228" i="4"/>
  <c r="K192" i="4"/>
  <c r="K156" i="4"/>
  <c r="K132" i="4"/>
  <c r="K108" i="4"/>
  <c r="K419" i="4"/>
  <c r="K395" i="4"/>
  <c r="K371" i="4"/>
  <c r="K335" i="4"/>
  <c r="K299" i="4"/>
  <c r="K287" i="4"/>
  <c r="K133" i="4"/>
  <c r="K387" i="4"/>
  <c r="K339" i="4"/>
  <c r="K231" i="4"/>
  <c r="K216" i="4"/>
  <c r="K180" i="4"/>
  <c r="K96" i="4"/>
  <c r="K407" i="4"/>
  <c r="K383" i="4"/>
  <c r="K359" i="4"/>
  <c r="K323" i="4"/>
  <c r="K311" i="4"/>
  <c r="K275" i="4"/>
  <c r="K276" i="4"/>
  <c r="K73" i="4"/>
  <c r="K179" i="4"/>
  <c r="K47" i="4"/>
  <c r="K194" i="4"/>
  <c r="K50" i="4"/>
  <c r="K406" i="4"/>
  <c r="K394" i="4"/>
  <c r="K382" i="4"/>
  <c r="K370" i="4"/>
  <c r="K358" i="4"/>
  <c r="K346" i="4"/>
  <c r="K334" i="4"/>
  <c r="K322" i="4"/>
  <c r="K310" i="4"/>
  <c r="K298" i="4"/>
  <c r="K286" i="4"/>
  <c r="K274" i="4"/>
  <c r="K262" i="4"/>
  <c r="K250" i="4"/>
  <c r="K238" i="4"/>
  <c r="K226" i="4"/>
  <c r="K214" i="4"/>
  <c r="K202" i="4"/>
  <c r="K190" i="4"/>
  <c r="K178" i="4"/>
  <c r="K166" i="4"/>
  <c r="K154" i="4"/>
  <c r="K142" i="4"/>
  <c r="K130" i="4"/>
  <c r="K118" i="4"/>
  <c r="K106" i="4"/>
  <c r="K94" i="4"/>
  <c r="K82" i="4"/>
  <c r="K70" i="4"/>
  <c r="K58" i="4"/>
  <c r="K46" i="4"/>
  <c r="K34" i="4"/>
  <c r="K22" i="4"/>
  <c r="K10" i="4"/>
  <c r="K195" i="4"/>
  <c r="K227" i="4"/>
  <c r="K59" i="4"/>
  <c r="K150" i="4"/>
  <c r="K28" i="4"/>
  <c r="K417" i="4"/>
  <c r="K405" i="4"/>
  <c r="K393" i="4"/>
  <c r="K381" i="4"/>
  <c r="K369" i="4"/>
  <c r="K357" i="4"/>
  <c r="K345" i="4"/>
  <c r="K333" i="4"/>
  <c r="K321" i="4"/>
  <c r="K309" i="4"/>
  <c r="K297" i="4"/>
  <c r="K285" i="4"/>
  <c r="K273" i="4"/>
  <c r="K261" i="4"/>
  <c r="K249" i="4"/>
  <c r="K237" i="4"/>
  <c r="K225" i="4"/>
  <c r="K213" i="4"/>
  <c r="K201" i="4"/>
  <c r="K189" i="4"/>
  <c r="K177" i="4"/>
  <c r="K165" i="4"/>
  <c r="K153" i="4"/>
  <c r="K141" i="4"/>
  <c r="K129" i="4"/>
  <c r="K117" i="4"/>
  <c r="K105" i="4"/>
  <c r="K93" i="4"/>
  <c r="K81" i="4"/>
  <c r="K69" i="4"/>
  <c r="K57" i="4"/>
  <c r="K45" i="4"/>
  <c r="K33" i="4"/>
  <c r="K21" i="4"/>
  <c r="K9" i="4"/>
  <c r="K217" i="4"/>
  <c r="K239" i="4"/>
  <c r="K95" i="4"/>
  <c r="K363" i="4"/>
  <c r="K111" i="4"/>
  <c r="K416" i="4"/>
  <c r="K404" i="4"/>
  <c r="K380" i="4"/>
  <c r="K368" i="4"/>
  <c r="K356" i="4"/>
  <c r="K344" i="4"/>
  <c r="K332" i="4"/>
  <c r="K320" i="4"/>
  <c r="K308" i="4"/>
  <c r="K296" i="4"/>
  <c r="K284" i="4"/>
  <c r="K272" i="4"/>
  <c r="K260" i="4"/>
  <c r="K248" i="4"/>
  <c r="K236" i="4"/>
  <c r="K224" i="4"/>
  <c r="K212" i="4"/>
  <c r="K200" i="4"/>
  <c r="K188" i="4"/>
  <c r="K176" i="4"/>
  <c r="K164" i="4"/>
  <c r="K152" i="4"/>
  <c r="K140" i="4"/>
  <c r="K128" i="4"/>
  <c r="K116" i="4"/>
  <c r="K104" i="4"/>
  <c r="K92" i="4"/>
  <c r="K80" i="4"/>
  <c r="K68" i="4"/>
  <c r="K56" i="4"/>
  <c r="K44" i="4"/>
  <c r="K32" i="4"/>
  <c r="K20" i="4"/>
  <c r="K8" i="4"/>
  <c r="K234" i="4"/>
  <c r="K29" i="4"/>
  <c r="K191" i="4"/>
  <c r="K35" i="4"/>
  <c r="K291" i="4"/>
  <c r="K89" i="4"/>
  <c r="K418" i="4"/>
  <c r="K392" i="4"/>
  <c r="K415" i="4"/>
  <c r="K403" i="4"/>
  <c r="K391" i="4"/>
  <c r="K379" i="4"/>
  <c r="K367" i="4"/>
  <c r="K355" i="4"/>
  <c r="K343" i="4"/>
  <c r="K331" i="4"/>
  <c r="K319" i="4"/>
  <c r="K307" i="4"/>
  <c r="K295" i="4"/>
  <c r="K283" i="4"/>
  <c r="K271" i="4"/>
  <c r="K259" i="4"/>
  <c r="K247" i="4"/>
  <c r="K235" i="4"/>
  <c r="K223" i="4"/>
  <c r="K211" i="4"/>
  <c r="K199" i="4"/>
  <c r="K187" i="4"/>
  <c r="K175" i="4"/>
  <c r="K163" i="4"/>
  <c r="K151" i="4"/>
  <c r="K139" i="4"/>
  <c r="K127" i="4"/>
  <c r="K115" i="4"/>
  <c r="K103" i="4"/>
  <c r="K91" i="4"/>
  <c r="K79" i="4"/>
  <c r="K67" i="4"/>
  <c r="K55" i="4"/>
  <c r="K43" i="4"/>
  <c r="K31" i="4"/>
  <c r="K19" i="4"/>
  <c r="K7" i="4"/>
  <c r="K328" i="4"/>
  <c r="K112" i="4"/>
  <c r="K167" i="4"/>
  <c r="K71" i="4"/>
  <c r="K233" i="4"/>
  <c r="K6" i="4"/>
  <c r="K245" i="4"/>
  <c r="K40" i="4"/>
  <c r="K5" i="4"/>
  <c r="K256" i="4"/>
  <c r="K51" i="4"/>
  <c r="K203" i="4"/>
  <c r="K119" i="4"/>
  <c r="K23" i="4"/>
  <c r="K338" i="4"/>
  <c r="K206" i="4"/>
  <c r="K101" i="4"/>
  <c r="K4" i="4"/>
  <c r="K364" i="4"/>
  <c r="K173" i="4"/>
  <c r="K215" i="4"/>
  <c r="K131" i="4"/>
  <c r="K11" i="4"/>
  <c r="K172" i="4"/>
  <c r="K266" i="4"/>
  <c r="K145" i="4"/>
  <c r="K62" i="4"/>
  <c r="K3" i="4"/>
  <c r="K134" i="4"/>
  <c r="K251" i="4"/>
  <c r="K155" i="4"/>
  <c r="K83" i="4"/>
  <c r="K327" i="4"/>
  <c r="K374" i="4"/>
  <c r="K184" i="4"/>
  <c r="K2" i="4"/>
  <c r="K292" i="4"/>
  <c r="K90" i="4"/>
  <c r="K143" i="4"/>
  <c r="K107" i="4"/>
  <c r="K399" i="4"/>
  <c r="K255" i="4"/>
  <c r="K410" i="4"/>
  <c r="K302" i="4"/>
  <c r="K123" i="4"/>
  <c r="P3" i="4" l="1"/>
</calcChain>
</file>

<file path=xl/sharedStrings.xml><?xml version="1.0" encoding="utf-8"?>
<sst xmlns="http://schemas.openxmlformats.org/spreadsheetml/2006/main" count="10710" uniqueCount="1289">
  <si>
    <t>CampaignID</t>
  </si>
  <si>
    <t>CampaignName</t>
  </si>
  <si>
    <t>Date</t>
  </si>
  <si>
    <t>Location</t>
  </si>
  <si>
    <t>ActivityType</t>
  </si>
  <si>
    <t>VolunteerID</t>
  </si>
  <si>
    <t>C001</t>
  </si>
  <si>
    <t>Tree Planting</t>
  </si>
  <si>
    <t>Town Square</t>
  </si>
  <si>
    <t>Environmental</t>
  </si>
  <si>
    <t>V0247</t>
  </si>
  <si>
    <t>V0287</t>
  </si>
  <si>
    <t>V0102</t>
  </si>
  <si>
    <t>V0250</t>
  </si>
  <si>
    <t>V0203</t>
  </si>
  <si>
    <t>V0334</t>
  </si>
  <si>
    <t>V0293</t>
  </si>
  <si>
    <t>V0101</t>
  </si>
  <si>
    <t>V0288</t>
  </si>
  <si>
    <t>V0316</t>
  </si>
  <si>
    <t>V0377</t>
  </si>
  <si>
    <t>V0269</t>
  </si>
  <si>
    <t>V0127</t>
  </si>
  <si>
    <t>V0125</t>
  </si>
  <si>
    <t>V0037</t>
  </si>
  <si>
    <t>V0137</t>
  </si>
  <si>
    <t>V0398</t>
  </si>
  <si>
    <t>V0221</t>
  </si>
  <si>
    <t>V0166</t>
  </si>
  <si>
    <t>V0351</t>
  </si>
  <si>
    <t>V0295</t>
  </si>
  <si>
    <t>V0046</t>
  </si>
  <si>
    <t>V0058</t>
  </si>
  <si>
    <t>V0344</t>
  </si>
  <si>
    <t>V0212</t>
  </si>
  <si>
    <t>V0217</t>
  </si>
  <si>
    <t>V0188</t>
  </si>
  <si>
    <t>V0179</t>
  </si>
  <si>
    <t>V0098</t>
  </si>
  <si>
    <t>V0165</t>
  </si>
  <si>
    <t>V0177</t>
  </si>
  <si>
    <t>V0305</t>
  </si>
  <si>
    <t>V0336</t>
  </si>
  <si>
    <t>V0013</t>
  </si>
  <si>
    <t>V0395</t>
  </si>
  <si>
    <t>V0157</t>
  </si>
  <si>
    <t>V0087</t>
  </si>
  <si>
    <t>V0180</t>
  </si>
  <si>
    <t>V0412</t>
  </si>
  <si>
    <t>C002</t>
  </si>
  <si>
    <t>River Cleanup</t>
  </si>
  <si>
    <t>Local School</t>
  </si>
  <si>
    <t>Logistics</t>
  </si>
  <si>
    <t>V0075</t>
  </si>
  <si>
    <t>V0226</t>
  </si>
  <si>
    <t>V0023</t>
  </si>
  <si>
    <t>V0419</t>
  </si>
  <si>
    <t>V0120</t>
  </si>
  <si>
    <t>V0103</t>
  </si>
  <si>
    <t>V0192</t>
  </si>
  <si>
    <t>V0080</t>
  </si>
  <si>
    <t>V0388</t>
  </si>
  <si>
    <t>V0373</t>
  </si>
  <si>
    <t>V0044</t>
  </si>
  <si>
    <t>V0379</t>
  </si>
  <si>
    <t>V0028</t>
  </si>
  <si>
    <t>V0318</t>
  </si>
  <si>
    <t>V0076</t>
  </si>
  <si>
    <t>V0420</t>
  </si>
  <si>
    <t>V0148</t>
  </si>
  <si>
    <t>V0008</t>
  </si>
  <si>
    <t>V0176</t>
  </si>
  <si>
    <t>V0356</t>
  </si>
  <si>
    <t>V0057</t>
  </si>
  <si>
    <t>V0231</t>
  </si>
  <si>
    <t>V0242</t>
  </si>
  <si>
    <t>V0012</t>
  </si>
  <si>
    <t>V0170</t>
  </si>
  <si>
    <t>V0108</t>
  </si>
  <si>
    <t>V0276</t>
  </si>
  <si>
    <t>V0109</t>
  </si>
  <si>
    <t>V0105</t>
  </si>
  <si>
    <t>V0280</t>
  </si>
  <si>
    <t>V0268</t>
  </si>
  <si>
    <t>V0385</t>
  </si>
  <si>
    <t>V0133</t>
  </si>
  <si>
    <t>V0281</t>
  </si>
  <si>
    <t>C003</t>
  </si>
  <si>
    <t>School Visit</t>
  </si>
  <si>
    <t>V0374</t>
  </si>
  <si>
    <t>V0073</t>
  </si>
  <si>
    <t>V0358</t>
  </si>
  <si>
    <t>V0343</t>
  </si>
  <si>
    <t>V0010</t>
  </si>
  <si>
    <t>V0193</t>
  </si>
  <si>
    <t>V0299</t>
  </si>
  <si>
    <t>V0340</t>
  </si>
  <si>
    <t>V0270</t>
  </si>
  <si>
    <t>V0131</t>
  </si>
  <si>
    <t>V0088</t>
  </si>
  <si>
    <t>V0031</t>
  </si>
  <si>
    <t>V0146</t>
  </si>
  <si>
    <t>V0405</t>
  </si>
  <si>
    <t>V0357</t>
  </si>
  <si>
    <t>V0317</t>
  </si>
  <si>
    <t>V0139</t>
  </si>
  <si>
    <t>V0239</t>
  </si>
  <si>
    <t>V0005</t>
  </si>
  <si>
    <t>V0035</t>
  </si>
  <si>
    <t>V0199</t>
  </si>
  <si>
    <t>V0339</t>
  </si>
  <si>
    <t>V0338</t>
  </si>
  <si>
    <t>V0185</t>
  </si>
  <si>
    <t>V0056</t>
  </si>
  <si>
    <t>V0150</t>
  </si>
  <si>
    <t>V0333</t>
  </si>
  <si>
    <t>V0198</t>
  </si>
  <si>
    <t>V0119</t>
  </si>
  <si>
    <t>V0195</t>
  </si>
  <si>
    <t>V0261</t>
  </si>
  <si>
    <t>V0364</t>
  </si>
  <si>
    <t>C004</t>
  </si>
  <si>
    <t>Food Distribution</t>
  </si>
  <si>
    <t>City Park</t>
  </si>
  <si>
    <t>Outreach</t>
  </si>
  <si>
    <t>V0249</t>
  </si>
  <si>
    <t>V0306</t>
  </si>
  <si>
    <t>V0273</t>
  </si>
  <si>
    <t>V0096</t>
  </si>
  <si>
    <t>V0257</t>
  </si>
  <si>
    <t>V0235</t>
  </si>
  <si>
    <t>V0365</t>
  </si>
  <si>
    <t>V0021</t>
  </si>
  <si>
    <t>V0272</t>
  </si>
  <si>
    <t>V0171</t>
  </si>
  <si>
    <t>V0251</t>
  </si>
  <si>
    <t>V0202</t>
  </si>
  <si>
    <t>V0382</t>
  </si>
  <si>
    <t>V0081</t>
  </si>
  <si>
    <t>V0178</t>
  </si>
  <si>
    <t>V0181</t>
  </si>
  <si>
    <t>V0182</t>
  </si>
  <si>
    <t>V0321</t>
  </si>
  <si>
    <t>V0155</t>
  </si>
  <si>
    <t>V0121</t>
  </si>
  <si>
    <t>V0142</t>
  </si>
  <si>
    <t>V0416</t>
  </si>
  <si>
    <t>V0032</t>
  </si>
  <si>
    <t>V0132</t>
  </si>
  <si>
    <t>V0418</t>
  </si>
  <si>
    <t>V0016</t>
  </si>
  <si>
    <t>V0285</t>
  </si>
  <si>
    <t>V0144</t>
  </si>
  <si>
    <t>V0116</t>
  </si>
  <si>
    <t>C005</t>
  </si>
  <si>
    <t>Recycling Workshop</t>
  </si>
  <si>
    <t>V0337</t>
  </si>
  <si>
    <t>V0071</t>
  </si>
  <si>
    <t>V0045</t>
  </si>
  <si>
    <t>V0196</t>
  </si>
  <si>
    <t>V0267</t>
  </si>
  <si>
    <t>V0348</t>
  </si>
  <si>
    <t>V0314</t>
  </si>
  <si>
    <t>V0352</t>
  </si>
  <si>
    <t>V0117</t>
  </si>
  <si>
    <t>V0214</t>
  </si>
  <si>
    <t>V0124</t>
  </si>
  <si>
    <t>V0294</t>
  </si>
  <si>
    <t>V0079</t>
  </si>
  <si>
    <t>V0219</t>
  </si>
  <si>
    <t>V0160</t>
  </si>
  <si>
    <t>V0310</t>
  </si>
  <si>
    <t>V0169</t>
  </si>
  <si>
    <t>V0230</t>
  </si>
  <si>
    <t>V0278</t>
  </si>
  <si>
    <t>V0068</t>
  </si>
  <si>
    <t>V0106</t>
  </si>
  <si>
    <t>V0335</t>
  </si>
  <si>
    <t>V0298</t>
  </si>
  <si>
    <t>V0410</t>
  </si>
  <si>
    <t>V0104</t>
  </si>
  <si>
    <t>V0159</t>
  </si>
  <si>
    <t>V0353</t>
  </si>
  <si>
    <t>V0362</t>
  </si>
  <si>
    <t>V0070</t>
  </si>
  <si>
    <t>C006</t>
  </si>
  <si>
    <t>Wildlife Survey</t>
  </si>
  <si>
    <t>Riverbank</t>
  </si>
  <si>
    <t>V0163</t>
  </si>
  <si>
    <t>V0286</t>
  </si>
  <si>
    <t>V0369</t>
  </si>
  <si>
    <t>V0061</t>
  </si>
  <si>
    <t>V0095</t>
  </si>
  <si>
    <t>V0392</t>
  </si>
  <si>
    <t>V0164</t>
  </si>
  <si>
    <t>V0211</t>
  </si>
  <si>
    <t>V0156</t>
  </si>
  <si>
    <t>V0227</t>
  </si>
  <si>
    <t>V0327</t>
  </si>
  <si>
    <t>V0141</t>
  </si>
  <si>
    <t>V0078</t>
  </si>
  <si>
    <t>V0399</t>
  </si>
  <si>
    <t>V0097</t>
  </si>
  <si>
    <t>V0055</t>
  </si>
  <si>
    <t>V0014</t>
  </si>
  <si>
    <t>V0391</t>
  </si>
  <si>
    <t>V0311</t>
  </si>
  <si>
    <t>V0291</t>
  </si>
  <si>
    <t>C007</t>
  </si>
  <si>
    <t>Green Fair</t>
  </si>
  <si>
    <t>V0041</t>
  </si>
  <si>
    <t>V0400</t>
  </si>
  <si>
    <t>V0245</t>
  </si>
  <si>
    <t>V0069</t>
  </si>
  <si>
    <t>V0258</t>
  </si>
  <si>
    <t>V0241</t>
  </si>
  <si>
    <t>V0252</t>
  </si>
  <si>
    <t>V0243</t>
  </si>
  <si>
    <t>V0084</t>
  </si>
  <si>
    <t>V0099</t>
  </si>
  <si>
    <t>V0017</t>
  </si>
  <si>
    <t>V0210</t>
  </si>
  <si>
    <t>V0114</t>
  </si>
  <si>
    <t>V0381</t>
  </si>
  <si>
    <t>V0034</t>
  </si>
  <si>
    <t>V0091</t>
  </si>
  <si>
    <t>V0225</t>
  </si>
  <si>
    <t>V0167</t>
  </si>
  <si>
    <t>C008</t>
  </si>
  <si>
    <t>Solar Awareness</t>
  </si>
  <si>
    <t>Awareness</t>
  </si>
  <si>
    <t>V0022</t>
  </si>
  <si>
    <t>V0312</t>
  </si>
  <si>
    <t>V0161</t>
  </si>
  <si>
    <t>V0275</t>
  </si>
  <si>
    <t>V0329</t>
  </si>
  <si>
    <t>V0361</t>
  </si>
  <si>
    <t>V0403</t>
  </si>
  <si>
    <t>V0020</t>
  </si>
  <si>
    <t>V0232</t>
  </si>
  <si>
    <t>V0234</t>
  </si>
  <si>
    <t>V0126</t>
  </si>
  <si>
    <t>V0266</t>
  </si>
  <si>
    <t>V0265</t>
  </si>
  <si>
    <t>V0323</t>
  </si>
  <si>
    <t>V0026</t>
  </si>
  <si>
    <t>V0204</t>
  </si>
  <si>
    <t>C009</t>
  </si>
  <si>
    <t>Bike to Work Day</t>
  </si>
  <si>
    <t>Community Hall</t>
  </si>
  <si>
    <t>V0086</t>
  </si>
  <si>
    <t>V0151</t>
  </si>
  <si>
    <t>V0354</t>
  </si>
  <si>
    <t>V0238</t>
  </si>
  <si>
    <t>V0331</t>
  </si>
  <si>
    <t>V0047</t>
  </si>
  <si>
    <t>V0370</t>
  </si>
  <si>
    <t>V0093</t>
  </si>
  <si>
    <t>V0300</t>
  </si>
  <si>
    <t>V0092</t>
  </si>
  <si>
    <t>V0233</t>
  </si>
  <si>
    <t>V0303</t>
  </si>
  <si>
    <t>V0129</t>
  </si>
  <si>
    <t>V0355</t>
  </si>
  <si>
    <t>V0408</t>
  </si>
  <si>
    <t>C010</t>
  </si>
  <si>
    <t>Community Garden</t>
  </si>
  <si>
    <t>Education</t>
  </si>
  <si>
    <t>V0059</t>
  </si>
  <si>
    <t>V0325</t>
  </si>
  <si>
    <t>V0186</t>
  </si>
  <si>
    <t>V0363</t>
  </si>
  <si>
    <t>V0197</t>
  </si>
  <si>
    <t>V0406</t>
  </si>
  <si>
    <t>V0262</t>
  </si>
  <si>
    <t>V0082</t>
  </si>
  <si>
    <t>V0194</t>
  </si>
  <si>
    <t>V0282</t>
  </si>
  <si>
    <t>V0394</t>
  </si>
  <si>
    <t>V0172</t>
  </si>
  <si>
    <t>V0290</t>
  </si>
  <si>
    <t>V0077</t>
  </si>
  <si>
    <t>V0027</t>
  </si>
  <si>
    <t>V0215</t>
  </si>
  <si>
    <t>V0158</t>
  </si>
  <si>
    <t>V0229</t>
  </si>
  <si>
    <t>FullName</t>
  </si>
  <si>
    <t>Email</t>
  </si>
  <si>
    <t>Region</t>
  </si>
  <si>
    <t>SignupDate</t>
  </si>
  <si>
    <t>AttendanceStatus</t>
  </si>
  <si>
    <t>SentimentScore</t>
  </si>
  <si>
    <t>Feedback</t>
  </si>
  <si>
    <t>V0001</t>
  </si>
  <si>
    <t>Kevin Terry</t>
  </si>
  <si>
    <t>itorres@yahoo.com</t>
  </si>
  <si>
    <t>Central</t>
  </si>
  <si>
    <t>No Show</t>
  </si>
  <si>
    <t>Very well-organized. I felt valued.</t>
  </si>
  <si>
    <t>V0002</t>
  </si>
  <si>
    <t>Tyler Montgomery</t>
  </si>
  <si>
    <t>ian22@young.com</t>
  </si>
  <si>
    <t>South</t>
  </si>
  <si>
    <t>Very poor experience. I didn’t feel welcome.</t>
  </si>
  <si>
    <t>V0003</t>
  </si>
  <si>
    <t>Vanessa Hernandez</t>
  </si>
  <si>
    <t>amandamartinez@gmail.com</t>
  </si>
  <si>
    <t>Attended</t>
  </si>
  <si>
    <t>Some things worked, others didn’t.</t>
  </si>
  <si>
    <t>V0004</t>
  </si>
  <si>
    <t>Elizabeth Kemp</t>
  </si>
  <si>
    <t>hmorgan@mendoza.com</t>
  </si>
  <si>
    <t>Really good overall. A few things could improve.</t>
  </si>
  <si>
    <t>Anthony Davidson</t>
  </si>
  <si>
    <t>james18@rhodes-rosario.net</t>
  </si>
  <si>
    <t>Happy to help, but it could’ve been smoother.</t>
  </si>
  <si>
    <t>V0006</t>
  </si>
  <si>
    <t>Mike Patterson</t>
  </si>
  <si>
    <t>alexander55@yahoo.com</t>
  </si>
  <si>
    <t>West</t>
  </si>
  <si>
    <t>V0007</t>
  </si>
  <si>
    <t>Jessica Mosley</t>
  </si>
  <si>
    <t>thomaskevin@hatfield.biz</t>
  </si>
  <si>
    <t>North</t>
  </si>
  <si>
    <t>Michelle Fischer</t>
  </si>
  <si>
    <t>jacobjames@henry.org</t>
  </si>
  <si>
    <t>V0009</t>
  </si>
  <si>
    <t>Matthew Stafford</t>
  </si>
  <si>
    <t>traviswatts@gmail.com</t>
  </si>
  <si>
    <t>John Graham</t>
  </si>
  <si>
    <t>hmccann@yahoo.com</t>
  </si>
  <si>
    <t>Not the best experience. I left early.</t>
  </si>
  <si>
    <t>V0011</t>
  </si>
  <si>
    <t>Isaac Fields</t>
  </si>
  <si>
    <t>robertsalyssa@gmail.com</t>
  </si>
  <si>
    <t>East</t>
  </si>
  <si>
    <t>Samantha Cohen</t>
  </si>
  <si>
    <t>gina51@hotmail.com</t>
  </si>
  <si>
    <t>Well planned, just wish it started on time.</t>
  </si>
  <si>
    <t>Charles Taylor</t>
  </si>
  <si>
    <t>kimberly65@gmail.com</t>
  </si>
  <si>
    <t>Kelly Patel</t>
  </si>
  <si>
    <t>estevens@fuentes.info</t>
  </si>
  <si>
    <t>V0015</t>
  </si>
  <si>
    <t>Jack Montoya</t>
  </si>
  <si>
    <t>jenniferjohnson@gmail.com</t>
  </si>
  <si>
    <t>Confusing and lacked support.</t>
  </si>
  <si>
    <t>Michael Watts</t>
  </si>
  <si>
    <t>jasonzavala@yahoo.com</t>
  </si>
  <si>
    <t>Ashley Smith</t>
  </si>
  <si>
    <t>gwilliams@gmail.com</t>
  </si>
  <si>
    <t>V0018</t>
  </si>
  <si>
    <t>Leslie Harrison</t>
  </si>
  <si>
    <t>joneselizabeth@gmail.com</t>
  </si>
  <si>
    <t>Enjoyed it, but communication could be better.</t>
  </si>
  <si>
    <t>V0019</t>
  </si>
  <si>
    <t>Lance Matthews</t>
  </si>
  <si>
    <t>ellenjohnson@singleton.org</t>
  </si>
  <si>
    <t>Scott Norman</t>
  </si>
  <si>
    <t>garciabelinda@rice.com</t>
  </si>
  <si>
    <t>Paul Smith</t>
  </si>
  <si>
    <t>samanthayork@richardson-lawrence.info</t>
  </si>
  <si>
    <t>I felt unprepared. The instructions were unclear.</t>
  </si>
  <si>
    <t>Brian Rollins</t>
  </si>
  <si>
    <t>irodriguez@farmer-bush.net</t>
  </si>
  <si>
    <t>No structure, no guidance, very frustrating.</t>
  </si>
  <si>
    <t>Garrett Wilson</t>
  </si>
  <si>
    <t>tburke@hotmail.com</t>
  </si>
  <si>
    <t>Mixed feelings. Glad I helped, but it was confusing.</t>
  </si>
  <si>
    <t>V0024</t>
  </si>
  <si>
    <t>Karen Shelton</t>
  </si>
  <si>
    <t>lutztravis@sanders.com</t>
  </si>
  <si>
    <t>Amazing experience. I'd do it again!</t>
  </si>
  <si>
    <t>V0025</t>
  </si>
  <si>
    <t>Caroline Cox</t>
  </si>
  <si>
    <t>james61@massey.info</t>
  </si>
  <si>
    <t>Loved being part of this. Great impact.</t>
  </si>
  <si>
    <t>Brittany Gibson</t>
  </si>
  <si>
    <t>tracy32@garcia.com</t>
  </si>
  <si>
    <t>Marco Davis</t>
  </si>
  <si>
    <t>msparks@bates-henry.com</t>
  </si>
  <si>
    <t>Jerry Farrell</t>
  </si>
  <si>
    <t>ljohnson@hotmail.com</t>
  </si>
  <si>
    <t>V0029</t>
  </si>
  <si>
    <t>Laura Henry</t>
  </si>
  <si>
    <t>khart@hotmail.com</t>
  </si>
  <si>
    <t>Not coming back. Waste of time.</t>
  </si>
  <si>
    <t>V0030</t>
  </si>
  <si>
    <t>Johnny Arellano</t>
  </si>
  <si>
    <t>luke09@gmail.com</t>
  </si>
  <si>
    <t>Hunter Bell</t>
  </si>
  <si>
    <t>jimmycollins@lozano.com</t>
  </si>
  <si>
    <t>Alex Harrison</t>
  </si>
  <si>
    <t>nicholas65@davis.com</t>
  </si>
  <si>
    <t>It was okay. I wasn’t sure what to do at times.</t>
  </si>
  <si>
    <t>V0033</t>
  </si>
  <si>
    <t>Robert Contreras Jr.</t>
  </si>
  <si>
    <t>tara37@hotmail.com</t>
  </si>
  <si>
    <t>Jennifer Perez PhD</t>
  </si>
  <si>
    <t>vargasjoshua@solis.com</t>
  </si>
  <si>
    <t>Kathy Evans</t>
  </si>
  <si>
    <t>robertking@hotmail.com</t>
  </si>
  <si>
    <t>V0036</t>
  </si>
  <si>
    <t>Kimberly Ibarra</t>
  </si>
  <si>
    <t>vlewis@adams-little.org</t>
  </si>
  <si>
    <t>Pamela Richard</t>
  </si>
  <si>
    <t>michelle13@yahoo.com</t>
  </si>
  <si>
    <t>V0038</t>
  </si>
  <si>
    <t>Maria Scott</t>
  </si>
  <si>
    <t>jallen@johnson.info</t>
  </si>
  <si>
    <t>V0039</t>
  </si>
  <si>
    <t>Juan Newman</t>
  </si>
  <si>
    <t>dcasey@edwards.com</t>
  </si>
  <si>
    <t>This was inspiring. I’ll bring friends next time!</t>
  </si>
  <si>
    <t>V0040</t>
  </si>
  <si>
    <t>Kathryn Martinez</t>
  </si>
  <si>
    <t>pwilkerson@hotmail.com</t>
  </si>
  <si>
    <t>Emily Collier</t>
  </si>
  <si>
    <t>selenarobinson@gmail.com</t>
  </si>
  <si>
    <t>V0042</t>
  </si>
  <si>
    <t>Travis Stewart</t>
  </si>
  <si>
    <t>rvega@gmail.com</t>
  </si>
  <si>
    <t>V0043</t>
  </si>
  <si>
    <t>Melissa Mccormick</t>
  </si>
  <si>
    <t>angela45@martinez.biz</t>
  </si>
  <si>
    <t>Felt positive contributing to the cause.</t>
  </si>
  <si>
    <t>Caitlin Gonzales</t>
  </si>
  <si>
    <t>rmccormick@gmail.com</t>
  </si>
  <si>
    <t>Katie Bell</t>
  </si>
  <si>
    <t>wneal@gmail.com</t>
  </si>
  <si>
    <t>Emily Miller</t>
  </si>
  <si>
    <t>zacharybooker@hines.com</t>
  </si>
  <si>
    <t>James Bennett</t>
  </si>
  <si>
    <t>vaughansandra@salazar.info</t>
  </si>
  <si>
    <t>V0048</t>
  </si>
  <si>
    <t>Jacob Valentine</t>
  </si>
  <si>
    <t>higginsryan@wilcox-snyder.com</t>
  </si>
  <si>
    <t>V0049</t>
  </si>
  <si>
    <t>Scott Greene</t>
  </si>
  <si>
    <t>robertortiz@gmail.com</t>
  </si>
  <si>
    <t>V0050</t>
  </si>
  <si>
    <t>Dennis Williamson</t>
  </si>
  <si>
    <t>brandi71@harrison.biz</t>
  </si>
  <si>
    <t>V0051</t>
  </si>
  <si>
    <t>Gary Young</t>
  </si>
  <si>
    <t>smithwilliam@yahoo.com</t>
  </si>
  <si>
    <t>V0052</t>
  </si>
  <si>
    <t>Gerald Mcdonald Jr.</t>
  </si>
  <si>
    <t>jorgeedwards@gmail.com</t>
  </si>
  <si>
    <t>V0053</t>
  </si>
  <si>
    <t>Deborah Edwards</t>
  </si>
  <si>
    <t>jillian72@farrell.com</t>
  </si>
  <si>
    <t>V0054</t>
  </si>
  <si>
    <t>Brian Woodard</t>
  </si>
  <si>
    <t>alexandervanessa@hotmail.com</t>
  </si>
  <si>
    <t>Jordan Nelson</t>
  </si>
  <si>
    <t>foxashley@knapp-sanchez.info</t>
  </si>
  <si>
    <t>Kevin Bean</t>
  </si>
  <si>
    <t>anthonystevens@hotmail.com</t>
  </si>
  <si>
    <t>Mark Adams</t>
  </si>
  <si>
    <t>tara97@meza-cooke.org</t>
  </si>
  <si>
    <t>Lindsey Davis</t>
  </si>
  <si>
    <t>johnwise@yahoo.com</t>
  </si>
  <si>
    <t>Paul Valdez</t>
  </si>
  <si>
    <t>travis64@munoz.com</t>
  </si>
  <si>
    <t>V0060</t>
  </si>
  <si>
    <t>Rita Austin</t>
  </si>
  <si>
    <t>gdavis@yahoo.com</t>
  </si>
  <si>
    <t>Maria Reeves</t>
  </si>
  <si>
    <t>robertssamuel@yahoo.com</t>
  </si>
  <si>
    <t>V0062</t>
  </si>
  <si>
    <t>Keith Arnold</t>
  </si>
  <si>
    <t>dixonrobert@guerrero-carroll.com</t>
  </si>
  <si>
    <t>V0063</t>
  </si>
  <si>
    <t>Sarah Williams</t>
  </si>
  <si>
    <t>lee77@hotmail.com</t>
  </si>
  <si>
    <t>Wouldn’t recommend unless it improves.</t>
  </si>
  <si>
    <t>V0064</t>
  </si>
  <si>
    <t>Vincent Savage</t>
  </si>
  <si>
    <t>jacobburgess@green.com</t>
  </si>
  <si>
    <t>V0065</t>
  </si>
  <si>
    <t>Katelyn Montgomery</t>
  </si>
  <si>
    <t>fballard@gmail.com</t>
  </si>
  <si>
    <t>V0066</t>
  </si>
  <si>
    <t>Brian Smith</t>
  </si>
  <si>
    <t>clarkdeborah@allen.net</t>
  </si>
  <si>
    <t>V0067</t>
  </si>
  <si>
    <t>Randy Hernandez</t>
  </si>
  <si>
    <t>wilsonrachel@hotmail.com</t>
  </si>
  <si>
    <t>Amber Smith</t>
  </si>
  <si>
    <t>vallison@hotmail.com</t>
  </si>
  <si>
    <t>Crystal Brown</t>
  </si>
  <si>
    <t>jray@adams.biz</t>
  </si>
  <si>
    <t>Marcus Lucas</t>
  </si>
  <si>
    <t>ssmith@hotmail.com</t>
  </si>
  <si>
    <t>Bonnie Carter</t>
  </si>
  <si>
    <t>rwhitaker@hotmail.com</t>
  </si>
  <si>
    <t>V0072</t>
  </si>
  <si>
    <t>Betty Gonzalez</t>
  </si>
  <si>
    <t>leonsherry@yahoo.com</t>
  </si>
  <si>
    <t>Ronald Kline</t>
  </si>
  <si>
    <t>morgandaniel@martinez.info</t>
  </si>
  <si>
    <t>V0074</t>
  </si>
  <si>
    <t>Lindsey Garcia</t>
  </si>
  <si>
    <t>Jessica Bryant</t>
  </si>
  <si>
    <t>harringtonchelsea@colon.net</t>
  </si>
  <si>
    <t>Jeremy Hunter</t>
  </si>
  <si>
    <t>deborahcook@martinez.info</t>
  </si>
  <si>
    <t>Angela Watson</t>
  </si>
  <si>
    <t>crystal32@hotmail.com</t>
  </si>
  <si>
    <t>Brenda Patterson</t>
  </si>
  <si>
    <t>hcrane@hotmail.com</t>
  </si>
  <si>
    <t>Andrea Morgan</t>
  </si>
  <si>
    <t>ryanlong@gmail.com</t>
  </si>
  <si>
    <t>Kelly Phillips</t>
  </si>
  <si>
    <t>jennifer55@gmail.com</t>
  </si>
  <si>
    <t>Gregory Cain</t>
  </si>
  <si>
    <t>nicolemiller@hotmail.com</t>
  </si>
  <si>
    <t>Kelly Sherman</t>
  </si>
  <si>
    <t>johnsonlaura@green.biz</t>
  </si>
  <si>
    <t>V0083</t>
  </si>
  <si>
    <t>Peter Pugh</t>
  </si>
  <si>
    <t>ashley07@yahoo.com</t>
  </si>
  <si>
    <t>I had no idea what was going on.</t>
  </si>
  <si>
    <t>Megan Klein</t>
  </si>
  <si>
    <t>murphybrandi@gibson-thomas.biz</t>
  </si>
  <si>
    <t>V0085</t>
  </si>
  <si>
    <t>Michael Powell</t>
  </si>
  <si>
    <t>breanna67@hotmail.com</t>
  </si>
  <si>
    <t>Bailey Lewis</t>
  </si>
  <si>
    <t>francissherry@yahoo.com</t>
  </si>
  <si>
    <t>Alfred Thomas</t>
  </si>
  <si>
    <t>zunigakevin@yahoo.com</t>
  </si>
  <si>
    <t>Jennifer Berry</t>
  </si>
  <si>
    <t>kimberly79@gmail.com</t>
  </si>
  <si>
    <t>V0089</t>
  </si>
  <si>
    <t>Erika Marsh</t>
  </si>
  <si>
    <t>zhall@yahoo.com</t>
  </si>
  <si>
    <t>V0090</t>
  </si>
  <si>
    <t>Sharon Mann</t>
  </si>
  <si>
    <t>schneiderchristopher@hotmail.com</t>
  </si>
  <si>
    <t>Amy Hudson</t>
  </si>
  <si>
    <t>bshaw@barrett.com</t>
  </si>
  <si>
    <t>Lisa Morales</t>
  </si>
  <si>
    <t>batkins@kim-perry.net</t>
  </si>
  <si>
    <t>Brandon Petty</t>
  </si>
  <si>
    <t>douglas41@parker.com</t>
  </si>
  <si>
    <t>V0094</t>
  </si>
  <si>
    <t>Stephanie Williams</t>
  </si>
  <si>
    <t>trevorgoodwin@avery-adams.com</t>
  </si>
  <si>
    <t>Danielle Peters</t>
  </si>
  <si>
    <t>ashley71@mason.net</t>
  </si>
  <si>
    <t>Ronald Roberts</t>
  </si>
  <si>
    <t>brownsandra@harper-franco.biz</t>
  </si>
  <si>
    <t>Christy Pittman</t>
  </si>
  <si>
    <t>martinamanda@gmail.com</t>
  </si>
  <si>
    <t>Jeffrey Bishop</t>
  </si>
  <si>
    <t>cynthia74@gmail.com</t>
  </si>
  <si>
    <t>Mrs. Julia Greene</t>
  </si>
  <si>
    <t>deborahsmith@smith-smith.com</t>
  </si>
  <si>
    <t>V0100</t>
  </si>
  <si>
    <t>Ronnie Powers</t>
  </si>
  <si>
    <t>teresa69@hughes-combs.com</t>
  </si>
  <si>
    <t>Timothy Wallace</t>
  </si>
  <si>
    <t>changerin@howard.com</t>
  </si>
  <si>
    <t>Christine Gonzalez</t>
  </si>
  <si>
    <t>kaneashley@yahoo.com</t>
  </si>
  <si>
    <t>Timothy Foley</t>
  </si>
  <si>
    <t>melaniejohnson@hotmail.com</t>
  </si>
  <si>
    <t>Erica Richard</t>
  </si>
  <si>
    <t>david87@yahoo.com</t>
  </si>
  <si>
    <t>Amanda Griffith</t>
  </si>
  <si>
    <t>samantha87@smith-lee.com</t>
  </si>
  <si>
    <t>Sylvia Gonzalez</t>
  </si>
  <si>
    <t>bryan10@yahoo.com</t>
  </si>
  <si>
    <t>V0107</t>
  </si>
  <si>
    <t>Leslie Sims</t>
  </si>
  <si>
    <t>john73@yahoo.com</t>
  </si>
  <si>
    <t>Calvin Villegas</t>
  </si>
  <si>
    <t>sedwards@patton.info</t>
  </si>
  <si>
    <t>Jennifer Williamson</t>
  </si>
  <si>
    <t>michellecobb@hotmail.com</t>
  </si>
  <si>
    <t>V0110</t>
  </si>
  <si>
    <t>Garrett Lee</t>
  </si>
  <si>
    <t>larsoncarlos@strong.net</t>
  </si>
  <si>
    <t>V0111</t>
  </si>
  <si>
    <t>Jeffrey Moyer</t>
  </si>
  <si>
    <t>brandy82@gmail.com</t>
  </si>
  <si>
    <t>V0112</t>
  </si>
  <si>
    <t>Grant Wood</t>
  </si>
  <si>
    <t>brianhunter@trevino.com</t>
  </si>
  <si>
    <t>V0113</t>
  </si>
  <si>
    <t>Rachel Peterson</t>
  </si>
  <si>
    <t>vgreene@hotmail.com</t>
  </si>
  <si>
    <t>Aaron Walker</t>
  </si>
  <si>
    <t>phanson@navarro-cisneros.com</t>
  </si>
  <si>
    <t>V0115</t>
  </si>
  <si>
    <t>Dylan Lee</t>
  </si>
  <si>
    <t>hesterjames@yahoo.com</t>
  </si>
  <si>
    <t>Ryan Lozano</t>
  </si>
  <si>
    <t>nicholascobb@morgan.com</t>
  </si>
  <si>
    <t>Robert Guerrero</t>
  </si>
  <si>
    <t>wilsonnicole@gmail.com</t>
  </si>
  <si>
    <t>V0118</t>
  </si>
  <si>
    <t>Angel Jensen</t>
  </si>
  <si>
    <t>kristine53@soto.com</t>
  </si>
  <si>
    <t>Katrina Jimenez</t>
  </si>
  <si>
    <t>marcbrooks@hotmail.com</t>
  </si>
  <si>
    <t>David Robinson</t>
  </si>
  <si>
    <t>xduncan@yahoo.com</t>
  </si>
  <si>
    <t>Julie Oliver</t>
  </si>
  <si>
    <t>V0122</t>
  </si>
  <si>
    <t>Heather Miller</t>
  </si>
  <si>
    <t>sara11@ward.com</t>
  </si>
  <si>
    <t>V0123</t>
  </si>
  <si>
    <t>Larry Taylor</t>
  </si>
  <si>
    <t>carrillojuan@yahoo.com</t>
  </si>
  <si>
    <t>Sharon Perez</t>
  </si>
  <si>
    <t>lhall@todd.com</t>
  </si>
  <si>
    <t>Charles Russo</t>
  </si>
  <si>
    <t>porterdonna@yahoo.com</t>
  </si>
  <si>
    <t>Jeffery Goodwin</t>
  </si>
  <si>
    <t>brenda90@gmail.com</t>
  </si>
  <si>
    <t>Amy Hughes</t>
  </si>
  <si>
    <t>V0128</t>
  </si>
  <si>
    <t>Keith Hayes</t>
  </si>
  <si>
    <t>jacksonemily@gmail.com</t>
  </si>
  <si>
    <t>Joseph Jackson</t>
  </si>
  <si>
    <t>hmoore@gmail.com</t>
  </si>
  <si>
    <t>V0130</t>
  </si>
  <si>
    <t>Michael Wells</t>
  </si>
  <si>
    <t>waynecohen@yahoo.com</t>
  </si>
  <si>
    <t>Charles Brown</t>
  </si>
  <si>
    <t>aliciakent@yahoo.com</t>
  </si>
  <si>
    <t>Andrew Davis</t>
  </si>
  <si>
    <t>isabella46@hotmail.com</t>
  </si>
  <si>
    <t>Matthew Hale</t>
  </si>
  <si>
    <t>chale@mcclure.com</t>
  </si>
  <si>
    <t>V0134</t>
  </si>
  <si>
    <t>Whitney Jones</t>
  </si>
  <si>
    <t>robert24@hunter.com</t>
  </si>
  <si>
    <t>V0135</t>
  </si>
  <si>
    <t>Paul Washington</t>
  </si>
  <si>
    <t>kelleyjohn@taylor-hoover.com</t>
  </si>
  <si>
    <t>V0136</t>
  </si>
  <si>
    <t>Caroline Powers</t>
  </si>
  <si>
    <t>eric52@klein.net</t>
  </si>
  <si>
    <t>Eric Williams</t>
  </si>
  <si>
    <t>V0138</t>
  </si>
  <si>
    <t>David Davis</t>
  </si>
  <si>
    <t>haysmatthew@gmail.com</t>
  </si>
  <si>
    <t>Christopher Perry</t>
  </si>
  <si>
    <t>marcus39@villa.biz</t>
  </si>
  <si>
    <t>V0140</t>
  </si>
  <si>
    <t>Jimmy Jones</t>
  </si>
  <si>
    <t>bradley36@yahoo.com</t>
  </si>
  <si>
    <t>Mark Price</t>
  </si>
  <si>
    <t>gregory57@rogers.org</t>
  </si>
  <si>
    <t>Becky Young</t>
  </si>
  <si>
    <t>V0143</t>
  </si>
  <si>
    <t>Andrew Mclean</t>
  </si>
  <si>
    <t>dennis50@hotmail.com</t>
  </si>
  <si>
    <t>Susan Ortega</t>
  </si>
  <si>
    <t>cathyjames@white-soto.com</t>
  </si>
  <si>
    <t>V0145</t>
  </si>
  <si>
    <t>Christopher Dunn</t>
  </si>
  <si>
    <t>williamsimmons@collins-griffith.com</t>
  </si>
  <si>
    <t>Scott Olson</t>
  </si>
  <si>
    <t>egray@yahoo.com</t>
  </si>
  <si>
    <t>V0147</t>
  </si>
  <si>
    <t>Terrence Evans</t>
  </si>
  <si>
    <t>jonathanford@campbell-hart.info</t>
  </si>
  <si>
    <t>Katherine Frost</t>
  </si>
  <si>
    <t>patrick49@gmail.com</t>
  </si>
  <si>
    <t>V0149</t>
  </si>
  <si>
    <t>Phillip Krueger</t>
  </si>
  <si>
    <t>xreid@hotmail.com</t>
  </si>
  <si>
    <t>Melissa Brewer</t>
  </si>
  <si>
    <t>jblackburn@yahoo.com</t>
  </si>
  <si>
    <t>Angela Kent</t>
  </si>
  <si>
    <t>mariaking@yahoo.com</t>
  </si>
  <si>
    <t>V0152</t>
  </si>
  <si>
    <t>Paula Cooper</t>
  </si>
  <si>
    <t>kaitlyn64@benitez.com</t>
  </si>
  <si>
    <t>V0153</t>
  </si>
  <si>
    <t>Christopher Lopez</t>
  </si>
  <si>
    <t>tomshaw@hayes.com</t>
  </si>
  <si>
    <t>V0154</t>
  </si>
  <si>
    <t>Jessica Durham</t>
  </si>
  <si>
    <t>christophermiller@hill.com</t>
  </si>
  <si>
    <t>Kevin Huerta</t>
  </si>
  <si>
    <t>alexasmith@meyer.info</t>
  </si>
  <si>
    <t>James Bishop</t>
  </si>
  <si>
    <t>linda07@hotmail.com</t>
  </si>
  <si>
    <t>Danielle Hayes</t>
  </si>
  <si>
    <t>akeller@hotmail.com</t>
  </si>
  <si>
    <t>Jennifer Salazar</t>
  </si>
  <si>
    <t>ronnie71@cruz.net</t>
  </si>
  <si>
    <t>Tina Olson</t>
  </si>
  <si>
    <t>jasonmullins@graves.com</t>
  </si>
  <si>
    <t>Erin Reyes</t>
  </si>
  <si>
    <t>jenniferwade@hotmail.com</t>
  </si>
  <si>
    <t>Danny Johnston</t>
  </si>
  <si>
    <t>nicholas68@stokes-walker.com</t>
  </si>
  <si>
    <t>V0162</t>
  </si>
  <si>
    <t>Laura Anderson</t>
  </si>
  <si>
    <t>aray@yahoo.com</t>
  </si>
  <si>
    <t>Cheryl Price</t>
  </si>
  <si>
    <t>kelsey28@hotmail.com</t>
  </si>
  <si>
    <t>Kyle Thomas</t>
  </si>
  <si>
    <t>kyle14@berry.com</t>
  </si>
  <si>
    <t>Noah Leblanc</t>
  </si>
  <si>
    <t>tluna@gaines.biz</t>
  </si>
  <si>
    <t>Chloe Chase</t>
  </si>
  <si>
    <t>andersonkaren@hotmail.com</t>
  </si>
  <si>
    <t>Timothy Torres</t>
  </si>
  <si>
    <t>scottolson@clark.com</t>
  </si>
  <si>
    <t>V0168</t>
  </si>
  <si>
    <t>Shannon Bennett</t>
  </si>
  <si>
    <t>saradavis@yahoo.com</t>
  </si>
  <si>
    <t>Charles Sharp</t>
  </si>
  <si>
    <t>wilsonrandy@watts-blevins.biz</t>
  </si>
  <si>
    <t>Holly Wilson</t>
  </si>
  <si>
    <t>burnselizabeth@walker.info</t>
  </si>
  <si>
    <t>Anna Watkins</t>
  </si>
  <si>
    <t>scooke@yahoo.com</t>
  </si>
  <si>
    <t>Robert Logan</t>
  </si>
  <si>
    <t>stonebrenda@hotmail.com</t>
  </si>
  <si>
    <t>V0173</t>
  </si>
  <si>
    <t>Melissa Smith</t>
  </si>
  <si>
    <t>david29@gmail.com</t>
  </si>
  <si>
    <t>V0174</t>
  </si>
  <si>
    <t>Justin York</t>
  </si>
  <si>
    <t>whitneywilliam@burch-jackson.com</t>
  </si>
  <si>
    <t>V0175</t>
  </si>
  <si>
    <t>John Edwards</t>
  </si>
  <si>
    <t>haileybates@gmail.com</t>
  </si>
  <si>
    <t>Charles Chase</t>
  </si>
  <si>
    <t>carrierobinson@ramirez-daniel.biz</t>
  </si>
  <si>
    <t>Kimberly Jones</t>
  </si>
  <si>
    <t>jenniferelliott@hotmail.com</t>
  </si>
  <si>
    <t>Caleb Rodriguez</t>
  </si>
  <si>
    <t>murphychristopher@yahoo.com</t>
  </si>
  <si>
    <t>Trevor Patton</t>
  </si>
  <si>
    <t>alishahutchinson@nicholson.org</t>
  </si>
  <si>
    <t>Rachel Arnold</t>
  </si>
  <si>
    <t>qvargas@gmail.com</t>
  </si>
  <si>
    <t>Richard Gregory</t>
  </si>
  <si>
    <t>wwhite@yahoo.com</t>
  </si>
  <si>
    <t>Scott Meza</t>
  </si>
  <si>
    <t>megan11@hotmail.com</t>
  </si>
  <si>
    <t>V0183</t>
  </si>
  <si>
    <t>Shannon Hayden MD</t>
  </si>
  <si>
    <t>rjimenez@barron.org</t>
  </si>
  <si>
    <t>V0184</t>
  </si>
  <si>
    <t>Patrick Tapia</t>
  </si>
  <si>
    <t>roconnell@mckee.com</t>
  </si>
  <si>
    <t>Joshua Miranda</t>
  </si>
  <si>
    <t>kevin44@smith.org</t>
  </si>
  <si>
    <t>Stephanie Charles</t>
  </si>
  <si>
    <t>adam75@gomez-smith.com</t>
  </si>
  <si>
    <t>V0187</t>
  </si>
  <si>
    <t>Adriana Hammond</t>
  </si>
  <si>
    <t>thomasbrooks@yahoo.com</t>
  </si>
  <si>
    <t>Charles Burgess</t>
  </si>
  <si>
    <t>nicole31@mitchell.biz</t>
  </si>
  <si>
    <t>V0189</t>
  </si>
  <si>
    <t>Joshua Marsh</t>
  </si>
  <si>
    <t>karen68@mclean.com</t>
  </si>
  <si>
    <t>V0190</t>
  </si>
  <si>
    <t>Beth Cooper</t>
  </si>
  <si>
    <t>brettgallegos@bray-mclaughlin.biz</t>
  </si>
  <si>
    <t>V0191</t>
  </si>
  <si>
    <t>Douglas Wilson</t>
  </si>
  <si>
    <t>elizabethpatterson@yahoo.com</t>
  </si>
  <si>
    <t>Madison Perez</t>
  </si>
  <si>
    <t>mjohnson@simmons.com</t>
  </si>
  <si>
    <t>Courtney Simmons</t>
  </si>
  <si>
    <t>tschneider@adams.com</t>
  </si>
  <si>
    <t>Francisco Williams</t>
  </si>
  <si>
    <t>williamsjulie@mitchell.org</t>
  </si>
  <si>
    <t>David Henry</t>
  </si>
  <si>
    <t>daniel08@gmail.com</t>
  </si>
  <si>
    <t>Robert Paul</t>
  </si>
  <si>
    <t>debraclark@yahoo.com</t>
  </si>
  <si>
    <t>Martha Lee</t>
  </si>
  <si>
    <t>jonesamy@yahoo.com</t>
  </si>
  <si>
    <t>Wanda Harris</t>
  </si>
  <si>
    <t>andersonrobert@king.net</t>
  </si>
  <si>
    <t>Alison Greene</t>
  </si>
  <si>
    <t>V0200</t>
  </si>
  <si>
    <t>Robert Simpson</t>
  </si>
  <si>
    <t>samuelhicks@chan.com</t>
  </si>
  <si>
    <t>V0201</t>
  </si>
  <si>
    <t>Daniel Horton</t>
  </si>
  <si>
    <t>kevin34@hotmail.com</t>
  </si>
  <si>
    <t>Shane Williams</t>
  </si>
  <si>
    <t>amandasmith@chen-compton.com</t>
  </si>
  <si>
    <t>Nicholas Ramirez</t>
  </si>
  <si>
    <t>medinatiffany@hotmail.com</t>
  </si>
  <si>
    <t>Damon Soto</t>
  </si>
  <si>
    <t>seanblair@yahoo.com</t>
  </si>
  <si>
    <t>V0205</t>
  </si>
  <si>
    <t>Chelsea Henry</t>
  </si>
  <si>
    <t>andrew22@mcdaniel-lopez.com</t>
  </si>
  <si>
    <t>V0206</t>
  </si>
  <si>
    <t>Lindsey Gray</t>
  </si>
  <si>
    <t>serranokathryn@michael.com</t>
  </si>
  <si>
    <t>V0207</t>
  </si>
  <si>
    <t>Peter Stafford</t>
  </si>
  <si>
    <t>martin23@stephens.net</t>
  </si>
  <si>
    <t>V0208</t>
  </si>
  <si>
    <t>Sara Thomas</t>
  </si>
  <si>
    <t>perezpaul@rios-perez.biz</t>
  </si>
  <si>
    <t>V0209</t>
  </si>
  <si>
    <t>Samantha Rodriguez</t>
  </si>
  <si>
    <t>walkerstephanie@howard-gilbert.com</t>
  </si>
  <si>
    <t>Meghan Hernandez</t>
  </si>
  <si>
    <t>michael14@yahoo.com</t>
  </si>
  <si>
    <t>Matthew Flores</t>
  </si>
  <si>
    <t>ygriffith@yahoo.com</t>
  </si>
  <si>
    <t>Cameron Saunders</t>
  </si>
  <si>
    <t>troy76@hotmail.com</t>
  </si>
  <si>
    <t>V0213</t>
  </si>
  <si>
    <t>Joshua Hall Jr.</t>
  </si>
  <si>
    <t>jacquelineyoung@gmail.com</t>
  </si>
  <si>
    <t>Thomas Ward</t>
  </si>
  <si>
    <t>steven86@clark.com</t>
  </si>
  <si>
    <t>Jessica Brown</t>
  </si>
  <si>
    <t>woodsbrittney@johnson.com</t>
  </si>
  <si>
    <t>V0216</t>
  </si>
  <si>
    <t>Nicole Hale</t>
  </si>
  <si>
    <t>vjenkins@yahoo.com</t>
  </si>
  <si>
    <t>Alexis Rodriguez</t>
  </si>
  <si>
    <t>V0218</t>
  </si>
  <si>
    <t>Jeff Vaughan</t>
  </si>
  <si>
    <t>samantha84@hotmail.com</t>
  </si>
  <si>
    <t>Christopher Dudley</t>
  </si>
  <si>
    <t>juliamorales@gmail.com</t>
  </si>
  <si>
    <t>V0220</t>
  </si>
  <si>
    <t>Martin Wilcox</t>
  </si>
  <si>
    <t>prattdeborah@nelson.com</t>
  </si>
  <si>
    <t>Dakota Hickman</t>
  </si>
  <si>
    <t>christopher99@elliott.com</t>
  </si>
  <si>
    <t>V0222</t>
  </si>
  <si>
    <t>James Kelly</t>
  </si>
  <si>
    <t>riverapeggy@garcia.org</t>
  </si>
  <si>
    <t>V0223</t>
  </si>
  <si>
    <t>Tiffany Hall</t>
  </si>
  <si>
    <t>kaylamartin@black.com</t>
  </si>
  <si>
    <t>V0224</t>
  </si>
  <si>
    <t>Patricia Hughes</t>
  </si>
  <si>
    <t>rubioashley@davis-smith.com</t>
  </si>
  <si>
    <t>Kenneth Gomez</t>
  </si>
  <si>
    <t>jennifermurray@good-hines.info</t>
  </si>
  <si>
    <t>Jason Harvey</t>
  </si>
  <si>
    <t>nrichardson@brooks-fleming.net</t>
  </si>
  <si>
    <t>Shawn Fleming</t>
  </si>
  <si>
    <t>hollycastro@farrell.biz</t>
  </si>
  <si>
    <t>V0228</t>
  </si>
  <si>
    <t>Julie Miller</t>
  </si>
  <si>
    <t>mtate@murphy-stewart.org</t>
  </si>
  <si>
    <t>Patrick Wilson</t>
  </si>
  <si>
    <t>gardnerstacy@gmail.com</t>
  </si>
  <si>
    <t>Jeffrey Kennedy</t>
  </si>
  <si>
    <t>mirandacisneros@henderson.com</t>
  </si>
  <si>
    <t>Debbie Rivas</t>
  </si>
  <si>
    <t>wpeterson@martin-bailey.biz</t>
  </si>
  <si>
    <t>Michael Martin</t>
  </si>
  <si>
    <t>rita96@gmail.com</t>
  </si>
  <si>
    <t>Alexis Mosley</t>
  </si>
  <si>
    <t>hlin@russell.info</t>
  </si>
  <si>
    <t>Cindy Clark</t>
  </si>
  <si>
    <t>woodmichael@mosley-shaw.com</t>
  </si>
  <si>
    <t>Christopher Patterson</t>
  </si>
  <si>
    <t>amyjames@barker.org</t>
  </si>
  <si>
    <t>V0236</t>
  </si>
  <si>
    <t>Renee Garcia DDS</t>
  </si>
  <si>
    <t>crawfordkaren@hotmail.com</t>
  </si>
  <si>
    <t>V0237</t>
  </si>
  <si>
    <t>Ashley Gates</t>
  </si>
  <si>
    <t>tammy76@padilla.com</t>
  </si>
  <si>
    <t>Megan Smith</t>
  </si>
  <si>
    <t>smitheric@yahoo.com</t>
  </si>
  <si>
    <t>Matthew Poole</t>
  </si>
  <si>
    <t>sheilamyers@hotmail.com</t>
  </si>
  <si>
    <t>V0240</t>
  </si>
  <si>
    <t>Rachel Cameron</t>
  </si>
  <si>
    <t>stacyharris@gmail.com</t>
  </si>
  <si>
    <t>Allison Gross</t>
  </si>
  <si>
    <t>jacob34@gmail.com</t>
  </si>
  <si>
    <t>Charles Johnson</t>
  </si>
  <si>
    <t>stevenscaitlin@thomas.com</t>
  </si>
  <si>
    <t>Alex Jones DVM</t>
  </si>
  <si>
    <t>gracebrooks@schultz-hayes.com</t>
  </si>
  <si>
    <t>V0244</t>
  </si>
  <si>
    <t>Wendy Webb</t>
  </si>
  <si>
    <t>aimeescott@lee.net</t>
  </si>
  <si>
    <t>Teresa Adams</t>
  </si>
  <si>
    <t>stephaniebailey@hotmail.com</t>
  </si>
  <si>
    <t>V0246</t>
  </si>
  <si>
    <t>Craig Mathis</t>
  </si>
  <si>
    <t>ygarcia@hotmail.com</t>
  </si>
  <si>
    <t>Paul Cabrera</t>
  </si>
  <si>
    <t>kpatterson@brooks-chen.com</t>
  </si>
  <si>
    <t>V0248</t>
  </si>
  <si>
    <t>Sherry Clements</t>
  </si>
  <si>
    <t>ljohnson@yahoo.com</t>
  </si>
  <si>
    <t>Heather Jones</t>
  </si>
  <si>
    <t>dustin51@gmail.com</t>
  </si>
  <si>
    <t>Michelle Lewis</t>
  </si>
  <si>
    <t>annacruz@hotmail.com</t>
  </si>
  <si>
    <t>Melanie Graham</t>
  </si>
  <si>
    <t>jameslang@yahoo.com</t>
  </si>
  <si>
    <t>Dominique Schneider</t>
  </si>
  <si>
    <t>zmitchell@huang.com</t>
  </si>
  <si>
    <t>V0253</t>
  </si>
  <si>
    <t>Denise Molina</t>
  </si>
  <si>
    <t>hawkinslawrence@hotmail.com</t>
  </si>
  <si>
    <t>V0254</t>
  </si>
  <si>
    <t>Ashley Walker</t>
  </si>
  <si>
    <t>danielmorris@ramsey.com</t>
  </si>
  <si>
    <t>V0255</t>
  </si>
  <si>
    <t>Gary Salazar</t>
  </si>
  <si>
    <t>holly29@yahoo.com</t>
  </si>
  <si>
    <t>V0256</t>
  </si>
  <si>
    <t>Mallory Barnett</t>
  </si>
  <si>
    <t>rstanley@barton-webb.com</t>
  </si>
  <si>
    <t>Melissa Jones</t>
  </si>
  <si>
    <t>lewisellen@yahoo.com</t>
  </si>
  <si>
    <t>Emily Gibson</t>
  </si>
  <si>
    <t>sloanjeffery@cruz-chavez.org</t>
  </si>
  <si>
    <t>V0259</t>
  </si>
  <si>
    <t>Mariah Thomas</t>
  </si>
  <si>
    <t>allenpatricia@adams.net</t>
  </si>
  <si>
    <t>V0260</t>
  </si>
  <si>
    <t>Amy Nelson</t>
  </si>
  <si>
    <t>wongjessica@lee-lopez.com</t>
  </si>
  <si>
    <t>Colleen Brown</t>
  </si>
  <si>
    <t>Nicholas Suarez</t>
  </si>
  <si>
    <t>yharris@gmail.com</t>
  </si>
  <si>
    <t>V0263</t>
  </si>
  <si>
    <t>Nancy Phelps</t>
  </si>
  <si>
    <t>lesliejones@cook.com</t>
  </si>
  <si>
    <t>V0264</t>
  </si>
  <si>
    <t>John Smith</t>
  </si>
  <si>
    <t>brodriguez@frazier.net</t>
  </si>
  <si>
    <t>Gregory Gardner DDS</t>
  </si>
  <si>
    <t>stephen54@hotmail.com</t>
  </si>
  <si>
    <t>William Chase</t>
  </si>
  <si>
    <t>tyler39@dominguez.com</t>
  </si>
  <si>
    <t>Jamie Rodriguez</t>
  </si>
  <si>
    <t>harcher@gmail.com</t>
  </si>
  <si>
    <t>Gwendolyn Salazar</t>
  </si>
  <si>
    <t>yknight@yahoo.com</t>
  </si>
  <si>
    <t>Vincent Hanson</t>
  </si>
  <si>
    <t>tommy14@chavez.com</t>
  </si>
  <si>
    <t>williamsdevin@yahoo.com</t>
  </si>
  <si>
    <t>V0271</t>
  </si>
  <si>
    <t>Angela Robinson</t>
  </si>
  <si>
    <t>john66@yahoo.com</t>
  </si>
  <si>
    <t>Brenda Saunders</t>
  </si>
  <si>
    <t>robertgonzalez@yahoo.com</t>
  </si>
  <si>
    <t>Charles Ramos</t>
  </si>
  <si>
    <t>taylor67@yahoo.com</t>
  </si>
  <si>
    <t>V0274</t>
  </si>
  <si>
    <t>Thomas Johnson</t>
  </si>
  <si>
    <t>camposchristina@yahoo.com</t>
  </si>
  <si>
    <t>Jose Martinez</t>
  </si>
  <si>
    <t>camposphilip@yahoo.com</t>
  </si>
  <si>
    <t>Angela Nelson</t>
  </si>
  <si>
    <t>brooke49@vaughn-lin.com</t>
  </si>
  <si>
    <t>V0277</t>
  </si>
  <si>
    <t>Sarah Turner</t>
  </si>
  <si>
    <t>shaffercindy@gmail.com</t>
  </si>
  <si>
    <t>John Wall</t>
  </si>
  <si>
    <t>hbrown@yahoo.com</t>
  </si>
  <si>
    <t>V0279</t>
  </si>
  <si>
    <t>Jessica Fields</t>
  </si>
  <si>
    <t>lorisandoval@hunt.net</t>
  </si>
  <si>
    <t>Julie Li</t>
  </si>
  <si>
    <t>campbelldavid@smith-turner.org</t>
  </si>
  <si>
    <t>Judy Smith</t>
  </si>
  <si>
    <t>vincent83@orr-warren.net</t>
  </si>
  <si>
    <t>Rachel Ramirez</t>
  </si>
  <si>
    <t>pjones@yahoo.com</t>
  </si>
  <si>
    <t>V0283</t>
  </si>
  <si>
    <t>Lauren Silva</t>
  </si>
  <si>
    <t>williamsmelissa@gmail.com</t>
  </si>
  <si>
    <t>V0284</t>
  </si>
  <si>
    <t>Brian Villa</t>
  </si>
  <si>
    <t>kathleen31@gmail.com</t>
  </si>
  <si>
    <t>Phillip Obrien</t>
  </si>
  <si>
    <t>manuelhale@anderson-walsh.net</t>
  </si>
  <si>
    <t>Rhonda Lee</t>
  </si>
  <si>
    <t>harrislisa@ward.org</t>
  </si>
  <si>
    <t>Cheryl Clark</t>
  </si>
  <si>
    <t>michael82@gmail.com</t>
  </si>
  <si>
    <t>Mr. Joshua Johnson PhD</t>
  </si>
  <si>
    <t>peter51@gmail.com</t>
  </si>
  <si>
    <t>V0289</t>
  </si>
  <si>
    <t>Luke Gardner</t>
  </si>
  <si>
    <t>qgiles@johnson.com</t>
  </si>
  <si>
    <t>Sherry Young</t>
  </si>
  <si>
    <t>reedchad@george-salazar.com</t>
  </si>
  <si>
    <t>Samuel Mata</t>
  </si>
  <si>
    <t>johnsonkimberly@ferguson.com</t>
  </si>
  <si>
    <t>V0292</t>
  </si>
  <si>
    <t>Vickie Richardson</t>
  </si>
  <si>
    <t>samuel03@davis.com</t>
  </si>
  <si>
    <t>Andrew Bailey</t>
  </si>
  <si>
    <t>david67@martinez.net</t>
  </si>
  <si>
    <t>Sheila Sanchez</t>
  </si>
  <si>
    <t>heidi81@gmail.com</t>
  </si>
  <si>
    <t>Patrick Clark</t>
  </si>
  <si>
    <t>barryyoung@yahoo.com</t>
  </si>
  <si>
    <t>V0296</t>
  </si>
  <si>
    <t>Scott Cruz</t>
  </si>
  <si>
    <t>ccruz@harris.biz</t>
  </si>
  <si>
    <t>V0297</t>
  </si>
  <si>
    <t>Susan Webster</t>
  </si>
  <si>
    <t>lisa93@gmail.com</t>
  </si>
  <si>
    <t>Shannon Hurley</t>
  </si>
  <si>
    <t>karmstrong@hotmail.com</t>
  </si>
  <si>
    <t>Diana Fleming</t>
  </si>
  <si>
    <t>lutzkelsey@yahoo.com</t>
  </si>
  <si>
    <t>Amanda Hill</t>
  </si>
  <si>
    <t>kimberly90@gmail.com</t>
  </si>
  <si>
    <t>V0301</t>
  </si>
  <si>
    <t>Mark Hawkins</t>
  </si>
  <si>
    <t>rileychristopher@hotmail.com</t>
  </si>
  <si>
    <t>V0302</t>
  </si>
  <si>
    <t>Christopher Pitts</t>
  </si>
  <si>
    <t>dannyjohnson@hunter.net</t>
  </si>
  <si>
    <t>Heather Higgins</t>
  </si>
  <si>
    <t>daniel87@dixon.com</t>
  </si>
  <si>
    <t>V0304</t>
  </si>
  <si>
    <t>Frances Russell</t>
  </si>
  <si>
    <t>sdunlap@hotmail.com</t>
  </si>
  <si>
    <t>Daniel Edwards</t>
  </si>
  <si>
    <t>nicholasaguilar@hotmail.com</t>
  </si>
  <si>
    <t>Courtney Gordon</t>
  </si>
  <si>
    <t>abbottallison@gmail.com</t>
  </si>
  <si>
    <t>V0307</t>
  </si>
  <si>
    <t>Vanessa Hall</t>
  </si>
  <si>
    <t>steelesean@yahoo.com</t>
  </si>
  <si>
    <t>V0308</t>
  </si>
  <si>
    <t>Joann Barnes</t>
  </si>
  <si>
    <t>kimberlyrussell@wade.com</t>
  </si>
  <si>
    <t>V0309</t>
  </si>
  <si>
    <t>Patricia Yoder</t>
  </si>
  <si>
    <t>jacksonrobert@hotmail.com</t>
  </si>
  <si>
    <t>Tamara Strong</t>
  </si>
  <si>
    <t>richardhawkins@hotmail.com</t>
  </si>
  <si>
    <t>Nathan Jones</t>
  </si>
  <si>
    <t>olozano@yahoo.com</t>
  </si>
  <si>
    <t>Angela Huang</t>
  </si>
  <si>
    <t>cgray@gmail.com</t>
  </si>
  <si>
    <t>V0313</t>
  </si>
  <si>
    <t>Diana Mejia</t>
  </si>
  <si>
    <t>trevor09@merritt.biz</t>
  </si>
  <si>
    <t>Jessica Ramirez</t>
  </si>
  <si>
    <t>reedgabriel@yahoo.com</t>
  </si>
  <si>
    <t>V0315</t>
  </si>
  <si>
    <t>Brenda Clark</t>
  </si>
  <si>
    <t>georgebernard@medina.com</t>
  </si>
  <si>
    <t>Thomas Moran</t>
  </si>
  <si>
    <t>foneal@miller-taylor.com</t>
  </si>
  <si>
    <t>Christopher Rogers</t>
  </si>
  <si>
    <t>mannleroy@gmail.com</t>
  </si>
  <si>
    <t>Sherry Johnson</t>
  </si>
  <si>
    <t>derrickbennett@nunez.info</t>
  </si>
  <si>
    <t>V0319</t>
  </si>
  <si>
    <t>April Jones</t>
  </si>
  <si>
    <t>benjaminwatts@james.info</t>
  </si>
  <si>
    <t>V0320</t>
  </si>
  <si>
    <t>Mark Harper MD</t>
  </si>
  <si>
    <t>robinsonsydney@yahoo.com</t>
  </si>
  <si>
    <t>Patricia Webb</t>
  </si>
  <si>
    <t>V0322</t>
  </si>
  <si>
    <t>Erica Leonard</t>
  </si>
  <si>
    <t>blamb@yahoo.com</t>
  </si>
  <si>
    <t>Debra Chandler</t>
  </si>
  <si>
    <t>parkerrobert@hotmail.com</t>
  </si>
  <si>
    <t>V0324</t>
  </si>
  <si>
    <t>Rebekah Davis</t>
  </si>
  <si>
    <t>katie81@hotmail.com</t>
  </si>
  <si>
    <t>James Gutierrez</t>
  </si>
  <si>
    <t>johnsonandrew@garcia.com</t>
  </si>
  <si>
    <t>V0326</t>
  </si>
  <si>
    <t>Jamie Morales</t>
  </si>
  <si>
    <t>joneswilliam@hotmail.com</t>
  </si>
  <si>
    <t>Alicia Newton</t>
  </si>
  <si>
    <t>fitzgeraldlaura@decker.com</t>
  </si>
  <si>
    <t>V0328</t>
  </si>
  <si>
    <t>Daniel Russell</t>
  </si>
  <si>
    <t>smitchell@hotmail.com</t>
  </si>
  <si>
    <t>Jodi Lane</t>
  </si>
  <si>
    <t>cwise@woods-rodriguez.com</t>
  </si>
  <si>
    <t>V0330</t>
  </si>
  <si>
    <t>Katherine Wright</t>
  </si>
  <si>
    <t>ejensen@sharp.info</t>
  </si>
  <si>
    <t>Michael Fischer</t>
  </si>
  <si>
    <t>pedwards@gmail.com</t>
  </si>
  <si>
    <t>V0332</t>
  </si>
  <si>
    <t>Peter Martin</t>
  </si>
  <si>
    <t>jameskane@williams.info</t>
  </si>
  <si>
    <t>Megan Mills</t>
  </si>
  <si>
    <t>donaldmills@gmail.com</t>
  </si>
  <si>
    <t>Carly Espinoza</t>
  </si>
  <si>
    <t>stewartharold@yahoo.com</t>
  </si>
  <si>
    <t>Abigail Miles MD</t>
  </si>
  <si>
    <t>drivera@harrison.net</t>
  </si>
  <si>
    <t>Marcus Powell</t>
  </si>
  <si>
    <t>chrishernandez@hotmail.com</t>
  </si>
  <si>
    <t>Kenneth Castaneda</t>
  </si>
  <si>
    <t>aclark@gmail.com</t>
  </si>
  <si>
    <t>Blake Booker</t>
  </si>
  <si>
    <t>ecoleman@turner-wolf.com</t>
  </si>
  <si>
    <t>Sarah Moses</t>
  </si>
  <si>
    <t>marycastro@yahoo.com</t>
  </si>
  <si>
    <t>John Santiago</t>
  </si>
  <si>
    <t>christinawalter@gmail.com</t>
  </si>
  <si>
    <t>V0341</t>
  </si>
  <si>
    <t>Brandon Wood</t>
  </si>
  <si>
    <t>lawsonarthur@yahoo.com</t>
  </si>
  <si>
    <t>V0342</t>
  </si>
  <si>
    <t>Kaitlin Lawson</t>
  </si>
  <si>
    <t>vthompson@hotmail.com</t>
  </si>
  <si>
    <t>Jason Singleton</t>
  </si>
  <si>
    <t>dwalsh@davis-stephens.com</t>
  </si>
  <si>
    <t>Adrian Beck</t>
  </si>
  <si>
    <t>brownmandy@hotmail.com</t>
  </si>
  <si>
    <t>V0345</t>
  </si>
  <si>
    <t>Paul Massey</t>
  </si>
  <si>
    <t>joshua51@owens-huff.com</t>
  </si>
  <si>
    <t>V0346</t>
  </si>
  <si>
    <t>Adam Little</t>
  </si>
  <si>
    <t>wileysherry@yahoo.com</t>
  </si>
  <si>
    <t>V0347</t>
  </si>
  <si>
    <t>Karl Gutierrez</t>
  </si>
  <si>
    <t>nicole24@wolfe-baker.info</t>
  </si>
  <si>
    <t>Keith Chaney</t>
  </si>
  <si>
    <t>debbie43@yahoo.com</t>
  </si>
  <si>
    <t>V0349</t>
  </si>
  <si>
    <t>Kelly Welch</t>
  </si>
  <si>
    <t>tannermorris@hotmail.com</t>
  </si>
  <si>
    <t>V0350</t>
  </si>
  <si>
    <t>Chelsea Howard</t>
  </si>
  <si>
    <t>wpayne@gonzales.info</t>
  </si>
  <si>
    <t>Andrew Hickman</t>
  </si>
  <si>
    <t>fisherkim@morales.com</t>
  </si>
  <si>
    <t>Terri Gonzalez</t>
  </si>
  <si>
    <t>Ralph Solis</t>
  </si>
  <si>
    <t>amartin@hotmail.com</t>
  </si>
  <si>
    <t>Christopher Parker</t>
  </si>
  <si>
    <t>michaelakim@sanchez.com</t>
  </si>
  <si>
    <t>David Stark</t>
  </si>
  <si>
    <t>lucasmcconnell@yahoo.com</t>
  </si>
  <si>
    <t>Douglas Leonard</t>
  </si>
  <si>
    <t>wferguson@yahoo.com</t>
  </si>
  <si>
    <t>Billy Hall</t>
  </si>
  <si>
    <t>bradleyturner@gmail.com</t>
  </si>
  <si>
    <t>Jennifer Martin</t>
  </si>
  <si>
    <t>wdrake@oconnor.com</t>
  </si>
  <si>
    <t>V0359</t>
  </si>
  <si>
    <t>Anthony Coleman</t>
  </si>
  <si>
    <t>xshaw@joseph-richard.com</t>
  </si>
  <si>
    <t>V0360</t>
  </si>
  <si>
    <t>George Villa</t>
  </si>
  <si>
    <t>zacharymendez@yahoo.com</t>
  </si>
  <si>
    <t>Anthony Greene</t>
  </si>
  <si>
    <t>ronald40@hotmail.com</t>
  </si>
  <si>
    <t>Brian Dennis</t>
  </si>
  <si>
    <t>gregorynichols@gmail.com</t>
  </si>
  <si>
    <t>Dana Petersen</t>
  </si>
  <si>
    <t>jonesnathan@gmail.com</t>
  </si>
  <si>
    <t>Jenny Johnson</t>
  </si>
  <si>
    <t>copelandryan@gmail.com</t>
  </si>
  <si>
    <t>Amber Berry</t>
  </si>
  <si>
    <t>shill@hill.com</t>
  </si>
  <si>
    <t>V0366</t>
  </si>
  <si>
    <t>Christopher Mitchell</t>
  </si>
  <si>
    <t>yclark@sandoval-hill.info</t>
  </si>
  <si>
    <t>V0367</t>
  </si>
  <si>
    <t>Julia Fisher</t>
  </si>
  <si>
    <t>jalvarez@gmail.com</t>
  </si>
  <si>
    <t>V0368</t>
  </si>
  <si>
    <t>James Powell</t>
  </si>
  <si>
    <t>whoffman@clark.com</t>
  </si>
  <si>
    <t>Krystal Perry</t>
  </si>
  <si>
    <t>angela73@morse-anderson.org</t>
  </si>
  <si>
    <t>Pamela Joyce</t>
  </si>
  <si>
    <t>nbell@yahoo.com</t>
  </si>
  <si>
    <t>V0371</t>
  </si>
  <si>
    <t>Emily Nichols</t>
  </si>
  <si>
    <t>michelesimpson@yahoo.com</t>
  </si>
  <si>
    <t>V0372</t>
  </si>
  <si>
    <t>Annette Carpenter</t>
  </si>
  <si>
    <t>ojenkins@gmail.com</t>
  </si>
  <si>
    <t>Erika Wright</t>
  </si>
  <si>
    <t>craneandrew@hotmail.com</t>
  </si>
  <si>
    <t>Timothy Morse</t>
  </si>
  <si>
    <t>kellykline@gmail.com</t>
  </si>
  <si>
    <t>V0375</t>
  </si>
  <si>
    <t>Sara Wiggins</t>
  </si>
  <si>
    <t>stevenrivers@goodman.biz</t>
  </si>
  <si>
    <t>V0376</t>
  </si>
  <si>
    <t>Shannon Jones MD</t>
  </si>
  <si>
    <t>baldwincatherine@hotmail.com</t>
  </si>
  <si>
    <t>John Barber</t>
  </si>
  <si>
    <t>V0378</t>
  </si>
  <si>
    <t>Richard Garcia</t>
  </si>
  <si>
    <t>bowenmichael@hotmail.com</t>
  </si>
  <si>
    <t>Angela Nolan</t>
  </si>
  <si>
    <t>katherinepeterson@hotmail.com</t>
  </si>
  <si>
    <t>V0380</t>
  </si>
  <si>
    <t>Daniel Wood</t>
  </si>
  <si>
    <t>kristopher29@hotmail.com</t>
  </si>
  <si>
    <t>Darren Rosales</t>
  </si>
  <si>
    <t>breannagreen@hotmail.com</t>
  </si>
  <si>
    <t>Sean Washington</t>
  </si>
  <si>
    <t>ythompson@barnett.com</t>
  </si>
  <si>
    <t>V0383</t>
  </si>
  <si>
    <t>Jonathan Hudson</t>
  </si>
  <si>
    <t>judithcox@ross.com</t>
  </si>
  <si>
    <t>V0384</t>
  </si>
  <si>
    <t>Robert Griffin</t>
  </si>
  <si>
    <t>jonathanstevenson@mayer.info</t>
  </si>
  <si>
    <t>Morgan Lowery</t>
  </si>
  <si>
    <t>bruce33@gill.com</t>
  </si>
  <si>
    <t>V0386</t>
  </si>
  <si>
    <t>Cindy Freeman</t>
  </si>
  <si>
    <t>hcallahan@tanner.org</t>
  </si>
  <si>
    <t>V0387</t>
  </si>
  <si>
    <t>Matthew Baker</t>
  </si>
  <si>
    <t>joshua88@garrett-rodriguez.com</t>
  </si>
  <si>
    <t>Austin Reynolds</t>
  </si>
  <si>
    <t>schaeferscott@hotmail.com</t>
  </si>
  <si>
    <t>V0389</t>
  </si>
  <si>
    <t>Michael Pennington</t>
  </si>
  <si>
    <t>mariolee@floyd-phelps.org</t>
  </si>
  <si>
    <t>V0390</t>
  </si>
  <si>
    <t>Nicholas Perez</t>
  </si>
  <si>
    <t>tmichael@yahoo.com</t>
  </si>
  <si>
    <t>Jason Gill</t>
  </si>
  <si>
    <t>Jason Brewer</t>
  </si>
  <si>
    <t>bwang@harris.com</t>
  </si>
  <si>
    <t>V0393</t>
  </si>
  <si>
    <t>Donald Jones</t>
  </si>
  <si>
    <t>Tyler Mccarthy</t>
  </si>
  <si>
    <t>valerie96@garcia.com</t>
  </si>
  <si>
    <t>Christian Hernandez</t>
  </si>
  <si>
    <t>annagonzales@yahoo.com</t>
  </si>
  <si>
    <t>V0396</t>
  </si>
  <si>
    <t>Mary Hawkins</t>
  </si>
  <si>
    <t>taylorkayla@hotmail.com</t>
  </si>
  <si>
    <t>V0397</t>
  </si>
  <si>
    <t>Tina Ward</t>
  </si>
  <si>
    <t>jackmcdonald@yahoo.com</t>
  </si>
  <si>
    <t>Michael Padilla</t>
  </si>
  <si>
    <t>taylordawn@yahoo.com</t>
  </si>
  <si>
    <t>Shelley Murphy</t>
  </si>
  <si>
    <t>bailey11@hotmail.com</t>
  </si>
  <si>
    <t>Nicole Wang MD</t>
  </si>
  <si>
    <t>vhayes@gmail.com</t>
  </si>
  <si>
    <t>DuplicateCheckKey</t>
  </si>
  <si>
    <t>DuplicateFlag</t>
  </si>
  <si>
    <t>MissingCheck</t>
  </si>
  <si>
    <t>Data Quality Summary</t>
  </si>
  <si>
    <t>Total Volunteer records</t>
  </si>
  <si>
    <t>No. of duplicate records</t>
  </si>
  <si>
    <t>No. of missing emails</t>
  </si>
  <si>
    <t>No. unique campaigns</t>
  </si>
  <si>
    <t>CampaignLookup</t>
  </si>
  <si>
    <t>EmailStatus</t>
  </si>
  <si>
    <t>CampaignKey</t>
  </si>
  <si>
    <t>AttendanceFlag</t>
  </si>
  <si>
    <t>VOLUNTEER IMPACT</t>
  </si>
  <si>
    <t>Total active volunteers</t>
  </si>
  <si>
    <t>Row Labels</t>
  </si>
  <si>
    <t>Missing</t>
  </si>
  <si>
    <t>Grand Total</t>
  </si>
  <si>
    <t>Emails Missing</t>
  </si>
  <si>
    <t>Did Not Attend</t>
  </si>
  <si>
    <t>SentimentScore (AVG)</t>
  </si>
  <si>
    <t>Total Voters (from public)</t>
  </si>
  <si>
    <t>Volunteer Attendance Count</t>
  </si>
  <si>
    <t>Volunteer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</si>
</sst>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3" borderId="3" xfId="0" applyFill="1" applyBorder="1"/>
    <xf numFmtId="0" fontId="0" fillId="3" borderId="4" xfId="0" applyFill="1" applyBorder="1"/>
    <xf numFmtId="164" fontId="0" fillId="3" borderId="4" xfId="0" applyNumberFormat="1" applyFill="1" applyBorder="1"/>
    <xf numFmtId="0" fontId="0" fillId="4" borderId="3" xfId="0" applyFill="1" applyBorder="1"/>
    <xf numFmtId="0" fontId="0" fillId="4" borderId="4" xfId="0" applyFill="1" applyBorder="1"/>
    <xf numFmtId="164" fontId="0" fillId="4" borderId="4" xfId="0" applyNumberFormat="1" applyFill="1" applyBorder="1"/>
    <xf numFmtId="0" fontId="0" fillId="4" borderId="5" xfId="0" applyFill="1" applyBorder="1"/>
    <xf numFmtId="0" fontId="0" fillId="4" borderId="6" xfId="0" applyFill="1" applyBorder="1"/>
    <xf numFmtId="164" fontId="0" fillId="4" borderId="6" xfId="0" applyNumberFormat="1" applyFill="1" applyBorder="1"/>
    <xf numFmtId="0" fontId="1" fillId="2" borderId="1" xfId="0" applyFont="1" applyFill="1" applyBorder="1" applyAlignment="1">
      <alignment horizontal="center" vertical="top"/>
    </xf>
    <xf numFmtId="0" fontId="0" fillId="5" borderId="4" xfId="0" applyFill="1" applyBorder="1"/>
    <xf numFmtId="0" fontId="0" fillId="5" borderId="7" xfId="0" applyFill="1" applyBorder="1"/>
    <xf numFmtId="0" fontId="0" fillId="5" borderId="6" xfId="0" applyFill="1" applyBorder="1"/>
    <xf numFmtId="0" fontId="0" fillId="0" borderId="2" xfId="0" applyBorder="1"/>
    <xf numFmtId="0" fontId="0" fillId="6" borderId="2" xfId="0" applyFill="1" applyBorder="1"/>
    <xf numFmtId="0" fontId="2" fillId="0" borderId="2" xfId="0" applyFont="1" applyBorder="1" applyAlignment="1">
      <alignment horizontal="center"/>
    </xf>
    <xf numFmtId="0" fontId="0" fillId="5" borderId="4" xfId="0" applyNumberFormat="1" applyFill="1" applyBorder="1"/>
    <xf numFmtId="0" fontId="0" fillId="5" borderId="7" xfId="0" applyNumberFormat="1" applyFill="1" applyBorder="1"/>
    <xf numFmtId="0" fontId="0" fillId="5" borderId="6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4" fillId="0" borderId="2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</cellXfs>
  <cellStyles count="1">
    <cellStyle name="Normal" xfId="0" builtinId="0"/>
  </cellStyles>
  <dxfs count="58"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rgb="FFDDEBF7"/>
          <bgColor rgb="FFDDEBF7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fill>
        <patternFill patternType="solid">
          <fgColor rgb="FFDDEBF7"/>
          <bgColor rgb="FFDDEBF7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fill>
        <patternFill patternType="solid">
          <fgColor rgb="FFDDEBF7"/>
          <bgColor rgb="FFDDEBF7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fill>
        <patternFill patternType="solid">
          <fgColor rgb="FFDDEBF7"/>
          <bgColor rgb="FFDDEBF7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yyyy\-mm\-dd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 patternType="solid">
          <fgColor rgb="FFDDEBF7"/>
          <bgColor rgb="FFDDEBF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rgb="FFDDEBF7"/>
          <bgColor rgb="FFDDEBF7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fill>
        <patternFill patternType="solid">
          <fgColor rgb="FFDDEBF7"/>
          <bgColor rgb="FFDDEBF7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fill>
        <patternFill patternType="solid">
          <fgColor rgb="FFDDEBF7"/>
          <bgColor rgb="FFDDEBF7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fill>
        <patternFill patternType="solid">
          <fgColor rgb="FFDDEBF7"/>
          <bgColor rgb="FFDDEBF7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yyyy\-mm\-dd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 patternType="solid">
          <fgColor rgb="FFDDEBF7"/>
          <bgColor rgb="FFDDEBF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yyyy\-mm\-dd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yyyy\-mm\-dd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[day21_project.xlsx]PIVOT_TABLES!PivotTable16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PIVOT_TABLES!$A$17:$A$22</c:f>
              <c:strCache>
                <c:ptCount val="5"/>
                <c:pt idx="0">
                  <c:v>Tree Planting</c:v>
                </c:pt>
                <c:pt idx="1">
                  <c:v>River Cleanup</c:v>
                </c:pt>
                <c:pt idx="2">
                  <c:v>School Visit</c:v>
                </c:pt>
                <c:pt idx="3">
                  <c:v>Green Fair</c:v>
                </c:pt>
                <c:pt idx="4">
                  <c:v>Bike to Work Day</c:v>
                </c:pt>
              </c:strCache>
            </c:strRef>
          </c:cat>
          <c:val>
            <c:numRef>
              <c:f>PIVOT_TABLES!$B$17:$B$22</c:f>
              <c:numCache>
                <c:formatCode>0.00</c:formatCode>
                <c:ptCount val="5"/>
                <c:pt idx="0">
                  <c:v>3.0303030303030303</c:v>
                </c:pt>
                <c:pt idx="1">
                  <c:v>3.12</c:v>
                </c:pt>
                <c:pt idx="2">
                  <c:v>3.2702702702702702</c:v>
                </c:pt>
                <c:pt idx="3">
                  <c:v>3.2727272727272729</c:v>
                </c:pt>
                <c:pt idx="4">
                  <c:v>3.2790697674418605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1-4FF7-812A-24CD108E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708448"/>
        <c:axId val="220709408"/>
      </c:barChart>
      <c:catAx>
        <c:axId val="22070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09408"/>
        <c:crosses val="autoZero"/>
        <c:auto val="1"/>
        <c:lblAlgn val="ctr"/>
        <c:lblOffset val="100"/>
        <c:noMultiLvlLbl val="0"/>
      </c:catAx>
      <c:valAx>
        <c:axId val="2207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[day21_project.xlsx]PIVOT_TABLES!PivotTable17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PIVOT_TABLES!$A$33:$A$38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PIVOT_TABLES!$B$33:$B$38</c:f>
              <c:numCache>
                <c:formatCode>General</c:formatCode>
                <c:ptCount val="5"/>
                <c:pt idx="0">
                  <c:v>77</c:v>
                </c:pt>
                <c:pt idx="1">
                  <c:v>84</c:v>
                </c:pt>
                <c:pt idx="2">
                  <c:v>81</c:v>
                </c:pt>
                <c:pt idx="3">
                  <c:v>74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D-4F63-95B6-87E2A548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214912"/>
        <c:axId val="2047212992"/>
      </c:barChart>
      <c:catAx>
        <c:axId val="20472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12992"/>
        <c:crosses val="autoZero"/>
        <c:auto val="1"/>
        <c:lblAlgn val="ctr"/>
        <c:lblOffset val="100"/>
        <c:noMultiLvlLbl val="0"/>
      </c:catAx>
      <c:valAx>
        <c:axId val="20472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[day21_project.xlsx]PIVOT_TABLES!PivotTable18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PIVOT_TABLES!$B$45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PIVOT_TABLES!$A$46:$A$48</c:f>
              <c:strCache>
                <c:ptCount val="2"/>
                <c:pt idx="0">
                  <c:v>Attended</c:v>
                </c:pt>
                <c:pt idx="1">
                  <c:v>Did Not Attend</c:v>
                </c:pt>
              </c:strCache>
            </c:strRef>
          </c:cat>
          <c:val>
            <c:numRef>
              <c:f>PIVOT_TABLES!$B$46:$B$48</c:f>
              <c:numCache>
                <c:formatCode>General</c:formatCode>
                <c:ptCount val="2"/>
                <c:pt idx="0">
                  <c:v>310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4-43EA-B1CA-6FE17F319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[day21_project.xlsx]PIVOT_TABLES!PivotTable19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PIVOT_TABLES!$A$58:$A$63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PIVOT_TABLES!$B$58:$B$63</c:f>
              <c:numCache>
                <c:formatCode>General</c:formatCode>
                <c:ptCount val="5"/>
                <c:pt idx="0">
                  <c:v>77</c:v>
                </c:pt>
                <c:pt idx="1">
                  <c:v>78</c:v>
                </c:pt>
                <c:pt idx="2">
                  <c:v>94</c:v>
                </c:pt>
                <c:pt idx="3">
                  <c:v>73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E-437D-A4AA-86C064B08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634416"/>
        <c:axId val="232633456"/>
      </c:barChart>
      <c:catAx>
        <c:axId val="2326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33456"/>
        <c:crosses val="autoZero"/>
        <c:auto val="1"/>
        <c:lblAlgn val="ctr"/>
        <c:lblOffset val="100"/>
        <c:noMultiLvlLbl val="0"/>
      </c:catAx>
      <c:valAx>
        <c:axId val="2326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[day21_project.xlsx]PIVOT_TABLES!PivotTable16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Campaigns by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31-468A-B78F-85C14964AF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PIVOT_TABLES!$A$17:$A$22</c:f>
              <c:strCache>
                <c:ptCount val="5"/>
                <c:pt idx="0">
                  <c:v>Tree Planting</c:v>
                </c:pt>
                <c:pt idx="1">
                  <c:v>River Cleanup</c:v>
                </c:pt>
                <c:pt idx="2">
                  <c:v>School Visit</c:v>
                </c:pt>
                <c:pt idx="3">
                  <c:v>Green Fair</c:v>
                </c:pt>
                <c:pt idx="4">
                  <c:v>Bike to Work Day</c:v>
                </c:pt>
              </c:strCache>
            </c:strRef>
          </c:cat>
          <c:val>
            <c:numRef>
              <c:f>PIVOT_TABLES!$B$17:$B$22</c:f>
              <c:numCache>
                <c:formatCode>0.00</c:formatCode>
                <c:ptCount val="5"/>
                <c:pt idx="0">
                  <c:v>3.0303030303030303</c:v>
                </c:pt>
                <c:pt idx="1">
                  <c:v>3.12</c:v>
                </c:pt>
                <c:pt idx="2">
                  <c:v>3.2702702702702702</c:v>
                </c:pt>
                <c:pt idx="3">
                  <c:v>3.2727272727272729</c:v>
                </c:pt>
                <c:pt idx="4">
                  <c:v>3.2790697674418605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1-468A-B78F-85C14964A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708448"/>
        <c:axId val="220709408"/>
      </c:barChart>
      <c:catAx>
        <c:axId val="22070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09408"/>
        <c:crosses val="autoZero"/>
        <c:auto val="1"/>
        <c:lblAlgn val="ctr"/>
        <c:lblOffset val="100"/>
        <c:noMultiLvlLbl val="0"/>
      </c:catAx>
      <c:valAx>
        <c:axId val="22070940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2207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[day21_project.xlsx]PIVOT_TABLES!PivotTable17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the public</a:t>
            </a:r>
            <a:r>
              <a:rPr lang="en-US" baseline="0"/>
              <a:t> rated the cause (1-5)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AA-48B0-9E64-2F832F44E8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AA-48B0-9E64-2F832F44E8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PIVOT_TABLES!$A$33:$A$38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PIVOT_TABLES!$B$33:$B$38</c:f>
              <c:numCache>
                <c:formatCode>General</c:formatCode>
                <c:ptCount val="5"/>
                <c:pt idx="0">
                  <c:v>77</c:v>
                </c:pt>
                <c:pt idx="1">
                  <c:v>84</c:v>
                </c:pt>
                <c:pt idx="2">
                  <c:v>81</c:v>
                </c:pt>
                <c:pt idx="3">
                  <c:v>74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8B0-9E64-2F832F44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214912"/>
        <c:axId val="2047212992"/>
      </c:barChart>
      <c:catAx>
        <c:axId val="20472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12992"/>
        <c:crosses val="autoZero"/>
        <c:auto val="1"/>
        <c:lblAlgn val="ctr"/>
        <c:lblOffset val="100"/>
        <c:noMultiLvlLbl val="0"/>
      </c:catAx>
      <c:valAx>
        <c:axId val="2047212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72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[day21_project.xlsx]PIVOT_TABLES!PivotTable18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Attended vs no show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066464237650139"/>
              <c:y val="8.520795017012226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049848178237607"/>
              <c:y val="-9.585894394138769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PIVOT_TABLES!$B$45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5F-4FD7-A126-1AD8DBBA712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5F-4FD7-A126-1AD8DBBA7121}"/>
              </c:ext>
            </c:extLst>
          </c:dPt>
          <c:dLbls>
            <c:dLbl>
              <c:idx val="0"/>
              <c:layout>
                <c:manualLayout>
                  <c:x val="0.20066464237650139"/>
                  <c:y val="8.52079501701222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5F-4FD7-A126-1AD8DBBA7121}"/>
                </c:ext>
              </c:extLst>
            </c:dLbl>
            <c:dLbl>
              <c:idx val="1"/>
              <c:layout>
                <c:manualLayout>
                  <c:x val="-0.15049848178237607"/>
                  <c:y val="-9.58589439413876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5F-4FD7-A126-1AD8DBBA712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PIVOT_TABLES!$A$46:$A$48</c:f>
              <c:strCache>
                <c:ptCount val="2"/>
                <c:pt idx="0">
                  <c:v>Attended</c:v>
                </c:pt>
                <c:pt idx="1">
                  <c:v>Did Not Attend</c:v>
                </c:pt>
              </c:strCache>
            </c:strRef>
          </c:cat>
          <c:val>
            <c:numRef>
              <c:f>PIVOT_TABLES!$B$46:$B$48</c:f>
              <c:numCache>
                <c:formatCode>General</c:formatCode>
                <c:ptCount val="2"/>
                <c:pt idx="0">
                  <c:v>310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F-4FD7-A126-1AD8DBBA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[day21_project.xlsx]PIVOT_TABLES!PivotTable19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Volunteer</a:t>
            </a:r>
            <a:r>
              <a:rPr lang="en-US" baseline="0"/>
              <a:t>s across all regions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1-46A3-8C05-D7A54FF032A0}"/>
              </c:ext>
            </c:extLst>
          </c:dPt>
          <c:cat>
            <c:strRef>
              <c:f>PIVOT_TABLES!$A$58:$A$63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PIVOT_TABLES!$B$58:$B$63</c:f>
              <c:numCache>
                <c:formatCode>General</c:formatCode>
                <c:ptCount val="5"/>
                <c:pt idx="0">
                  <c:v>77</c:v>
                </c:pt>
                <c:pt idx="1">
                  <c:v>78</c:v>
                </c:pt>
                <c:pt idx="2">
                  <c:v>94</c:v>
                </c:pt>
                <c:pt idx="3">
                  <c:v>73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1-46A3-8C05-D7A54FF0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634416"/>
        <c:axId val="232633456"/>
      </c:barChart>
      <c:catAx>
        <c:axId val="2326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33456"/>
        <c:crosses val="autoZero"/>
        <c:auto val="1"/>
        <c:lblAlgn val="ctr"/>
        <c:lblOffset val="100"/>
        <c:noMultiLvlLbl val="0"/>
      </c:catAx>
      <c:valAx>
        <c:axId val="2326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26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504466</xdr:colOff>
      <xdr:row>10</xdr:row>
      <xdr:rowOff>87367</xdr:rowOff>
    </xdr:from>
    <xdr:to>
      <xdr:col>10</xdr:col>
      <xdr:colOff>196491</xdr:colOff>
      <xdr:row>25</xdr:row>
      <xdr:rowOff>140670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36039-3703-A9FA-3988-F1D89D0C6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260141</xdr:colOff>
      <xdr:row>29</xdr:row>
      <xdr:rowOff>46777</xdr:rowOff>
    </xdr:from>
    <xdr:to>
      <xdr:col>10</xdr:col>
      <xdr:colOff>547729</xdr:colOff>
      <xdr:row>44</xdr:row>
      <xdr:rowOff>79697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C9596-F2BC-0D5E-37E7-FE26AB48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164373</xdr:colOff>
      <xdr:row>42</xdr:row>
      <xdr:rowOff>140881</xdr:rowOff>
    </xdr:from>
    <xdr:to>
      <xdr:col>10</xdr:col>
      <xdr:colOff>459285</xdr:colOff>
      <xdr:row>57</xdr:row>
      <xdr:rowOff>174083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51B080-2C08-D60D-5811-66A43543F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193676</xdr:colOff>
      <xdr:row>61</xdr:row>
      <xdr:rowOff>34269</xdr:rowOff>
    </xdr:from>
    <xdr:to>
      <xdr:col>10</xdr:col>
      <xdr:colOff>492454</xdr:colOff>
      <xdr:row>76</xdr:row>
      <xdr:rowOff>18503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62CCBF-E401-F192-3A72-CD67B9B77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387568</xdr:colOff>
      <xdr:row>2</xdr:row>
      <xdr:rowOff>39195</xdr:rowOff>
    </xdr:from>
    <xdr:to>
      <xdr:col>4</xdr:col>
      <xdr:colOff>374432</xdr:colOff>
      <xdr:row>3</xdr:row>
      <xdr:rowOff>78828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F046C0-9027-251A-430A-94C2E157721E}"/>
            </a:ext>
          </a:extLst>
        </xdr:cNvPr>
        <xdr:cNvSpPr txBox="1"/>
      </xdr:nvSpPr>
      <xdr:spPr>
        <a:xfrm>
          <a:off x="1609396" y="801195"/>
          <a:ext cx="1208691" cy="2235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>
                  <a:lumMod val="50000"/>
                </a:schemeClr>
              </a:solidFill>
            </a:rPr>
            <a:t>active volunteers</a:t>
          </a:r>
        </a:p>
      </xdr:txBody>
    </xdr:sp>
    <xdr:clientData/>
  </xdr:twoCellAnchor>
  <xdr:twoCellAnchor>
    <xdr:from>
      <xdr:col>2</xdr:col>
      <xdr:colOff>387568</xdr:colOff>
      <xdr:row>12</xdr:row>
      <xdr:rowOff>39195</xdr:rowOff>
    </xdr:from>
    <xdr:to>
      <xdr:col>4</xdr:col>
      <xdr:colOff>374432</xdr:colOff>
      <xdr:row>13</xdr:row>
      <xdr:rowOff>78828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2BDF821-5ABF-4945-9C35-89B0B68112E9}"/>
            </a:ext>
          </a:extLst>
        </xdr:cNvPr>
        <xdr:cNvSpPr txBox="1"/>
      </xdr:nvSpPr>
      <xdr:spPr>
        <a:xfrm>
          <a:off x="1612571" y="801195"/>
          <a:ext cx="1202341" cy="2235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>
                  <a:lumMod val="50000"/>
                </a:schemeClr>
              </a:solidFill>
            </a:rPr>
            <a:t>emails missing</a:t>
          </a:r>
        </a:p>
      </xdr:txBody>
    </xdr:sp>
    <xdr:clientData/>
  </xdr:twoCellAnchor>
  <xdr:twoCellAnchor>
    <xdr:from>
      <xdr:col>2</xdr:col>
      <xdr:colOff>387568</xdr:colOff>
      <xdr:row>22</xdr:row>
      <xdr:rowOff>39195</xdr:rowOff>
    </xdr:from>
    <xdr:to>
      <xdr:col>4</xdr:col>
      <xdr:colOff>374432</xdr:colOff>
      <xdr:row>23</xdr:row>
      <xdr:rowOff>78828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68876B0-D570-4F2A-92D5-FD42DD9C323B}"/>
            </a:ext>
          </a:extLst>
        </xdr:cNvPr>
        <xdr:cNvSpPr txBox="1"/>
      </xdr:nvSpPr>
      <xdr:spPr>
        <a:xfrm>
          <a:off x="1616569" y="2623369"/>
          <a:ext cx="1206340" cy="221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bg1">
                  <a:lumMod val="50000"/>
                </a:schemeClr>
              </a:solidFill>
            </a:rPr>
            <a:t>duplicates found</a:t>
          </a:r>
        </a:p>
      </xdr:txBody>
    </xdr:sp>
    <xdr:clientData/>
  </xdr:twoCellAnchor>
  <xdr:twoCellAnchor>
    <xdr:from>
      <xdr:col>6</xdr:col>
      <xdr:colOff>367392</xdr:colOff>
      <xdr:row>2</xdr:row>
      <xdr:rowOff>0</xdr:rowOff>
    </xdr:from>
    <xdr:to>
      <xdr:col>15</xdr:col>
      <xdr:colOff>602697</xdr:colOff>
      <xdr:row>14</xdr:row>
      <xdr:rowOff>173934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2424AB-7487-4AC4-AA27-EB7E8C4F6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394608</xdr:colOff>
      <xdr:row>16</xdr:row>
      <xdr:rowOff>1242</xdr:rowOff>
    </xdr:from>
    <xdr:to>
      <xdr:col>11</xdr:col>
      <xdr:colOff>323851</xdr:colOff>
      <xdr:row>29</xdr:row>
      <xdr:rowOff>9963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4D5DCA-6138-4FA7-B396-04C891D5A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453258</xdr:colOff>
      <xdr:row>16</xdr:row>
      <xdr:rowOff>6350</xdr:rowOff>
    </xdr:from>
    <xdr:to>
      <xdr:col>15</xdr:col>
      <xdr:colOff>609736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BBAD75-3AE1-4A13-BD58-EC56FD93A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7553</xdr:colOff>
      <xdr:row>29</xdr:row>
      <xdr:rowOff>173640</xdr:rowOff>
    </xdr:from>
    <xdr:to>
      <xdr:col>16</xdr:col>
      <xdr:colOff>47999</xdr:colOff>
      <xdr:row>45</xdr:row>
      <xdr:rowOff>11206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75FD5D-4F98-4D79-B3F3-806C671E7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Ilesanmi" refreshedDate="45819.874159606479" createdVersion="8" refreshedVersion="8" minRefreshableVersion="3" recordCount="400" xr:uid="{80CC0BB1-11D8-40F0-8AE1-96E33D9D073A}">
  <cacheSource type="worksheet">
    <worksheetSource name="VolunteerTable6"/>
  </cacheSource>
  <cacheFields count="13">
    <cacheField name="VolunteerID" numFmtId="0">
      <sharedItems/>
    </cacheField>
    <cacheField name="FullName" numFmtId="0">
      <sharedItems/>
    </cacheField>
    <cacheField name="Email" numFmtId="0">
      <sharedItems containsBlank="1"/>
    </cacheField>
    <cacheField name="Region" numFmtId="0">
      <sharedItems count="5">
        <s v="Central"/>
        <s v="South"/>
        <s v="West"/>
        <s v="North"/>
        <s v="East"/>
      </sharedItems>
    </cacheField>
    <cacheField name="CampaignID" numFmtId="0">
      <sharedItems/>
    </cacheField>
    <cacheField name="SignupDate" numFmtId="164">
      <sharedItems containsSemiMixedTypes="0" containsNonDate="0" containsDate="1" containsString="0" minDate="2025-01-01T00:00:00" maxDate="2025-06-10T00:00:00"/>
    </cacheField>
    <cacheField name="AttendanceStatus" numFmtId="0">
      <sharedItems/>
    </cacheField>
    <cacheField name="SentimentScore" numFmtId="0">
      <sharedItems containsSemiMixedTypes="0" containsString="0" containsNumber="1" containsInteger="1" minValue="1" maxValue="5" count="5">
        <n v="5"/>
        <n v="1"/>
        <n v="3"/>
        <n v="4"/>
        <n v="2"/>
      </sharedItems>
    </cacheField>
    <cacheField name="Feedback" numFmtId="0">
      <sharedItems/>
    </cacheField>
    <cacheField name="EmailStatus" numFmtId="0">
      <sharedItems count="2">
        <s v="OK"/>
        <s v="Missing"/>
      </sharedItems>
    </cacheField>
    <cacheField name="CampaignKey" numFmtId="0">
      <sharedItems/>
    </cacheField>
    <cacheField name="AttendanceFlag" numFmtId="0">
      <sharedItems count="2">
        <s v="Did Not Attend"/>
        <s v="Attended"/>
      </sharedItems>
    </cacheField>
    <cacheField name="CampaignName" numFmtId="0">
      <sharedItems count="10">
        <s v="Wildlife Survey"/>
        <s v="Food Distribution"/>
        <s v="Bike to Work Day"/>
        <s v="River Cleanup"/>
        <s v="School Visit"/>
        <s v="Solar Awareness"/>
        <s v="Tree Planting"/>
        <s v="Recycling Workshop"/>
        <s v="Green Fair"/>
        <s v="Community Gard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s v="V0001"/>
    <s v="Kevin Terry"/>
    <s v="itorres@yahoo.com"/>
    <x v="0"/>
    <s v="C006"/>
    <d v="2025-02-03T00:00:00"/>
    <s v="No Show"/>
    <x v="0"/>
    <s v="Very well-organized. I felt valued."/>
    <x v="0"/>
    <s v="V0001_C006"/>
    <x v="0"/>
    <x v="0"/>
  </r>
  <r>
    <s v="V0002"/>
    <s v="Tyler Montgomery"/>
    <s v="ian22@young.com"/>
    <x v="1"/>
    <s v="C004"/>
    <d v="2025-04-22T00:00:00"/>
    <s v="No Show"/>
    <x v="1"/>
    <s v="Very poor experience. I didn’t feel welcome."/>
    <x v="0"/>
    <s v="V0002_C004"/>
    <x v="0"/>
    <x v="1"/>
  </r>
  <r>
    <s v="V0003"/>
    <s v="Vanessa Hernandez"/>
    <s v="amandamartinez@gmail.com"/>
    <x v="0"/>
    <s v="C009"/>
    <d v="2025-03-20T00:00:00"/>
    <s v="Attended"/>
    <x v="2"/>
    <s v="Some things worked, others didn’t."/>
    <x v="0"/>
    <s v="V0003_C009"/>
    <x v="1"/>
    <x v="2"/>
  </r>
  <r>
    <s v="V0004"/>
    <s v="Elizabeth Kemp"/>
    <s v="hmorgan@mendoza.com"/>
    <x v="0"/>
    <s v="C002"/>
    <d v="2025-03-01T00:00:00"/>
    <s v="Attended"/>
    <x v="3"/>
    <s v="Really good overall. A few things could improve."/>
    <x v="0"/>
    <s v="V0004_C002"/>
    <x v="1"/>
    <x v="3"/>
  </r>
  <r>
    <s v="V0005"/>
    <s v="Anthony Davidson"/>
    <s v="james18@rhodes-rosario.net"/>
    <x v="1"/>
    <s v="C003"/>
    <d v="2025-03-18T00:00:00"/>
    <s v="Attended"/>
    <x v="2"/>
    <s v="Happy to help, but it could’ve been smoother."/>
    <x v="0"/>
    <s v="V0005_C003"/>
    <x v="1"/>
    <x v="4"/>
  </r>
  <r>
    <s v="V0006"/>
    <s v="Mike Patterson"/>
    <s v="alexander55@yahoo.com"/>
    <x v="2"/>
    <s v="C008"/>
    <d v="2025-03-28T00:00:00"/>
    <s v="Attended"/>
    <x v="2"/>
    <s v="Happy to help, but it could’ve been smoother."/>
    <x v="0"/>
    <s v="V0006_C008"/>
    <x v="1"/>
    <x v="5"/>
  </r>
  <r>
    <s v="V0007"/>
    <s v="Jessica Mosley"/>
    <s v="thomaskevin@hatfield.biz"/>
    <x v="3"/>
    <s v="C002"/>
    <d v="2025-01-18T00:00:00"/>
    <s v="Attended"/>
    <x v="2"/>
    <s v="Happy to help, but it could’ve been smoother."/>
    <x v="0"/>
    <s v="V0007_C002"/>
    <x v="1"/>
    <x v="3"/>
  </r>
  <r>
    <s v="V0008"/>
    <s v="Michelle Fischer"/>
    <s v="jacobjames@henry.org"/>
    <x v="2"/>
    <s v="C008"/>
    <d v="2025-03-01T00:00:00"/>
    <s v="Attended"/>
    <x v="1"/>
    <s v="Very poor experience. I didn’t feel welcome."/>
    <x v="0"/>
    <s v="V0008_C008"/>
    <x v="1"/>
    <x v="5"/>
  </r>
  <r>
    <s v="V0009"/>
    <s v="Matthew Stafford"/>
    <s v="traviswatts@gmail.com"/>
    <x v="3"/>
    <s v="C008"/>
    <d v="2025-01-06T00:00:00"/>
    <s v="Attended"/>
    <x v="2"/>
    <s v="Happy to help, but it could’ve been smoother."/>
    <x v="0"/>
    <s v="V0009_C008"/>
    <x v="1"/>
    <x v="5"/>
  </r>
  <r>
    <s v="V0010"/>
    <s v="John Graham"/>
    <s v="hmccann@yahoo.com"/>
    <x v="2"/>
    <s v="C004"/>
    <d v="2025-04-10T00:00:00"/>
    <s v="No Show"/>
    <x v="4"/>
    <s v="Not the best experience. I left early."/>
    <x v="0"/>
    <s v="V0010_C004"/>
    <x v="0"/>
    <x v="1"/>
  </r>
  <r>
    <s v="V0011"/>
    <s v="Isaac Fields"/>
    <s v="robertsalyssa@gmail.com"/>
    <x v="4"/>
    <s v="C006"/>
    <d v="2025-04-10T00:00:00"/>
    <s v="Attended"/>
    <x v="4"/>
    <s v="Not the best experience. I left early."/>
    <x v="0"/>
    <s v="V0011_C006"/>
    <x v="1"/>
    <x v="0"/>
  </r>
  <r>
    <s v="V0012"/>
    <s v="Samantha Cohen"/>
    <s v="gina51@hotmail.com"/>
    <x v="4"/>
    <s v="C001"/>
    <d v="2025-04-23T00:00:00"/>
    <s v="Attended"/>
    <x v="3"/>
    <s v="Well planned, just wish it started on time."/>
    <x v="0"/>
    <s v="V0012_C001"/>
    <x v="1"/>
    <x v="6"/>
  </r>
  <r>
    <s v="V0013"/>
    <s v="Charles Taylor"/>
    <s v="kimberly65@gmail.com"/>
    <x v="1"/>
    <s v="C008"/>
    <d v="2025-01-20T00:00:00"/>
    <s v="Attended"/>
    <x v="3"/>
    <s v="Well planned, just wish it started on time."/>
    <x v="0"/>
    <s v="V0013_C008"/>
    <x v="1"/>
    <x v="5"/>
  </r>
  <r>
    <s v="V0014"/>
    <s v="Kelly Patel"/>
    <s v="estevens@fuentes.info"/>
    <x v="1"/>
    <s v="C005"/>
    <d v="2025-03-09T00:00:00"/>
    <s v="Attended"/>
    <x v="2"/>
    <s v="Happy to help, but it could’ve been smoother."/>
    <x v="0"/>
    <s v="V0014_C005"/>
    <x v="1"/>
    <x v="7"/>
  </r>
  <r>
    <s v="V0015"/>
    <s v="Jack Montoya"/>
    <s v="jenniferjohnson@gmail.com"/>
    <x v="3"/>
    <s v="C006"/>
    <d v="2025-02-13T00:00:00"/>
    <s v="Attended"/>
    <x v="4"/>
    <s v="Confusing and lacked support."/>
    <x v="0"/>
    <s v="V0015_C006"/>
    <x v="1"/>
    <x v="0"/>
  </r>
  <r>
    <s v="V0016"/>
    <s v="Michael Watts"/>
    <s v="jasonzavala@yahoo.com"/>
    <x v="1"/>
    <s v="C007"/>
    <d v="2025-05-15T00:00:00"/>
    <s v="Attended"/>
    <x v="1"/>
    <s v="Very poor experience. I didn’t feel welcome."/>
    <x v="0"/>
    <s v="V0016_C007"/>
    <x v="1"/>
    <x v="8"/>
  </r>
  <r>
    <s v="V0017"/>
    <s v="Ashley Smith"/>
    <s v="gwilliams@gmail.com"/>
    <x v="1"/>
    <s v="C010"/>
    <d v="2025-06-03T00:00:00"/>
    <s v="Attended"/>
    <x v="3"/>
    <s v="Really good overall. A few things could improve."/>
    <x v="0"/>
    <s v="V0017_C010"/>
    <x v="1"/>
    <x v="9"/>
  </r>
  <r>
    <s v="V0018"/>
    <s v="Leslie Harrison"/>
    <s v="joneselizabeth@gmail.com"/>
    <x v="3"/>
    <s v="C007"/>
    <d v="2025-06-01T00:00:00"/>
    <s v="Attended"/>
    <x v="3"/>
    <s v="Enjoyed it, but communication could be better."/>
    <x v="0"/>
    <s v="V0018_C007"/>
    <x v="1"/>
    <x v="8"/>
  </r>
  <r>
    <s v="V0019"/>
    <s v="Lance Matthews"/>
    <s v="ellenjohnson@singleton.org"/>
    <x v="3"/>
    <s v="C002"/>
    <d v="2025-03-09T00:00:00"/>
    <s v="Attended"/>
    <x v="2"/>
    <s v="Some things worked, others didn’t."/>
    <x v="0"/>
    <s v="V0019_C002"/>
    <x v="1"/>
    <x v="3"/>
  </r>
  <r>
    <s v="V0020"/>
    <s v="Scott Norman"/>
    <s v="garciabelinda@rice.com"/>
    <x v="1"/>
    <s v="C003"/>
    <d v="2025-02-24T00:00:00"/>
    <s v="Attended"/>
    <x v="0"/>
    <s v="Very well-organized. I felt valued."/>
    <x v="0"/>
    <s v="V0020_C003"/>
    <x v="1"/>
    <x v="4"/>
  </r>
  <r>
    <s v="V0021"/>
    <s v="Paul Smith"/>
    <s v="samanthayork@richardson-lawrence.info"/>
    <x v="2"/>
    <s v="C006"/>
    <d v="2025-05-11T00:00:00"/>
    <s v="Attended"/>
    <x v="4"/>
    <s v="I felt unprepared. The instructions were unclear."/>
    <x v="0"/>
    <s v="V0021_C006"/>
    <x v="1"/>
    <x v="0"/>
  </r>
  <r>
    <s v="V0022"/>
    <s v="Brian Rollins"/>
    <s v="irodriguez@farmer-bush.net"/>
    <x v="2"/>
    <s v="C004"/>
    <d v="2025-05-21T00:00:00"/>
    <s v="Attended"/>
    <x v="1"/>
    <s v="No structure, no guidance, very frustrating."/>
    <x v="0"/>
    <s v="V0022_C004"/>
    <x v="1"/>
    <x v="1"/>
  </r>
  <r>
    <s v="V0023"/>
    <s v="Garrett Wilson"/>
    <s v="tburke@hotmail.com"/>
    <x v="2"/>
    <s v="C006"/>
    <d v="2025-03-28T00:00:00"/>
    <s v="No Show"/>
    <x v="2"/>
    <s v="Mixed feelings. Glad I helped, but it was confusing."/>
    <x v="0"/>
    <s v="V0023_C006"/>
    <x v="0"/>
    <x v="0"/>
  </r>
  <r>
    <s v="V0024"/>
    <s v="Karen Shelton"/>
    <s v="lutztravis@sanders.com"/>
    <x v="3"/>
    <s v="C004"/>
    <d v="2025-01-24T00:00:00"/>
    <s v="Attended"/>
    <x v="0"/>
    <s v="Amazing experience. I'd do it again!"/>
    <x v="0"/>
    <s v="V0024_C004"/>
    <x v="1"/>
    <x v="1"/>
  </r>
  <r>
    <s v="V0025"/>
    <s v="Caroline Cox"/>
    <s v="james61@massey.info"/>
    <x v="3"/>
    <s v="C005"/>
    <d v="2025-02-24T00:00:00"/>
    <s v="Attended"/>
    <x v="0"/>
    <s v="Loved being part of this. Great impact."/>
    <x v="0"/>
    <s v="V0025_C005"/>
    <x v="1"/>
    <x v="7"/>
  </r>
  <r>
    <s v="V0026"/>
    <s v="Brittany Gibson"/>
    <s v="tracy32@garcia.com"/>
    <x v="4"/>
    <s v="C001"/>
    <d v="2025-04-07T00:00:00"/>
    <s v="Attended"/>
    <x v="4"/>
    <s v="I felt unprepared. The instructions were unclear."/>
    <x v="0"/>
    <s v="V0026_C001"/>
    <x v="1"/>
    <x v="6"/>
  </r>
  <r>
    <s v="V0027"/>
    <s v="Marco Davis"/>
    <s v="msparks@bates-henry.com"/>
    <x v="2"/>
    <s v="C010"/>
    <d v="2025-04-16T00:00:00"/>
    <s v="Attended"/>
    <x v="1"/>
    <s v="No structure, no guidance, very frustrating."/>
    <x v="0"/>
    <s v="V0027_C010"/>
    <x v="1"/>
    <x v="9"/>
  </r>
  <r>
    <s v="V0028"/>
    <s v="Jerry Farrell"/>
    <s v="ljohnson@hotmail.com"/>
    <x v="1"/>
    <s v="C007"/>
    <d v="2025-05-09T00:00:00"/>
    <s v="No Show"/>
    <x v="0"/>
    <s v="Amazing experience. I'd do it again!"/>
    <x v="0"/>
    <s v="V0028_C007"/>
    <x v="0"/>
    <x v="8"/>
  </r>
  <r>
    <s v="V0029"/>
    <s v="Laura Henry"/>
    <s v="khart@hotmail.com"/>
    <x v="1"/>
    <s v="C008"/>
    <d v="2025-01-11T00:00:00"/>
    <s v="No Show"/>
    <x v="1"/>
    <s v="Not coming back. Waste of time."/>
    <x v="0"/>
    <s v="V0029_C008"/>
    <x v="0"/>
    <x v="5"/>
  </r>
  <r>
    <s v="V0030"/>
    <s v="Johnny Arellano"/>
    <s v="luke09@gmail.com"/>
    <x v="4"/>
    <s v="C004"/>
    <d v="2025-01-25T00:00:00"/>
    <s v="Attended"/>
    <x v="1"/>
    <s v="Not coming back. Waste of time."/>
    <x v="0"/>
    <s v="V0030_C004"/>
    <x v="1"/>
    <x v="1"/>
  </r>
  <r>
    <s v="V0031"/>
    <s v="Hunter Bell"/>
    <s v="jimmycollins@lozano.com"/>
    <x v="4"/>
    <s v="C009"/>
    <d v="2025-01-23T00:00:00"/>
    <s v="Attended"/>
    <x v="3"/>
    <s v="Really good overall. A few things could improve."/>
    <x v="0"/>
    <s v="V0031_C009"/>
    <x v="1"/>
    <x v="2"/>
  </r>
  <r>
    <s v="V0032"/>
    <s v="Alex Harrison"/>
    <s v="nicholas65@davis.com"/>
    <x v="0"/>
    <s v="C009"/>
    <d v="2025-03-07T00:00:00"/>
    <s v="Attended"/>
    <x v="2"/>
    <s v="It was okay. I wasn’t sure what to do at times."/>
    <x v="0"/>
    <s v="V0032_C009"/>
    <x v="1"/>
    <x v="2"/>
  </r>
  <r>
    <s v="V0033"/>
    <s v="Robert Contreras Jr."/>
    <s v="tara37@hotmail.com"/>
    <x v="1"/>
    <s v="C003"/>
    <d v="2025-06-02T00:00:00"/>
    <s v="Attended"/>
    <x v="3"/>
    <s v="Really good overall. A few things could improve."/>
    <x v="0"/>
    <s v="V0033_C003"/>
    <x v="1"/>
    <x v="4"/>
  </r>
  <r>
    <s v="V0034"/>
    <s v="Jennifer Perez PhD"/>
    <s v="vargasjoshua@solis.com"/>
    <x v="3"/>
    <s v="C005"/>
    <d v="2025-05-07T00:00:00"/>
    <s v="Attended"/>
    <x v="4"/>
    <s v="Confusing and lacked support."/>
    <x v="0"/>
    <s v="V0034_C005"/>
    <x v="1"/>
    <x v="7"/>
  </r>
  <r>
    <s v="V0035"/>
    <s v="Kathy Evans"/>
    <s v="robertking@hotmail.com"/>
    <x v="2"/>
    <s v="C002"/>
    <d v="2025-03-30T00:00:00"/>
    <s v="Attended"/>
    <x v="0"/>
    <s v="Very well-organized. I felt valued."/>
    <x v="0"/>
    <s v="V0035_C002"/>
    <x v="1"/>
    <x v="3"/>
  </r>
  <r>
    <s v="V0036"/>
    <s v="Kimberly Ibarra"/>
    <s v="vlewis@adams-little.org"/>
    <x v="1"/>
    <s v="C002"/>
    <d v="2025-05-30T00:00:00"/>
    <s v="Attended"/>
    <x v="4"/>
    <s v="Not the best experience. I left early."/>
    <x v="0"/>
    <s v="V0036_C002"/>
    <x v="1"/>
    <x v="3"/>
  </r>
  <r>
    <s v="V0037"/>
    <s v="Pamela Richard"/>
    <s v="michelle13@yahoo.com"/>
    <x v="4"/>
    <s v="C009"/>
    <d v="2025-02-21T00:00:00"/>
    <s v="Attended"/>
    <x v="2"/>
    <s v="Some things worked, others didn’t."/>
    <x v="0"/>
    <s v="V0037_C009"/>
    <x v="1"/>
    <x v="2"/>
  </r>
  <r>
    <s v="V0038"/>
    <s v="Maria Scott"/>
    <s v="jallen@johnson.info"/>
    <x v="4"/>
    <s v="C002"/>
    <d v="2025-04-05T00:00:00"/>
    <s v="Attended"/>
    <x v="1"/>
    <s v="No structure, no guidance, very frustrating."/>
    <x v="0"/>
    <s v="V0038_C002"/>
    <x v="1"/>
    <x v="3"/>
  </r>
  <r>
    <s v="V0039"/>
    <s v="Juan Newman"/>
    <s v="dcasey@edwards.com"/>
    <x v="0"/>
    <s v="C002"/>
    <d v="2025-03-21T00:00:00"/>
    <s v="Attended"/>
    <x v="0"/>
    <s v="This was inspiring. I’ll bring friends next time!"/>
    <x v="0"/>
    <s v="V0039_C002"/>
    <x v="1"/>
    <x v="3"/>
  </r>
  <r>
    <s v="V0040"/>
    <s v="Kathryn Martinez"/>
    <s v="pwilkerson@hotmail.com"/>
    <x v="0"/>
    <s v="C006"/>
    <d v="2025-01-24T00:00:00"/>
    <s v="Attended"/>
    <x v="0"/>
    <s v="Loved being part of this. Great impact."/>
    <x v="0"/>
    <s v="V0040_C006"/>
    <x v="1"/>
    <x v="0"/>
  </r>
  <r>
    <s v="V0041"/>
    <s v="Emily Collier"/>
    <s v="selenarobinson@gmail.com"/>
    <x v="3"/>
    <s v="C010"/>
    <d v="2025-02-04T00:00:00"/>
    <s v="Attended"/>
    <x v="1"/>
    <s v="Very poor experience. I didn’t feel welcome."/>
    <x v="0"/>
    <s v="V0041_C010"/>
    <x v="1"/>
    <x v="9"/>
  </r>
  <r>
    <s v="V0042"/>
    <s v="Travis Stewart"/>
    <s v="rvega@gmail.com"/>
    <x v="3"/>
    <s v="C001"/>
    <d v="2025-03-12T00:00:00"/>
    <s v="Attended"/>
    <x v="3"/>
    <s v="Really good overall. A few things could improve."/>
    <x v="0"/>
    <s v="V0042_C001"/>
    <x v="1"/>
    <x v="6"/>
  </r>
  <r>
    <s v="V0043"/>
    <s v="Melissa Mccormick"/>
    <s v="angela45@martinez.biz"/>
    <x v="1"/>
    <s v="C001"/>
    <d v="2025-01-02T00:00:00"/>
    <s v="Attended"/>
    <x v="3"/>
    <s v="Felt positive contributing to the cause."/>
    <x v="0"/>
    <s v="V0043_C001"/>
    <x v="1"/>
    <x v="6"/>
  </r>
  <r>
    <s v="V0044"/>
    <s v="Caitlin Gonzales"/>
    <s v="rmccormick@gmail.com"/>
    <x v="4"/>
    <s v="C005"/>
    <d v="2025-06-09T00:00:00"/>
    <s v="No Show"/>
    <x v="0"/>
    <s v="Loved being part of this. Great impact."/>
    <x v="0"/>
    <s v="V0044_C005"/>
    <x v="0"/>
    <x v="7"/>
  </r>
  <r>
    <s v="V0045"/>
    <s v="Katie Bell"/>
    <s v="wneal@gmail.com"/>
    <x v="3"/>
    <s v="C003"/>
    <d v="2025-05-05T00:00:00"/>
    <s v="Attended"/>
    <x v="0"/>
    <s v="Loved being part of this. Great impact."/>
    <x v="0"/>
    <s v="V0045_C003"/>
    <x v="1"/>
    <x v="4"/>
  </r>
  <r>
    <s v="V0046"/>
    <s v="Emily Miller"/>
    <s v="zacharybooker@hines.com"/>
    <x v="3"/>
    <s v="C008"/>
    <d v="2025-03-29T00:00:00"/>
    <s v="No Show"/>
    <x v="2"/>
    <s v="Happy to help, but it could’ve been smoother."/>
    <x v="0"/>
    <s v="V0046_C008"/>
    <x v="0"/>
    <x v="5"/>
  </r>
  <r>
    <s v="V0047"/>
    <s v="James Bennett"/>
    <s v="vaughansandra@salazar.info"/>
    <x v="3"/>
    <s v="C006"/>
    <d v="2025-02-08T00:00:00"/>
    <s v="Attended"/>
    <x v="0"/>
    <s v="Amazing experience. I'd do it again!"/>
    <x v="0"/>
    <s v="V0047_C006"/>
    <x v="1"/>
    <x v="0"/>
  </r>
  <r>
    <s v="V0048"/>
    <s v="Jacob Valentine"/>
    <s v="higginsryan@wilcox-snyder.com"/>
    <x v="1"/>
    <s v="C008"/>
    <d v="2025-05-19T00:00:00"/>
    <s v="Attended"/>
    <x v="3"/>
    <s v="Well planned, just wish it started on time."/>
    <x v="0"/>
    <s v="V0048_C008"/>
    <x v="1"/>
    <x v="5"/>
  </r>
  <r>
    <s v="V0049"/>
    <s v="Scott Greene"/>
    <s v="robertortiz@gmail.com"/>
    <x v="0"/>
    <s v="C004"/>
    <d v="2025-01-06T00:00:00"/>
    <s v="Attended"/>
    <x v="3"/>
    <s v="Really good overall. A few things could improve."/>
    <x v="0"/>
    <s v="V0049_C004"/>
    <x v="1"/>
    <x v="1"/>
  </r>
  <r>
    <s v="V0050"/>
    <s v="Dennis Williamson"/>
    <s v="brandi71@harrison.biz"/>
    <x v="3"/>
    <s v="C006"/>
    <d v="2025-05-14T00:00:00"/>
    <s v="Attended"/>
    <x v="3"/>
    <s v="Felt positive contributing to the cause."/>
    <x v="0"/>
    <s v="V0050_C006"/>
    <x v="1"/>
    <x v="0"/>
  </r>
  <r>
    <s v="V0051"/>
    <s v="Gary Young"/>
    <s v="smithwilliam@yahoo.com"/>
    <x v="3"/>
    <s v="C004"/>
    <d v="2025-02-28T00:00:00"/>
    <s v="Attended"/>
    <x v="4"/>
    <s v="Confusing and lacked support."/>
    <x v="0"/>
    <s v="V0051_C004"/>
    <x v="1"/>
    <x v="1"/>
  </r>
  <r>
    <s v="V0052"/>
    <s v="Gerald Mcdonald Jr."/>
    <s v="jorgeedwards@gmail.com"/>
    <x v="1"/>
    <s v="C005"/>
    <d v="2025-04-07T00:00:00"/>
    <s v="Attended"/>
    <x v="4"/>
    <s v="Not the best experience. I left early."/>
    <x v="0"/>
    <s v="V0052_C005"/>
    <x v="1"/>
    <x v="7"/>
  </r>
  <r>
    <s v="V0053"/>
    <s v="Deborah Edwards"/>
    <s v="jillian72@farrell.com"/>
    <x v="4"/>
    <s v="C008"/>
    <d v="2025-02-06T00:00:00"/>
    <s v="No Show"/>
    <x v="1"/>
    <s v="Very poor experience. I didn’t feel welcome."/>
    <x v="0"/>
    <s v="V0053_C008"/>
    <x v="0"/>
    <x v="5"/>
  </r>
  <r>
    <s v="V0054"/>
    <s v="Brian Woodard"/>
    <s v="alexandervanessa@hotmail.com"/>
    <x v="2"/>
    <s v="C002"/>
    <d v="2025-04-05T00:00:00"/>
    <s v="Attended"/>
    <x v="1"/>
    <s v="Not coming back. Waste of time."/>
    <x v="0"/>
    <s v="V0054_C002"/>
    <x v="1"/>
    <x v="3"/>
  </r>
  <r>
    <s v="V0055"/>
    <s v="Jordan Nelson"/>
    <s v="foxashley@knapp-sanchez.info"/>
    <x v="1"/>
    <s v="C005"/>
    <d v="2025-05-12T00:00:00"/>
    <s v="Attended"/>
    <x v="2"/>
    <s v="Some things worked, others didn’t."/>
    <x v="0"/>
    <s v="V0055_C005"/>
    <x v="1"/>
    <x v="7"/>
  </r>
  <r>
    <s v="V0056"/>
    <s v="Kevin Bean"/>
    <s v="anthonystevens@hotmail.com"/>
    <x v="4"/>
    <s v="C006"/>
    <d v="2025-05-09T00:00:00"/>
    <s v="Attended"/>
    <x v="4"/>
    <s v="Confusing and lacked support."/>
    <x v="0"/>
    <s v="V0056_C006"/>
    <x v="1"/>
    <x v="0"/>
  </r>
  <r>
    <s v="V0057"/>
    <s v="Mark Adams"/>
    <s v="tara97@meza-cooke.org"/>
    <x v="0"/>
    <s v="C002"/>
    <d v="2025-01-26T00:00:00"/>
    <s v="Attended"/>
    <x v="4"/>
    <s v="Not the best experience. I left early."/>
    <x v="0"/>
    <s v="V0057_C002"/>
    <x v="1"/>
    <x v="3"/>
  </r>
  <r>
    <s v="V0058"/>
    <s v="Lindsey Davis"/>
    <s v="johnwise@yahoo.com"/>
    <x v="3"/>
    <s v="C009"/>
    <d v="2025-01-18T00:00:00"/>
    <s v="Attended"/>
    <x v="4"/>
    <s v="Not the best experience. I left early."/>
    <x v="0"/>
    <s v="V0058_C009"/>
    <x v="1"/>
    <x v="2"/>
  </r>
  <r>
    <s v="V0059"/>
    <s v="Paul Valdez"/>
    <s v="travis64@munoz.com"/>
    <x v="3"/>
    <s v="C002"/>
    <d v="2025-04-10T00:00:00"/>
    <s v="Attended"/>
    <x v="2"/>
    <s v="It was okay. I wasn’t sure what to do at times."/>
    <x v="0"/>
    <s v="V0059_C002"/>
    <x v="1"/>
    <x v="3"/>
  </r>
  <r>
    <s v="V0060"/>
    <s v="Rita Austin"/>
    <s v="gdavis@yahoo.com"/>
    <x v="3"/>
    <s v="C004"/>
    <d v="2025-04-01T00:00:00"/>
    <s v="No Show"/>
    <x v="2"/>
    <s v="It was okay. I wasn’t sure what to do at times."/>
    <x v="0"/>
    <s v="V0060_C004"/>
    <x v="0"/>
    <x v="1"/>
  </r>
  <r>
    <s v="V0061"/>
    <s v="Maria Reeves"/>
    <s v="robertssamuel@yahoo.com"/>
    <x v="4"/>
    <s v="C007"/>
    <d v="2025-02-28T00:00:00"/>
    <s v="Attended"/>
    <x v="2"/>
    <s v="It was okay. I wasn’t sure what to do at times."/>
    <x v="0"/>
    <s v="V0061_C007"/>
    <x v="1"/>
    <x v="8"/>
  </r>
  <r>
    <s v="V0062"/>
    <s v="Keith Arnold"/>
    <s v="dixonrobert@guerrero-carroll.com"/>
    <x v="3"/>
    <s v="C007"/>
    <d v="2025-03-11T00:00:00"/>
    <s v="No Show"/>
    <x v="0"/>
    <s v="This was inspiring. I’ll bring friends next time!"/>
    <x v="0"/>
    <s v="V0062_C007"/>
    <x v="0"/>
    <x v="8"/>
  </r>
  <r>
    <s v="V0063"/>
    <s v="Sarah Williams"/>
    <s v="lee77@hotmail.com"/>
    <x v="2"/>
    <s v="C002"/>
    <d v="2025-06-06T00:00:00"/>
    <s v="No Show"/>
    <x v="4"/>
    <s v="Wouldn’t recommend unless it improves."/>
    <x v="0"/>
    <s v="V0063_C002"/>
    <x v="0"/>
    <x v="3"/>
  </r>
  <r>
    <s v="V0064"/>
    <s v="Vincent Savage"/>
    <s v="jacobburgess@green.com"/>
    <x v="1"/>
    <s v="C003"/>
    <d v="2025-01-02T00:00:00"/>
    <s v="Attended"/>
    <x v="3"/>
    <s v="Well planned, just wish it started on time."/>
    <x v="0"/>
    <s v="V0064_C003"/>
    <x v="1"/>
    <x v="4"/>
  </r>
  <r>
    <s v="V0065"/>
    <s v="Katelyn Montgomery"/>
    <s v="fballard@gmail.com"/>
    <x v="3"/>
    <s v="C010"/>
    <d v="2025-01-27T00:00:00"/>
    <s v="Attended"/>
    <x v="1"/>
    <s v="Not coming back. Waste of time."/>
    <x v="0"/>
    <s v="V0065_C010"/>
    <x v="1"/>
    <x v="9"/>
  </r>
  <r>
    <s v="V0066"/>
    <s v="Brian Smith"/>
    <s v="clarkdeborah@allen.net"/>
    <x v="2"/>
    <s v="C003"/>
    <d v="2025-02-07T00:00:00"/>
    <s v="Attended"/>
    <x v="2"/>
    <s v="Some things worked, others didn’t."/>
    <x v="0"/>
    <s v="V0066_C003"/>
    <x v="1"/>
    <x v="4"/>
  </r>
  <r>
    <s v="V0067"/>
    <s v="Randy Hernandez"/>
    <s v="wilsonrachel@hotmail.com"/>
    <x v="3"/>
    <s v="C003"/>
    <d v="2025-05-17T00:00:00"/>
    <s v="No Show"/>
    <x v="3"/>
    <s v="Felt positive contributing to the cause."/>
    <x v="0"/>
    <s v="V0067_C003"/>
    <x v="0"/>
    <x v="4"/>
  </r>
  <r>
    <s v="V0068"/>
    <s v="Amber Smith"/>
    <s v="vallison@hotmail.com"/>
    <x v="3"/>
    <s v="C007"/>
    <d v="2025-04-26T00:00:00"/>
    <s v="Attended"/>
    <x v="4"/>
    <s v="Not the best experience. I left early."/>
    <x v="0"/>
    <s v="V0068_C007"/>
    <x v="1"/>
    <x v="8"/>
  </r>
  <r>
    <s v="V0069"/>
    <s v="Crystal Brown"/>
    <s v="jray@adams.biz"/>
    <x v="4"/>
    <s v="C005"/>
    <d v="2025-04-02T00:00:00"/>
    <s v="Attended"/>
    <x v="4"/>
    <s v="Confusing and lacked support."/>
    <x v="0"/>
    <s v="V0069_C005"/>
    <x v="1"/>
    <x v="7"/>
  </r>
  <r>
    <s v="V0070"/>
    <s v="Marcus Lucas"/>
    <s v="ssmith@hotmail.com"/>
    <x v="1"/>
    <s v="C005"/>
    <d v="2025-02-07T00:00:00"/>
    <s v="Attended"/>
    <x v="0"/>
    <s v="This was inspiring. I’ll bring friends next time!"/>
    <x v="0"/>
    <s v="V0070_C005"/>
    <x v="1"/>
    <x v="7"/>
  </r>
  <r>
    <s v="V0071"/>
    <s v="Bonnie Carter"/>
    <s v="rwhitaker@hotmail.com"/>
    <x v="2"/>
    <s v="C003"/>
    <d v="2025-05-23T00:00:00"/>
    <s v="Attended"/>
    <x v="0"/>
    <s v="This was inspiring. I’ll bring friends next time!"/>
    <x v="0"/>
    <s v="V0071_C003"/>
    <x v="1"/>
    <x v="4"/>
  </r>
  <r>
    <s v="V0072"/>
    <s v="Betty Gonzalez"/>
    <s v="leonsherry@yahoo.com"/>
    <x v="0"/>
    <s v="C001"/>
    <d v="2025-02-28T00:00:00"/>
    <s v="No Show"/>
    <x v="2"/>
    <s v="Mixed feelings. Glad I helped, but it was confusing."/>
    <x v="0"/>
    <s v="V0072_C001"/>
    <x v="0"/>
    <x v="6"/>
  </r>
  <r>
    <s v="V0073"/>
    <s v="Ronald Kline"/>
    <s v="morgandaniel@martinez.info"/>
    <x v="4"/>
    <s v="C010"/>
    <d v="2025-02-20T00:00:00"/>
    <s v="Attended"/>
    <x v="3"/>
    <s v="Enjoyed it, but communication could be better."/>
    <x v="0"/>
    <s v="V0073_C010"/>
    <x v="1"/>
    <x v="9"/>
  </r>
  <r>
    <s v="V0074"/>
    <s v="Lindsey Garcia"/>
    <m/>
    <x v="0"/>
    <s v="C004"/>
    <d v="2025-01-10T00:00:00"/>
    <s v="Attended"/>
    <x v="2"/>
    <s v="Some things worked, others didn’t."/>
    <x v="1"/>
    <s v="V0074_C004"/>
    <x v="1"/>
    <x v="1"/>
  </r>
  <r>
    <s v="V0075"/>
    <s v="Jessica Bryant"/>
    <s v="harringtonchelsea@colon.net"/>
    <x v="0"/>
    <s v="C006"/>
    <d v="2025-01-21T00:00:00"/>
    <s v="Attended"/>
    <x v="4"/>
    <s v="Not the best experience. I left early."/>
    <x v="0"/>
    <s v="V0075_C006"/>
    <x v="1"/>
    <x v="0"/>
  </r>
  <r>
    <s v="V0076"/>
    <s v="Jeremy Hunter"/>
    <s v="deborahcook@martinez.info"/>
    <x v="1"/>
    <s v="C005"/>
    <d v="2025-03-22T00:00:00"/>
    <s v="Attended"/>
    <x v="1"/>
    <s v="Very poor experience. I didn’t feel welcome."/>
    <x v="0"/>
    <s v="V0076_C005"/>
    <x v="1"/>
    <x v="7"/>
  </r>
  <r>
    <s v="V0077"/>
    <s v="Angela Watson"/>
    <s v="crystal32@hotmail.com"/>
    <x v="0"/>
    <s v="C007"/>
    <d v="2025-03-23T00:00:00"/>
    <s v="Attended"/>
    <x v="4"/>
    <s v="I felt unprepared. The instructions were unclear."/>
    <x v="0"/>
    <s v="V0077_C007"/>
    <x v="1"/>
    <x v="8"/>
  </r>
  <r>
    <s v="V0078"/>
    <s v="Brenda Patterson"/>
    <s v="hcrane@hotmail.com"/>
    <x v="4"/>
    <s v="C010"/>
    <d v="2025-03-12T00:00:00"/>
    <s v="Attended"/>
    <x v="2"/>
    <s v="It was okay. I wasn’t sure what to do at times."/>
    <x v="0"/>
    <s v="V0078_C010"/>
    <x v="1"/>
    <x v="9"/>
  </r>
  <r>
    <s v="V0079"/>
    <s v="Andrea Morgan"/>
    <s v="ryanlong@gmail.com"/>
    <x v="0"/>
    <s v="C004"/>
    <d v="2025-05-09T00:00:00"/>
    <s v="No Show"/>
    <x v="3"/>
    <s v="Well planned, just wish it started on time."/>
    <x v="0"/>
    <s v="V0079_C004"/>
    <x v="0"/>
    <x v="1"/>
  </r>
  <r>
    <s v="V0080"/>
    <s v="Kelly Phillips"/>
    <s v="jennifer55@gmail.com"/>
    <x v="3"/>
    <s v="C002"/>
    <d v="2025-02-24T00:00:00"/>
    <s v="Attended"/>
    <x v="0"/>
    <s v="Amazing experience. I'd do it again!"/>
    <x v="0"/>
    <s v="V0080_C002"/>
    <x v="1"/>
    <x v="3"/>
  </r>
  <r>
    <s v="V0081"/>
    <s v="Gregory Cain"/>
    <s v="nicolemiller@hotmail.com"/>
    <x v="3"/>
    <s v="C006"/>
    <d v="2025-03-06T00:00:00"/>
    <s v="No Show"/>
    <x v="4"/>
    <s v="Not the best experience. I left early."/>
    <x v="0"/>
    <s v="V0081_C006"/>
    <x v="0"/>
    <x v="0"/>
  </r>
  <r>
    <s v="V0082"/>
    <s v="Kelly Sherman"/>
    <s v="johnsonlaura@green.biz"/>
    <x v="1"/>
    <s v="C006"/>
    <d v="2025-04-09T00:00:00"/>
    <s v="Attended"/>
    <x v="4"/>
    <s v="Confusing and lacked support."/>
    <x v="0"/>
    <s v="V0082_C006"/>
    <x v="1"/>
    <x v="0"/>
  </r>
  <r>
    <s v="V0083"/>
    <s v="Peter Pugh"/>
    <s v="ashley07@yahoo.com"/>
    <x v="3"/>
    <s v="C009"/>
    <d v="2025-02-15T00:00:00"/>
    <s v="No Show"/>
    <x v="1"/>
    <s v="I had no idea what was going on."/>
    <x v="0"/>
    <s v="V0083_C009"/>
    <x v="0"/>
    <x v="2"/>
  </r>
  <r>
    <s v="V0084"/>
    <s v="Megan Klein"/>
    <s v="murphybrandi@gibson-thomas.biz"/>
    <x v="2"/>
    <s v="C010"/>
    <d v="2025-03-22T00:00:00"/>
    <s v="Attended"/>
    <x v="2"/>
    <s v="It was okay. I wasn’t sure what to do at times."/>
    <x v="0"/>
    <s v="V0084_C010"/>
    <x v="1"/>
    <x v="9"/>
  </r>
  <r>
    <s v="V0085"/>
    <s v="Michael Powell"/>
    <s v="breanna67@hotmail.com"/>
    <x v="2"/>
    <s v="C008"/>
    <d v="2025-04-06T00:00:00"/>
    <s v="Attended"/>
    <x v="4"/>
    <s v="Wouldn’t recommend unless it improves."/>
    <x v="0"/>
    <s v="V0085_C008"/>
    <x v="1"/>
    <x v="5"/>
  </r>
  <r>
    <s v="V0086"/>
    <s v="Bailey Lewis"/>
    <s v="francissherry@yahoo.com"/>
    <x v="0"/>
    <s v="C006"/>
    <d v="2025-01-24T00:00:00"/>
    <s v="Attended"/>
    <x v="0"/>
    <s v="Loved being part of this. Great impact."/>
    <x v="0"/>
    <s v="V0086_C006"/>
    <x v="1"/>
    <x v="0"/>
  </r>
  <r>
    <s v="V0087"/>
    <s v="Alfred Thomas"/>
    <s v="zunigakevin@yahoo.com"/>
    <x v="4"/>
    <s v="C003"/>
    <d v="2025-02-11T00:00:00"/>
    <s v="Attended"/>
    <x v="1"/>
    <s v="No structure, no guidance, very frustrating."/>
    <x v="0"/>
    <s v="V0087_C003"/>
    <x v="1"/>
    <x v="4"/>
  </r>
  <r>
    <s v="V0088"/>
    <s v="Jennifer Berry"/>
    <s v="kimberly79@gmail.com"/>
    <x v="2"/>
    <s v="C010"/>
    <d v="2025-05-28T00:00:00"/>
    <s v="Attended"/>
    <x v="0"/>
    <s v="Amazing experience. I'd do it again!"/>
    <x v="0"/>
    <s v="V0088_C010"/>
    <x v="1"/>
    <x v="9"/>
  </r>
  <r>
    <s v="V0089"/>
    <s v="Erika Marsh"/>
    <s v="zhall@yahoo.com"/>
    <x v="0"/>
    <s v="C004"/>
    <d v="2025-04-16T00:00:00"/>
    <s v="Attended"/>
    <x v="1"/>
    <s v="No structure, no guidance, very frustrating."/>
    <x v="0"/>
    <s v="V0089_C004"/>
    <x v="1"/>
    <x v="1"/>
  </r>
  <r>
    <s v="V0090"/>
    <s v="Sharon Mann"/>
    <s v="schneiderchristopher@hotmail.com"/>
    <x v="3"/>
    <s v="C004"/>
    <d v="2025-04-16T00:00:00"/>
    <s v="Attended"/>
    <x v="2"/>
    <s v="Some things worked, others didn’t."/>
    <x v="0"/>
    <s v="V0090_C004"/>
    <x v="1"/>
    <x v="1"/>
  </r>
  <r>
    <s v="V0091"/>
    <s v="Amy Hudson"/>
    <s v="bshaw@barrett.com"/>
    <x v="3"/>
    <s v="C006"/>
    <d v="2025-01-04T00:00:00"/>
    <s v="Attended"/>
    <x v="2"/>
    <s v="Some things worked, others didn’t."/>
    <x v="0"/>
    <s v="V0091_C006"/>
    <x v="1"/>
    <x v="0"/>
  </r>
  <r>
    <s v="V0092"/>
    <s v="Lisa Morales"/>
    <s v="batkins@kim-perry.net"/>
    <x v="4"/>
    <s v="C005"/>
    <d v="2025-03-03T00:00:00"/>
    <s v="Attended"/>
    <x v="1"/>
    <s v="Very poor experience. I didn’t feel welcome."/>
    <x v="0"/>
    <s v="V0092_C005"/>
    <x v="1"/>
    <x v="7"/>
  </r>
  <r>
    <s v="V0093"/>
    <s v="Brandon Petty"/>
    <s v="douglas41@parker.com"/>
    <x v="2"/>
    <s v="C003"/>
    <d v="2025-01-12T00:00:00"/>
    <s v="No Show"/>
    <x v="3"/>
    <s v="Felt positive contributing to the cause."/>
    <x v="0"/>
    <s v="V0093_C003"/>
    <x v="0"/>
    <x v="4"/>
  </r>
  <r>
    <s v="V0094"/>
    <s v="Stephanie Williams"/>
    <s v="trevorgoodwin@avery-adams.com"/>
    <x v="2"/>
    <s v="C002"/>
    <d v="2025-04-01T00:00:00"/>
    <s v="No Show"/>
    <x v="0"/>
    <s v="Loved being part of this. Great impact."/>
    <x v="0"/>
    <s v="V0094_C002"/>
    <x v="0"/>
    <x v="3"/>
  </r>
  <r>
    <s v="V0095"/>
    <s v="Danielle Peters"/>
    <s v="ashley71@mason.net"/>
    <x v="1"/>
    <s v="C008"/>
    <d v="2025-02-02T00:00:00"/>
    <s v="Attended"/>
    <x v="1"/>
    <s v="Not coming back. Waste of time."/>
    <x v="0"/>
    <s v="V0095_C008"/>
    <x v="1"/>
    <x v="5"/>
  </r>
  <r>
    <s v="V0096"/>
    <s v="Ronald Roberts"/>
    <s v="brownsandra@harper-franco.biz"/>
    <x v="3"/>
    <s v="C002"/>
    <d v="2025-03-10T00:00:00"/>
    <s v="Attended"/>
    <x v="3"/>
    <s v="Really good overall. A few things could improve."/>
    <x v="0"/>
    <s v="V0096_C002"/>
    <x v="1"/>
    <x v="3"/>
  </r>
  <r>
    <s v="V0097"/>
    <s v="Christy Pittman"/>
    <s v="martinamanda@gmail.com"/>
    <x v="3"/>
    <s v="C006"/>
    <d v="2025-02-28T00:00:00"/>
    <s v="Attended"/>
    <x v="0"/>
    <s v="Amazing experience. I'd do it again!"/>
    <x v="0"/>
    <s v="V0097_C006"/>
    <x v="1"/>
    <x v="0"/>
  </r>
  <r>
    <s v="V0098"/>
    <s v="Jeffrey Bishop"/>
    <s v="cynthia74@gmail.com"/>
    <x v="2"/>
    <s v="C003"/>
    <d v="2025-05-09T00:00:00"/>
    <s v="Attended"/>
    <x v="3"/>
    <s v="Felt positive contributing to the cause."/>
    <x v="0"/>
    <s v="V0098_C003"/>
    <x v="1"/>
    <x v="4"/>
  </r>
  <r>
    <s v="V0099"/>
    <s v="Mrs. Julia Greene"/>
    <s v="deborahsmith@smith-smith.com"/>
    <x v="1"/>
    <s v="C004"/>
    <d v="2025-03-22T00:00:00"/>
    <s v="Attended"/>
    <x v="0"/>
    <s v="Loved being part of this. Great impact."/>
    <x v="0"/>
    <s v="V0099_C004"/>
    <x v="1"/>
    <x v="1"/>
  </r>
  <r>
    <s v="V0100"/>
    <s v="Ronnie Powers"/>
    <s v="teresa69@hughes-combs.com"/>
    <x v="4"/>
    <s v="C005"/>
    <d v="2025-01-25T00:00:00"/>
    <s v="Attended"/>
    <x v="1"/>
    <s v="I had no idea what was going on."/>
    <x v="0"/>
    <s v="V0100_C005"/>
    <x v="1"/>
    <x v="7"/>
  </r>
  <r>
    <s v="V0101"/>
    <s v="Timothy Wallace"/>
    <s v="changerin@howard.com"/>
    <x v="2"/>
    <s v="C003"/>
    <d v="2025-06-06T00:00:00"/>
    <s v="Attended"/>
    <x v="1"/>
    <s v="Very poor experience. I didn’t feel welcome."/>
    <x v="0"/>
    <s v="V0101_C003"/>
    <x v="1"/>
    <x v="4"/>
  </r>
  <r>
    <s v="V0102"/>
    <s v="Christine Gonzalez"/>
    <s v="kaneashley@yahoo.com"/>
    <x v="0"/>
    <s v="C008"/>
    <d v="2025-02-03T00:00:00"/>
    <s v="Attended"/>
    <x v="1"/>
    <s v="No structure, no guidance, very frustrating."/>
    <x v="0"/>
    <s v="V0102_C008"/>
    <x v="1"/>
    <x v="5"/>
  </r>
  <r>
    <s v="V0103"/>
    <s v="Timothy Foley"/>
    <s v="melaniejohnson@hotmail.com"/>
    <x v="3"/>
    <s v="C008"/>
    <d v="2025-05-12T00:00:00"/>
    <s v="No Show"/>
    <x v="2"/>
    <s v="Mixed feelings. Glad I helped, but it was confusing."/>
    <x v="0"/>
    <s v="V0103_C008"/>
    <x v="0"/>
    <x v="5"/>
  </r>
  <r>
    <s v="V0104"/>
    <s v="Erica Richard"/>
    <s v="david87@yahoo.com"/>
    <x v="4"/>
    <s v="C002"/>
    <d v="2025-03-12T00:00:00"/>
    <s v="Attended"/>
    <x v="3"/>
    <s v="Felt positive contributing to the cause."/>
    <x v="0"/>
    <s v="V0104_C002"/>
    <x v="1"/>
    <x v="3"/>
  </r>
  <r>
    <s v="V0105"/>
    <s v="Amanda Griffith"/>
    <s v="samantha87@smith-lee.com"/>
    <x v="4"/>
    <s v="C003"/>
    <d v="2025-04-22T00:00:00"/>
    <s v="Attended"/>
    <x v="2"/>
    <s v="Some things worked, others didn’t."/>
    <x v="0"/>
    <s v="V0105_C003"/>
    <x v="1"/>
    <x v="4"/>
  </r>
  <r>
    <s v="V0106"/>
    <s v="Sylvia Gonzalez"/>
    <s v="bryan10@yahoo.com"/>
    <x v="4"/>
    <s v="C010"/>
    <d v="2025-03-25T00:00:00"/>
    <s v="Attended"/>
    <x v="1"/>
    <s v="I had no idea what was going on."/>
    <x v="0"/>
    <s v="V0106_C010"/>
    <x v="1"/>
    <x v="9"/>
  </r>
  <r>
    <s v="V0107"/>
    <s v="Leslie Sims"/>
    <s v="john73@yahoo.com"/>
    <x v="0"/>
    <s v="C007"/>
    <d v="2025-01-11T00:00:00"/>
    <s v="No Show"/>
    <x v="0"/>
    <s v="This was inspiring. I’ll bring friends next time!"/>
    <x v="0"/>
    <s v="V0107_C007"/>
    <x v="0"/>
    <x v="8"/>
  </r>
  <r>
    <s v="V0108"/>
    <s v="Calvin Villegas"/>
    <s v="sedwards@patton.info"/>
    <x v="2"/>
    <s v="C009"/>
    <d v="2025-01-11T00:00:00"/>
    <s v="Attended"/>
    <x v="0"/>
    <s v="Amazing experience. I'd do it again!"/>
    <x v="0"/>
    <s v="V0108_C009"/>
    <x v="1"/>
    <x v="2"/>
  </r>
  <r>
    <s v="V0109"/>
    <s v="Jennifer Williamson"/>
    <s v="michellecobb@hotmail.com"/>
    <x v="0"/>
    <s v="C004"/>
    <d v="2025-01-03T00:00:00"/>
    <s v="Attended"/>
    <x v="1"/>
    <s v="No structure, no guidance, very frustrating."/>
    <x v="0"/>
    <s v="V0109_C004"/>
    <x v="1"/>
    <x v="1"/>
  </r>
  <r>
    <s v="V0110"/>
    <s v="Garrett Lee"/>
    <s v="larsoncarlos@strong.net"/>
    <x v="3"/>
    <s v="C009"/>
    <d v="2025-02-19T00:00:00"/>
    <s v="Attended"/>
    <x v="0"/>
    <s v="This was inspiring. I’ll bring friends next time!"/>
    <x v="0"/>
    <s v="V0110_C009"/>
    <x v="1"/>
    <x v="2"/>
  </r>
  <r>
    <s v="V0111"/>
    <s v="Jeffrey Moyer"/>
    <s v="brandy82@gmail.com"/>
    <x v="0"/>
    <s v="C003"/>
    <d v="2025-04-02T00:00:00"/>
    <s v="Attended"/>
    <x v="3"/>
    <s v="Enjoyed it, but communication could be better."/>
    <x v="0"/>
    <s v="V0111_C003"/>
    <x v="1"/>
    <x v="4"/>
  </r>
  <r>
    <s v="V0112"/>
    <s v="Grant Wood"/>
    <s v="brianhunter@trevino.com"/>
    <x v="1"/>
    <s v="C004"/>
    <d v="2025-05-05T00:00:00"/>
    <s v="Attended"/>
    <x v="3"/>
    <s v="Well planned, just wish it started on time."/>
    <x v="0"/>
    <s v="V0112_C004"/>
    <x v="1"/>
    <x v="1"/>
  </r>
  <r>
    <s v="V0113"/>
    <s v="Rachel Peterson"/>
    <s v="vgreene@hotmail.com"/>
    <x v="1"/>
    <s v="C003"/>
    <d v="2025-04-20T00:00:00"/>
    <s v="No Show"/>
    <x v="2"/>
    <s v="Some things worked, others didn’t."/>
    <x v="0"/>
    <s v="V0113_C003"/>
    <x v="0"/>
    <x v="4"/>
  </r>
  <r>
    <s v="V0114"/>
    <s v="Aaron Walker"/>
    <s v="phanson@navarro-cisneros.com"/>
    <x v="3"/>
    <s v="C002"/>
    <d v="2025-06-06T00:00:00"/>
    <s v="Attended"/>
    <x v="3"/>
    <s v="Well planned, just wish it started on time."/>
    <x v="0"/>
    <s v="V0114_C002"/>
    <x v="1"/>
    <x v="3"/>
  </r>
  <r>
    <s v="V0115"/>
    <s v="Dylan Lee"/>
    <s v="hesterjames@yahoo.com"/>
    <x v="0"/>
    <s v="C008"/>
    <d v="2025-02-03T00:00:00"/>
    <s v="No Show"/>
    <x v="1"/>
    <s v="I had no idea what was going on."/>
    <x v="0"/>
    <s v="V0115_C008"/>
    <x v="0"/>
    <x v="5"/>
  </r>
  <r>
    <s v="V0116"/>
    <s v="Ryan Lozano"/>
    <s v="nicholascobb@morgan.com"/>
    <x v="0"/>
    <s v="C007"/>
    <d v="2025-03-30T00:00:00"/>
    <s v="Attended"/>
    <x v="4"/>
    <s v="I felt unprepared. The instructions were unclear."/>
    <x v="0"/>
    <s v="V0116_C007"/>
    <x v="1"/>
    <x v="8"/>
  </r>
  <r>
    <s v="V0117"/>
    <s v="Robert Guerrero"/>
    <s v="wilsonnicole@gmail.com"/>
    <x v="3"/>
    <s v="C002"/>
    <d v="2025-06-04T00:00:00"/>
    <s v="Attended"/>
    <x v="1"/>
    <s v="Not coming back. Waste of time."/>
    <x v="0"/>
    <s v="V0117_C002"/>
    <x v="1"/>
    <x v="3"/>
  </r>
  <r>
    <s v="V0118"/>
    <s v="Angel Jensen"/>
    <s v="kristine53@soto.com"/>
    <x v="4"/>
    <s v="C007"/>
    <d v="2025-04-09T00:00:00"/>
    <s v="Attended"/>
    <x v="3"/>
    <s v="Felt positive contributing to the cause."/>
    <x v="0"/>
    <s v="V0118_C007"/>
    <x v="1"/>
    <x v="8"/>
  </r>
  <r>
    <s v="V0119"/>
    <s v="Katrina Jimenez"/>
    <s v="marcbrooks@hotmail.com"/>
    <x v="1"/>
    <s v="C005"/>
    <d v="2025-04-04T00:00:00"/>
    <s v="Attended"/>
    <x v="0"/>
    <s v="Amazing experience. I'd do it again!"/>
    <x v="0"/>
    <s v="V0119_C005"/>
    <x v="1"/>
    <x v="7"/>
  </r>
  <r>
    <s v="V0120"/>
    <s v="David Robinson"/>
    <s v="xduncan@yahoo.com"/>
    <x v="3"/>
    <s v="C007"/>
    <d v="2025-04-17T00:00:00"/>
    <s v="No Show"/>
    <x v="2"/>
    <s v="Mixed feelings. Glad I helped, but it was confusing."/>
    <x v="0"/>
    <s v="V0120_C007"/>
    <x v="0"/>
    <x v="8"/>
  </r>
  <r>
    <s v="V0121"/>
    <s v="Julie Oliver"/>
    <m/>
    <x v="2"/>
    <s v="C005"/>
    <d v="2025-03-24T00:00:00"/>
    <s v="No Show"/>
    <x v="1"/>
    <s v="Not coming back. Waste of time."/>
    <x v="1"/>
    <s v="V0121_C005"/>
    <x v="0"/>
    <x v="7"/>
  </r>
  <r>
    <s v="V0122"/>
    <s v="Heather Miller"/>
    <s v="sara11@ward.com"/>
    <x v="4"/>
    <s v="C005"/>
    <d v="2025-03-06T00:00:00"/>
    <s v="No Show"/>
    <x v="1"/>
    <s v="Not coming back. Waste of time."/>
    <x v="0"/>
    <s v="V0122_C005"/>
    <x v="0"/>
    <x v="7"/>
  </r>
  <r>
    <s v="V0123"/>
    <s v="Larry Taylor"/>
    <s v="carrillojuan@yahoo.com"/>
    <x v="4"/>
    <s v="C008"/>
    <d v="2025-06-02T00:00:00"/>
    <s v="Attended"/>
    <x v="2"/>
    <s v="It was okay. I wasn’t sure what to do at times."/>
    <x v="0"/>
    <s v="V0123_C008"/>
    <x v="1"/>
    <x v="5"/>
  </r>
  <r>
    <s v="V0124"/>
    <s v="Sharon Perez"/>
    <s v="lhall@todd.com"/>
    <x v="3"/>
    <s v="C004"/>
    <d v="2025-03-02T00:00:00"/>
    <s v="Attended"/>
    <x v="3"/>
    <s v="Enjoyed it, but communication could be better."/>
    <x v="0"/>
    <s v="V0124_C004"/>
    <x v="1"/>
    <x v="1"/>
  </r>
  <r>
    <s v="V0125"/>
    <s v="Charles Russo"/>
    <s v="porterdonna@yahoo.com"/>
    <x v="4"/>
    <s v="C001"/>
    <d v="2025-03-07T00:00:00"/>
    <s v="Attended"/>
    <x v="4"/>
    <s v="Wouldn’t recommend unless it improves."/>
    <x v="0"/>
    <s v="V0125_C001"/>
    <x v="1"/>
    <x v="6"/>
  </r>
  <r>
    <s v="V0126"/>
    <s v="Jeffery Goodwin"/>
    <s v="brenda90@gmail.com"/>
    <x v="2"/>
    <s v="C003"/>
    <d v="2025-01-30T00:00:00"/>
    <s v="Attended"/>
    <x v="0"/>
    <s v="Amazing experience. I'd do it again!"/>
    <x v="0"/>
    <s v="V0126_C003"/>
    <x v="1"/>
    <x v="4"/>
  </r>
  <r>
    <s v="V0127"/>
    <s v="Amy Hughes"/>
    <m/>
    <x v="1"/>
    <s v="C004"/>
    <d v="2025-04-03T00:00:00"/>
    <s v="No Show"/>
    <x v="4"/>
    <s v="Wouldn’t recommend unless it improves."/>
    <x v="1"/>
    <s v="V0127_C004"/>
    <x v="0"/>
    <x v="1"/>
  </r>
  <r>
    <s v="V0128"/>
    <s v="Keith Hayes"/>
    <s v="jacksonemily@gmail.com"/>
    <x v="4"/>
    <s v="C004"/>
    <d v="2025-01-07T00:00:00"/>
    <s v="Attended"/>
    <x v="3"/>
    <s v="Well planned, just wish it started on time."/>
    <x v="0"/>
    <s v="V0128_C004"/>
    <x v="1"/>
    <x v="1"/>
  </r>
  <r>
    <s v="V0129"/>
    <s v="Joseph Jackson"/>
    <s v="hmoore@gmail.com"/>
    <x v="3"/>
    <s v="C001"/>
    <d v="2025-04-15T00:00:00"/>
    <s v="Attended"/>
    <x v="3"/>
    <s v="Enjoyed it, but communication could be better."/>
    <x v="0"/>
    <s v="V0129_C001"/>
    <x v="1"/>
    <x v="6"/>
  </r>
  <r>
    <s v="V0130"/>
    <s v="Michael Wells"/>
    <s v="waynecohen@yahoo.com"/>
    <x v="2"/>
    <s v="C010"/>
    <d v="2025-02-09T00:00:00"/>
    <s v="Attended"/>
    <x v="2"/>
    <s v="Happy to help, but it could’ve been smoother."/>
    <x v="0"/>
    <s v="V0130_C010"/>
    <x v="1"/>
    <x v="9"/>
  </r>
  <r>
    <s v="V0131"/>
    <s v="Charles Brown"/>
    <s v="aliciakent@yahoo.com"/>
    <x v="3"/>
    <s v="C005"/>
    <d v="2025-03-31T00:00:00"/>
    <s v="Attended"/>
    <x v="1"/>
    <s v="No structure, no guidance, very frustrating."/>
    <x v="0"/>
    <s v="V0131_C005"/>
    <x v="1"/>
    <x v="7"/>
  </r>
  <r>
    <s v="V0132"/>
    <s v="Andrew Davis"/>
    <s v="isabella46@hotmail.com"/>
    <x v="1"/>
    <s v="C004"/>
    <d v="2025-06-09T00:00:00"/>
    <s v="Attended"/>
    <x v="4"/>
    <s v="I felt unprepared. The instructions were unclear."/>
    <x v="0"/>
    <s v="V0132_C004"/>
    <x v="1"/>
    <x v="1"/>
  </r>
  <r>
    <s v="V0133"/>
    <s v="Matthew Hale"/>
    <s v="chale@mcclure.com"/>
    <x v="3"/>
    <s v="C001"/>
    <d v="2025-05-02T00:00:00"/>
    <s v="Attended"/>
    <x v="4"/>
    <s v="Wouldn’t recommend unless it improves."/>
    <x v="0"/>
    <s v="V0133_C001"/>
    <x v="1"/>
    <x v="6"/>
  </r>
  <r>
    <s v="V0134"/>
    <s v="Whitney Jones"/>
    <s v="robert24@hunter.com"/>
    <x v="3"/>
    <s v="C004"/>
    <d v="2025-01-15T00:00:00"/>
    <s v="Attended"/>
    <x v="2"/>
    <s v="Some things worked, others didn’t."/>
    <x v="0"/>
    <s v="V0134_C004"/>
    <x v="1"/>
    <x v="1"/>
  </r>
  <r>
    <s v="V0135"/>
    <s v="Paul Washington"/>
    <s v="kelleyjohn@taylor-hoover.com"/>
    <x v="4"/>
    <s v="C007"/>
    <d v="2025-02-03T00:00:00"/>
    <s v="No Show"/>
    <x v="2"/>
    <s v="It was okay. I wasn’t sure what to do at times."/>
    <x v="0"/>
    <s v="V0135_C007"/>
    <x v="0"/>
    <x v="8"/>
  </r>
  <r>
    <s v="V0136"/>
    <s v="Caroline Powers"/>
    <s v="eric52@klein.net"/>
    <x v="4"/>
    <s v="C009"/>
    <d v="2025-02-11T00:00:00"/>
    <s v="No Show"/>
    <x v="3"/>
    <s v="Felt positive contributing to the cause."/>
    <x v="0"/>
    <s v="V0136_C009"/>
    <x v="0"/>
    <x v="2"/>
  </r>
  <r>
    <s v="V0137"/>
    <s v="Eric Williams"/>
    <m/>
    <x v="4"/>
    <s v="C009"/>
    <d v="2025-01-01T00:00:00"/>
    <s v="Attended"/>
    <x v="0"/>
    <s v="This was inspiring. I’ll bring friends next time!"/>
    <x v="1"/>
    <s v="V0137_C009"/>
    <x v="1"/>
    <x v="2"/>
  </r>
  <r>
    <s v="V0138"/>
    <s v="David Davis"/>
    <s v="haysmatthew@gmail.com"/>
    <x v="2"/>
    <s v="C002"/>
    <d v="2025-05-13T00:00:00"/>
    <s v="Attended"/>
    <x v="2"/>
    <s v="It was okay. I wasn’t sure what to do at times."/>
    <x v="0"/>
    <s v="V0138_C002"/>
    <x v="1"/>
    <x v="3"/>
  </r>
  <r>
    <s v="V0139"/>
    <s v="Christopher Perry"/>
    <s v="marcus39@villa.biz"/>
    <x v="4"/>
    <s v="C005"/>
    <d v="2025-01-24T00:00:00"/>
    <s v="Attended"/>
    <x v="0"/>
    <s v="This was inspiring. I’ll bring friends next time!"/>
    <x v="0"/>
    <s v="V0139_C005"/>
    <x v="1"/>
    <x v="7"/>
  </r>
  <r>
    <s v="V0140"/>
    <s v="Jimmy Jones"/>
    <s v="bradley36@yahoo.com"/>
    <x v="0"/>
    <s v="C007"/>
    <d v="2025-05-30T00:00:00"/>
    <s v="Attended"/>
    <x v="4"/>
    <s v="Not the best experience. I left early."/>
    <x v="0"/>
    <s v="V0140_C007"/>
    <x v="1"/>
    <x v="8"/>
  </r>
  <r>
    <s v="V0141"/>
    <s v="Mark Price"/>
    <s v="gregory57@rogers.org"/>
    <x v="4"/>
    <s v="C005"/>
    <d v="2025-03-29T00:00:00"/>
    <s v="No Show"/>
    <x v="3"/>
    <s v="Felt positive contributing to the cause."/>
    <x v="0"/>
    <s v="V0141_C005"/>
    <x v="0"/>
    <x v="7"/>
  </r>
  <r>
    <s v="V0142"/>
    <s v="Becky Young"/>
    <m/>
    <x v="0"/>
    <s v="C004"/>
    <d v="2025-03-25T00:00:00"/>
    <s v="Attended"/>
    <x v="4"/>
    <s v="Confusing and lacked support."/>
    <x v="1"/>
    <s v="V0142_C004"/>
    <x v="1"/>
    <x v="1"/>
  </r>
  <r>
    <s v="V0143"/>
    <s v="Andrew Mclean"/>
    <s v="dennis50@hotmail.com"/>
    <x v="2"/>
    <s v="C006"/>
    <d v="2025-06-03T00:00:00"/>
    <s v="Attended"/>
    <x v="4"/>
    <s v="Wouldn’t recommend unless it improves."/>
    <x v="0"/>
    <s v="V0143_C006"/>
    <x v="1"/>
    <x v="0"/>
  </r>
  <r>
    <s v="V0144"/>
    <s v="Susan Ortega"/>
    <s v="cathyjames@white-soto.com"/>
    <x v="1"/>
    <s v="C005"/>
    <d v="2025-04-06T00:00:00"/>
    <s v="Attended"/>
    <x v="4"/>
    <s v="Not the best experience. I left early."/>
    <x v="0"/>
    <s v="V0144_C005"/>
    <x v="1"/>
    <x v="7"/>
  </r>
  <r>
    <s v="V0145"/>
    <s v="Christopher Dunn"/>
    <s v="williamsimmons@collins-griffith.com"/>
    <x v="0"/>
    <s v="C003"/>
    <d v="2025-03-24T00:00:00"/>
    <s v="No Show"/>
    <x v="2"/>
    <s v="Some things worked, others didn’t."/>
    <x v="0"/>
    <s v="V0145_C003"/>
    <x v="0"/>
    <x v="4"/>
  </r>
  <r>
    <s v="V0146"/>
    <s v="Scott Olson"/>
    <s v="egray@yahoo.com"/>
    <x v="1"/>
    <s v="C005"/>
    <d v="2025-03-24T00:00:00"/>
    <s v="Attended"/>
    <x v="2"/>
    <s v="Mixed feelings. Glad I helped, but it was confusing."/>
    <x v="0"/>
    <s v="V0146_C005"/>
    <x v="1"/>
    <x v="7"/>
  </r>
  <r>
    <s v="V0147"/>
    <s v="Terrence Evans"/>
    <s v="jonathanford@campbell-hart.info"/>
    <x v="2"/>
    <s v="C002"/>
    <d v="2025-01-14T00:00:00"/>
    <s v="Attended"/>
    <x v="0"/>
    <s v="Amazing experience. I'd do it again!"/>
    <x v="0"/>
    <s v="V0147_C002"/>
    <x v="1"/>
    <x v="3"/>
  </r>
  <r>
    <s v="V0148"/>
    <s v="Katherine Frost"/>
    <s v="patrick49@gmail.com"/>
    <x v="2"/>
    <s v="C004"/>
    <d v="2025-03-21T00:00:00"/>
    <s v="Attended"/>
    <x v="3"/>
    <s v="Felt positive contributing to the cause."/>
    <x v="0"/>
    <s v="V0148_C004"/>
    <x v="1"/>
    <x v="1"/>
  </r>
  <r>
    <s v="V0149"/>
    <s v="Phillip Krueger"/>
    <s v="xreid@hotmail.com"/>
    <x v="1"/>
    <s v="C003"/>
    <d v="2025-01-12T00:00:00"/>
    <s v="No Show"/>
    <x v="2"/>
    <s v="It was okay. I wasn’t sure what to do at times."/>
    <x v="0"/>
    <s v="V0149_C003"/>
    <x v="0"/>
    <x v="4"/>
  </r>
  <r>
    <s v="V0150"/>
    <s v="Melissa Brewer"/>
    <s v="jblackburn@yahoo.com"/>
    <x v="2"/>
    <s v="C003"/>
    <d v="2025-02-18T00:00:00"/>
    <s v="Attended"/>
    <x v="4"/>
    <s v="Not the best experience. I left early."/>
    <x v="0"/>
    <s v="V0150_C003"/>
    <x v="1"/>
    <x v="4"/>
  </r>
  <r>
    <s v="V0151"/>
    <s v="Angela Kent"/>
    <s v="mariaking@yahoo.com"/>
    <x v="1"/>
    <s v="C006"/>
    <d v="2025-04-08T00:00:00"/>
    <s v="Attended"/>
    <x v="1"/>
    <s v="Very poor experience. I didn’t feel welcome."/>
    <x v="0"/>
    <s v="V0151_C006"/>
    <x v="1"/>
    <x v="0"/>
  </r>
  <r>
    <s v="V0152"/>
    <s v="Paula Cooper"/>
    <s v="kaitlyn64@benitez.com"/>
    <x v="1"/>
    <s v="C010"/>
    <d v="2025-01-19T00:00:00"/>
    <s v="Attended"/>
    <x v="3"/>
    <s v="Well planned, just wish it started on time."/>
    <x v="0"/>
    <s v="V0152_C010"/>
    <x v="1"/>
    <x v="9"/>
  </r>
  <r>
    <s v="V0153"/>
    <s v="Christopher Lopez"/>
    <s v="tomshaw@hayes.com"/>
    <x v="1"/>
    <s v="C010"/>
    <d v="2025-02-09T00:00:00"/>
    <s v="Attended"/>
    <x v="3"/>
    <s v="Really good overall. A few things could improve."/>
    <x v="0"/>
    <s v="V0153_C010"/>
    <x v="1"/>
    <x v="9"/>
  </r>
  <r>
    <s v="V0154"/>
    <s v="Jessica Durham"/>
    <s v="christophermiller@hill.com"/>
    <x v="2"/>
    <s v="C001"/>
    <d v="2025-04-24T00:00:00"/>
    <s v="Attended"/>
    <x v="4"/>
    <s v="Confusing and lacked support."/>
    <x v="0"/>
    <s v="V0154_C001"/>
    <x v="1"/>
    <x v="6"/>
  </r>
  <r>
    <s v="V0155"/>
    <s v="Kevin Huerta"/>
    <s v="alexasmith@meyer.info"/>
    <x v="4"/>
    <s v="C009"/>
    <d v="2025-04-02T00:00:00"/>
    <s v="Attended"/>
    <x v="1"/>
    <s v="No structure, no guidance, very frustrating."/>
    <x v="0"/>
    <s v="V0155_C009"/>
    <x v="1"/>
    <x v="2"/>
  </r>
  <r>
    <s v="V0156"/>
    <s v="James Bishop"/>
    <s v="linda07@hotmail.com"/>
    <x v="4"/>
    <s v="C005"/>
    <d v="2025-03-20T00:00:00"/>
    <s v="Attended"/>
    <x v="3"/>
    <s v="Enjoyed it, but communication could be better."/>
    <x v="0"/>
    <s v="V0156_C005"/>
    <x v="1"/>
    <x v="7"/>
  </r>
  <r>
    <s v="V0157"/>
    <s v="Danielle Hayes"/>
    <s v="akeller@hotmail.com"/>
    <x v="3"/>
    <s v="C001"/>
    <d v="2025-06-07T00:00:00"/>
    <s v="Attended"/>
    <x v="2"/>
    <s v="Some things worked, others didn’t."/>
    <x v="0"/>
    <s v="V0157_C001"/>
    <x v="1"/>
    <x v="6"/>
  </r>
  <r>
    <s v="V0158"/>
    <s v="Jennifer Salazar"/>
    <s v="ronnie71@cruz.net"/>
    <x v="0"/>
    <s v="C006"/>
    <d v="2025-04-22T00:00:00"/>
    <s v="Attended"/>
    <x v="4"/>
    <s v="Confusing and lacked support."/>
    <x v="0"/>
    <s v="V0158_C006"/>
    <x v="1"/>
    <x v="0"/>
  </r>
  <r>
    <s v="V0159"/>
    <s v="Tina Olson"/>
    <s v="jasonmullins@graves.com"/>
    <x v="4"/>
    <s v="C004"/>
    <d v="2025-02-01T00:00:00"/>
    <s v="Attended"/>
    <x v="3"/>
    <s v="Felt positive contributing to the cause."/>
    <x v="0"/>
    <s v="V0159_C004"/>
    <x v="1"/>
    <x v="1"/>
  </r>
  <r>
    <s v="V0160"/>
    <s v="Erin Reyes"/>
    <s v="jenniferwade@hotmail.com"/>
    <x v="1"/>
    <s v="C004"/>
    <d v="2025-01-24T00:00:00"/>
    <s v="Attended"/>
    <x v="0"/>
    <s v="Loved being part of this. Great impact."/>
    <x v="0"/>
    <s v="V0160_C004"/>
    <x v="1"/>
    <x v="1"/>
  </r>
  <r>
    <s v="V0161"/>
    <s v="Danny Johnston"/>
    <s v="nicholas68@stokes-walker.com"/>
    <x v="3"/>
    <s v="C007"/>
    <d v="2025-02-26T00:00:00"/>
    <s v="No Show"/>
    <x v="2"/>
    <s v="Mixed feelings. Glad I helped, but it was confusing."/>
    <x v="0"/>
    <s v="V0161_C007"/>
    <x v="0"/>
    <x v="8"/>
  </r>
  <r>
    <s v="V0162"/>
    <s v="Laura Anderson"/>
    <s v="aray@yahoo.com"/>
    <x v="0"/>
    <s v="C001"/>
    <d v="2025-01-13T00:00:00"/>
    <s v="Attended"/>
    <x v="1"/>
    <s v="Very poor experience. I didn’t feel welcome."/>
    <x v="0"/>
    <s v="V0162_C001"/>
    <x v="1"/>
    <x v="6"/>
  </r>
  <r>
    <s v="V0163"/>
    <s v="Cheryl Price"/>
    <s v="kelsey28@hotmail.com"/>
    <x v="2"/>
    <s v="C007"/>
    <d v="2025-04-27T00:00:00"/>
    <s v="Attended"/>
    <x v="2"/>
    <s v="Mixed feelings. Glad I helped, but it was confusing."/>
    <x v="0"/>
    <s v="V0163_C007"/>
    <x v="1"/>
    <x v="8"/>
  </r>
  <r>
    <s v="V0164"/>
    <s v="Kyle Thomas"/>
    <s v="kyle14@berry.com"/>
    <x v="3"/>
    <s v="C005"/>
    <d v="2025-05-17T00:00:00"/>
    <s v="Attended"/>
    <x v="1"/>
    <s v="No structure, no guidance, very frustrating."/>
    <x v="0"/>
    <s v="V0164_C005"/>
    <x v="1"/>
    <x v="7"/>
  </r>
  <r>
    <s v="V0165"/>
    <s v="Noah Leblanc"/>
    <s v="tluna@gaines.biz"/>
    <x v="0"/>
    <s v="C003"/>
    <d v="2025-03-07T00:00:00"/>
    <s v="Attended"/>
    <x v="1"/>
    <s v="Very poor experience. I didn’t feel welcome."/>
    <x v="0"/>
    <s v="V0165_C003"/>
    <x v="1"/>
    <x v="4"/>
  </r>
  <r>
    <s v="V0166"/>
    <s v="Chloe Chase"/>
    <s v="andersonkaren@hotmail.com"/>
    <x v="4"/>
    <s v="C002"/>
    <d v="2025-06-06T00:00:00"/>
    <s v="Attended"/>
    <x v="3"/>
    <s v="Well planned, just wish it started on time."/>
    <x v="0"/>
    <s v="V0166_C002"/>
    <x v="1"/>
    <x v="3"/>
  </r>
  <r>
    <s v="V0167"/>
    <s v="Timothy Torres"/>
    <s v="scottolson@clark.com"/>
    <x v="4"/>
    <s v="C009"/>
    <d v="2025-05-23T00:00:00"/>
    <s v="No Show"/>
    <x v="2"/>
    <s v="Happy to help, but it could’ve been smoother."/>
    <x v="0"/>
    <s v="V0167_C009"/>
    <x v="0"/>
    <x v="2"/>
  </r>
  <r>
    <s v="V0168"/>
    <s v="Shannon Bennett"/>
    <s v="saradavis@yahoo.com"/>
    <x v="3"/>
    <s v="C009"/>
    <d v="2025-02-04T00:00:00"/>
    <s v="Attended"/>
    <x v="4"/>
    <s v="I felt unprepared. The instructions were unclear."/>
    <x v="0"/>
    <s v="V0168_C009"/>
    <x v="1"/>
    <x v="2"/>
  </r>
  <r>
    <s v="V0169"/>
    <s v="Charles Sharp"/>
    <s v="wilsonrandy@watts-blevins.biz"/>
    <x v="1"/>
    <s v="C001"/>
    <d v="2025-05-31T00:00:00"/>
    <s v="Attended"/>
    <x v="1"/>
    <s v="Very poor experience. I didn’t feel welcome."/>
    <x v="0"/>
    <s v="V0169_C001"/>
    <x v="1"/>
    <x v="6"/>
  </r>
  <r>
    <s v="V0170"/>
    <s v="Holly Wilson"/>
    <s v="burnselizabeth@walker.info"/>
    <x v="2"/>
    <s v="C003"/>
    <d v="2025-02-23T00:00:00"/>
    <s v="No Show"/>
    <x v="0"/>
    <s v="Loved being part of this. Great impact."/>
    <x v="0"/>
    <s v="V0170_C003"/>
    <x v="0"/>
    <x v="4"/>
  </r>
  <r>
    <s v="V0171"/>
    <s v="Anna Watkins"/>
    <s v="scooke@yahoo.com"/>
    <x v="4"/>
    <s v="C004"/>
    <d v="2025-02-27T00:00:00"/>
    <s v="Attended"/>
    <x v="2"/>
    <s v="It was okay. I wasn’t sure what to do at times."/>
    <x v="0"/>
    <s v="V0171_C004"/>
    <x v="1"/>
    <x v="1"/>
  </r>
  <r>
    <s v="V0172"/>
    <s v="Robert Logan"/>
    <s v="stonebrenda@hotmail.com"/>
    <x v="1"/>
    <s v="C001"/>
    <d v="2025-06-09T00:00:00"/>
    <s v="No Show"/>
    <x v="2"/>
    <s v="It was okay. I wasn’t sure what to do at times."/>
    <x v="0"/>
    <s v="V0172_C001"/>
    <x v="0"/>
    <x v="6"/>
  </r>
  <r>
    <s v="V0173"/>
    <s v="Melissa Smith"/>
    <s v="david29@gmail.com"/>
    <x v="3"/>
    <s v="C002"/>
    <d v="2025-05-07T00:00:00"/>
    <s v="No Show"/>
    <x v="1"/>
    <s v="Not coming back. Waste of time."/>
    <x v="0"/>
    <s v="V0173_C002"/>
    <x v="0"/>
    <x v="3"/>
  </r>
  <r>
    <s v="V0174"/>
    <s v="Justin York"/>
    <s v="whitneywilliam@burch-jackson.com"/>
    <x v="1"/>
    <s v="C006"/>
    <d v="2025-02-18T00:00:00"/>
    <s v="Attended"/>
    <x v="3"/>
    <s v="Well planned, just wish it started on time."/>
    <x v="0"/>
    <s v="V0174_C006"/>
    <x v="1"/>
    <x v="0"/>
  </r>
  <r>
    <s v="V0175"/>
    <s v="John Edwards"/>
    <s v="haileybates@gmail.com"/>
    <x v="3"/>
    <s v="C006"/>
    <d v="2025-02-16T00:00:00"/>
    <s v="No Show"/>
    <x v="4"/>
    <s v="I felt unprepared. The instructions were unclear."/>
    <x v="0"/>
    <s v="V0175_C006"/>
    <x v="0"/>
    <x v="0"/>
  </r>
  <r>
    <s v="V0176"/>
    <s v="Charles Chase"/>
    <s v="carrierobinson@ramirez-daniel.biz"/>
    <x v="2"/>
    <s v="C005"/>
    <d v="2025-01-15T00:00:00"/>
    <s v="No Show"/>
    <x v="3"/>
    <s v="Really good overall. A few things could improve."/>
    <x v="0"/>
    <s v="V0176_C005"/>
    <x v="0"/>
    <x v="7"/>
  </r>
  <r>
    <s v="V0177"/>
    <s v="Kimberly Jones"/>
    <s v="jenniferelliott@hotmail.com"/>
    <x v="1"/>
    <s v="C002"/>
    <d v="2025-06-09T00:00:00"/>
    <s v="Attended"/>
    <x v="1"/>
    <s v="Not coming back. Waste of time."/>
    <x v="0"/>
    <s v="V0177_C002"/>
    <x v="1"/>
    <x v="3"/>
  </r>
  <r>
    <s v="V0178"/>
    <s v="Caleb Rodriguez"/>
    <s v="murphychristopher@yahoo.com"/>
    <x v="3"/>
    <s v="C007"/>
    <d v="2025-06-01T00:00:00"/>
    <s v="No Show"/>
    <x v="3"/>
    <s v="Really good overall. A few things could improve."/>
    <x v="0"/>
    <s v="V0178_C007"/>
    <x v="0"/>
    <x v="8"/>
  </r>
  <r>
    <s v="V0179"/>
    <s v="Trevor Patton"/>
    <s v="alishahutchinson@nicholson.org"/>
    <x v="1"/>
    <s v="C010"/>
    <d v="2025-02-24T00:00:00"/>
    <s v="Attended"/>
    <x v="2"/>
    <s v="Some things worked, others didn’t."/>
    <x v="0"/>
    <s v="V0179_C010"/>
    <x v="1"/>
    <x v="9"/>
  </r>
  <r>
    <s v="V0180"/>
    <s v="Rachel Arnold"/>
    <s v="qvargas@gmail.com"/>
    <x v="1"/>
    <s v="C008"/>
    <d v="2025-05-14T00:00:00"/>
    <s v="No Show"/>
    <x v="1"/>
    <s v="No structure, no guidance, very frustrating."/>
    <x v="0"/>
    <s v="V0180_C008"/>
    <x v="0"/>
    <x v="5"/>
  </r>
  <r>
    <s v="V0181"/>
    <s v="Richard Gregory"/>
    <s v="wwhite@yahoo.com"/>
    <x v="3"/>
    <s v="C005"/>
    <d v="2025-04-08T00:00:00"/>
    <s v="Attended"/>
    <x v="1"/>
    <s v="Not coming back. Waste of time."/>
    <x v="0"/>
    <s v="V0181_C005"/>
    <x v="1"/>
    <x v="7"/>
  </r>
  <r>
    <s v="V0182"/>
    <s v="Scott Meza"/>
    <s v="megan11@hotmail.com"/>
    <x v="0"/>
    <s v="C010"/>
    <d v="2025-02-16T00:00:00"/>
    <s v="Attended"/>
    <x v="2"/>
    <s v="Mixed feelings. Glad I helped, but it was confusing."/>
    <x v="0"/>
    <s v="V0182_C010"/>
    <x v="1"/>
    <x v="9"/>
  </r>
  <r>
    <s v="V0183"/>
    <s v="Shannon Hayden MD"/>
    <s v="rjimenez@barron.org"/>
    <x v="0"/>
    <s v="C002"/>
    <d v="2025-02-06T00:00:00"/>
    <s v="Attended"/>
    <x v="4"/>
    <s v="Not the best experience. I left early."/>
    <x v="0"/>
    <s v="V0183_C002"/>
    <x v="1"/>
    <x v="3"/>
  </r>
  <r>
    <s v="V0184"/>
    <s v="Patrick Tapia"/>
    <s v="roconnell@mckee.com"/>
    <x v="2"/>
    <s v="C003"/>
    <d v="2025-04-10T00:00:00"/>
    <s v="No Show"/>
    <x v="0"/>
    <s v="Loved being part of this. Great impact."/>
    <x v="0"/>
    <s v="V0184_C003"/>
    <x v="0"/>
    <x v="4"/>
  </r>
  <r>
    <s v="V0185"/>
    <s v="Joshua Miranda"/>
    <s v="kevin44@smith.org"/>
    <x v="3"/>
    <s v="C003"/>
    <d v="2025-03-18T00:00:00"/>
    <s v="Attended"/>
    <x v="3"/>
    <s v="Felt positive contributing to the cause."/>
    <x v="0"/>
    <s v="V0185_C003"/>
    <x v="1"/>
    <x v="4"/>
  </r>
  <r>
    <s v="V0186"/>
    <s v="Stephanie Charles"/>
    <s v="adam75@gomez-smith.com"/>
    <x v="3"/>
    <s v="C008"/>
    <d v="2025-03-20T00:00:00"/>
    <s v="Attended"/>
    <x v="2"/>
    <s v="Some things worked, others didn’t."/>
    <x v="0"/>
    <s v="V0186_C008"/>
    <x v="1"/>
    <x v="5"/>
  </r>
  <r>
    <s v="V0187"/>
    <s v="Adriana Hammond"/>
    <s v="thomasbrooks@yahoo.com"/>
    <x v="1"/>
    <s v="C009"/>
    <d v="2025-03-25T00:00:00"/>
    <s v="Attended"/>
    <x v="3"/>
    <s v="Well planned, just wish it started on time."/>
    <x v="0"/>
    <s v="V0187_C009"/>
    <x v="1"/>
    <x v="2"/>
  </r>
  <r>
    <s v="V0188"/>
    <s v="Charles Burgess"/>
    <s v="nicole31@mitchell.biz"/>
    <x v="2"/>
    <s v="C010"/>
    <d v="2025-03-23T00:00:00"/>
    <s v="Attended"/>
    <x v="3"/>
    <s v="Really good overall. A few things could improve."/>
    <x v="0"/>
    <s v="V0188_C010"/>
    <x v="1"/>
    <x v="9"/>
  </r>
  <r>
    <s v="V0189"/>
    <s v="Joshua Marsh"/>
    <s v="karen68@mclean.com"/>
    <x v="2"/>
    <s v="C001"/>
    <d v="2025-01-21T00:00:00"/>
    <s v="Attended"/>
    <x v="3"/>
    <s v="Felt positive contributing to the cause."/>
    <x v="0"/>
    <s v="V0189_C001"/>
    <x v="1"/>
    <x v="6"/>
  </r>
  <r>
    <s v="V0190"/>
    <s v="Beth Cooper"/>
    <s v="brettgallegos@bray-mclaughlin.biz"/>
    <x v="3"/>
    <s v="C010"/>
    <d v="2025-04-04T00:00:00"/>
    <s v="No Show"/>
    <x v="2"/>
    <s v="Mixed feelings. Glad I helped, but it was confusing."/>
    <x v="0"/>
    <s v="V0190_C010"/>
    <x v="0"/>
    <x v="9"/>
  </r>
  <r>
    <s v="V0191"/>
    <s v="Douglas Wilson"/>
    <s v="elizabethpatterson@yahoo.com"/>
    <x v="2"/>
    <s v="C006"/>
    <d v="2025-05-18T00:00:00"/>
    <s v="Attended"/>
    <x v="1"/>
    <s v="No structure, no guidance, very frustrating."/>
    <x v="0"/>
    <s v="V0191_C006"/>
    <x v="1"/>
    <x v="0"/>
  </r>
  <r>
    <s v="V0192"/>
    <s v="Madison Perez"/>
    <s v="mjohnson@simmons.com"/>
    <x v="4"/>
    <s v="C009"/>
    <d v="2025-01-18T00:00:00"/>
    <s v="Attended"/>
    <x v="0"/>
    <s v="Loved being part of this. Great impact."/>
    <x v="0"/>
    <s v="V0192_C009"/>
    <x v="1"/>
    <x v="2"/>
  </r>
  <r>
    <s v="V0193"/>
    <s v="Courtney Simmons"/>
    <s v="tschneider@adams.com"/>
    <x v="2"/>
    <s v="C002"/>
    <d v="2025-05-19T00:00:00"/>
    <s v="Attended"/>
    <x v="4"/>
    <s v="I felt unprepared. The instructions were unclear."/>
    <x v="0"/>
    <s v="V0193_C002"/>
    <x v="1"/>
    <x v="3"/>
  </r>
  <r>
    <s v="V0194"/>
    <s v="Francisco Williams"/>
    <s v="williamsjulie@mitchell.org"/>
    <x v="4"/>
    <s v="C009"/>
    <d v="2025-01-20T00:00:00"/>
    <s v="Attended"/>
    <x v="1"/>
    <s v="Very poor experience. I didn’t feel welcome."/>
    <x v="0"/>
    <s v="V0194_C009"/>
    <x v="1"/>
    <x v="2"/>
  </r>
  <r>
    <s v="V0195"/>
    <s v="David Henry"/>
    <s v="daniel08@gmail.com"/>
    <x v="1"/>
    <s v="C007"/>
    <d v="2025-03-06T00:00:00"/>
    <s v="Attended"/>
    <x v="0"/>
    <s v="Amazing experience. I'd do it again!"/>
    <x v="0"/>
    <s v="V0195_C007"/>
    <x v="1"/>
    <x v="8"/>
  </r>
  <r>
    <s v="V0196"/>
    <s v="Robert Paul"/>
    <s v="debraclark@yahoo.com"/>
    <x v="2"/>
    <s v="C004"/>
    <d v="2025-01-17T00:00:00"/>
    <s v="Attended"/>
    <x v="4"/>
    <s v="Not the best experience. I left early."/>
    <x v="0"/>
    <s v="V0196_C004"/>
    <x v="1"/>
    <x v="1"/>
  </r>
  <r>
    <s v="V0197"/>
    <s v="Martha Lee"/>
    <s v="jonesamy@yahoo.com"/>
    <x v="2"/>
    <s v="C001"/>
    <d v="2025-02-28T00:00:00"/>
    <s v="No Show"/>
    <x v="0"/>
    <s v="Loved being part of this. Great impact."/>
    <x v="0"/>
    <s v="V0197_C001"/>
    <x v="0"/>
    <x v="6"/>
  </r>
  <r>
    <s v="V0198"/>
    <s v="Wanda Harris"/>
    <s v="andersonrobert@king.net"/>
    <x v="2"/>
    <s v="C010"/>
    <d v="2025-03-09T00:00:00"/>
    <s v="No Show"/>
    <x v="4"/>
    <s v="Wouldn’t recommend unless it improves."/>
    <x v="0"/>
    <s v="V0198_C010"/>
    <x v="0"/>
    <x v="9"/>
  </r>
  <r>
    <s v="V0199"/>
    <s v="Alison Greene"/>
    <m/>
    <x v="3"/>
    <s v="C009"/>
    <d v="2025-05-16T00:00:00"/>
    <s v="No Show"/>
    <x v="0"/>
    <s v="Loved being part of this. Great impact."/>
    <x v="1"/>
    <s v="V0199_C009"/>
    <x v="0"/>
    <x v="2"/>
  </r>
  <r>
    <s v="V0200"/>
    <s v="Robert Simpson"/>
    <s v="samuelhicks@chan.com"/>
    <x v="1"/>
    <s v="C010"/>
    <d v="2025-01-01T00:00:00"/>
    <s v="Attended"/>
    <x v="4"/>
    <s v="Not the best experience. I left early."/>
    <x v="0"/>
    <s v="V0200_C010"/>
    <x v="1"/>
    <x v="9"/>
  </r>
  <r>
    <s v="V0201"/>
    <s v="Daniel Horton"/>
    <s v="kevin34@hotmail.com"/>
    <x v="0"/>
    <s v="C006"/>
    <d v="2025-02-22T00:00:00"/>
    <s v="Attended"/>
    <x v="3"/>
    <s v="Felt positive contributing to the cause."/>
    <x v="0"/>
    <s v="V0201_C006"/>
    <x v="1"/>
    <x v="0"/>
  </r>
  <r>
    <s v="V0202"/>
    <s v="Shane Williams"/>
    <s v="amandasmith@chen-compton.com"/>
    <x v="1"/>
    <s v="C005"/>
    <d v="2025-01-17T00:00:00"/>
    <s v="Attended"/>
    <x v="2"/>
    <s v="Mixed feelings. Glad I helped, but it was confusing."/>
    <x v="0"/>
    <s v="V0202_C005"/>
    <x v="1"/>
    <x v="7"/>
  </r>
  <r>
    <s v="V0203"/>
    <s v="Nicholas Ramirez"/>
    <s v="medinatiffany@hotmail.com"/>
    <x v="1"/>
    <s v="C003"/>
    <d v="2025-01-21T00:00:00"/>
    <s v="Attended"/>
    <x v="0"/>
    <s v="Very well-organized. I felt valued."/>
    <x v="0"/>
    <s v="V0203_C003"/>
    <x v="1"/>
    <x v="4"/>
  </r>
  <r>
    <s v="V0204"/>
    <s v="Damon Soto"/>
    <s v="seanblair@yahoo.com"/>
    <x v="4"/>
    <s v="C009"/>
    <d v="2025-03-13T00:00:00"/>
    <s v="Attended"/>
    <x v="4"/>
    <s v="I felt unprepared. The instructions were unclear."/>
    <x v="0"/>
    <s v="V0204_C009"/>
    <x v="1"/>
    <x v="2"/>
  </r>
  <r>
    <s v="V0205"/>
    <s v="Chelsea Henry"/>
    <s v="andrew22@mcdaniel-lopez.com"/>
    <x v="4"/>
    <s v="C003"/>
    <d v="2025-01-14T00:00:00"/>
    <s v="No Show"/>
    <x v="4"/>
    <s v="Wouldn’t recommend unless it improves."/>
    <x v="0"/>
    <s v="V0205_C003"/>
    <x v="0"/>
    <x v="4"/>
  </r>
  <r>
    <s v="V0206"/>
    <s v="Lindsey Gray"/>
    <s v="serranokathryn@michael.com"/>
    <x v="4"/>
    <s v="C002"/>
    <d v="2025-01-28T00:00:00"/>
    <s v="Attended"/>
    <x v="0"/>
    <s v="Loved being part of this. Great impact."/>
    <x v="0"/>
    <s v="V0206_C002"/>
    <x v="1"/>
    <x v="3"/>
  </r>
  <r>
    <s v="V0207"/>
    <s v="Peter Stafford"/>
    <s v="martin23@stephens.net"/>
    <x v="2"/>
    <s v="C009"/>
    <d v="2025-01-24T00:00:00"/>
    <s v="Attended"/>
    <x v="3"/>
    <s v="Well planned, just wish it started on time."/>
    <x v="0"/>
    <s v="V0207_C009"/>
    <x v="1"/>
    <x v="2"/>
  </r>
  <r>
    <s v="V0208"/>
    <s v="Sara Thomas"/>
    <s v="perezpaul@rios-perez.biz"/>
    <x v="3"/>
    <s v="C007"/>
    <d v="2025-05-14T00:00:00"/>
    <s v="Attended"/>
    <x v="1"/>
    <s v="Very poor experience. I didn’t feel welcome."/>
    <x v="0"/>
    <s v="V0208_C007"/>
    <x v="1"/>
    <x v="8"/>
  </r>
  <r>
    <s v="V0209"/>
    <s v="Samantha Rodriguez"/>
    <s v="walkerstephanie@howard-gilbert.com"/>
    <x v="1"/>
    <s v="C005"/>
    <d v="2025-03-12T00:00:00"/>
    <s v="Attended"/>
    <x v="4"/>
    <s v="Not the best experience. I left early."/>
    <x v="0"/>
    <s v="V0209_C005"/>
    <x v="1"/>
    <x v="7"/>
  </r>
  <r>
    <s v="V0210"/>
    <s v="Meghan Hernandez"/>
    <s v="michael14@yahoo.com"/>
    <x v="4"/>
    <s v="C004"/>
    <d v="2025-05-09T00:00:00"/>
    <s v="Attended"/>
    <x v="1"/>
    <s v="Very poor experience. I didn’t feel welcome."/>
    <x v="0"/>
    <s v="V0210_C004"/>
    <x v="1"/>
    <x v="1"/>
  </r>
  <r>
    <s v="V0211"/>
    <s v="Matthew Flores"/>
    <s v="ygriffith@yahoo.com"/>
    <x v="0"/>
    <s v="C009"/>
    <d v="2025-06-08T00:00:00"/>
    <s v="No Show"/>
    <x v="0"/>
    <s v="This was inspiring. I’ll bring friends next time!"/>
    <x v="0"/>
    <s v="V0211_C009"/>
    <x v="0"/>
    <x v="2"/>
  </r>
  <r>
    <s v="V0212"/>
    <s v="Cameron Saunders"/>
    <s v="troy76@hotmail.com"/>
    <x v="4"/>
    <s v="C001"/>
    <d v="2025-06-04T00:00:00"/>
    <s v="No Show"/>
    <x v="3"/>
    <s v="Really good overall. A few things could improve."/>
    <x v="0"/>
    <s v="V0212_C001"/>
    <x v="0"/>
    <x v="6"/>
  </r>
  <r>
    <s v="V0213"/>
    <s v="Joshua Hall Jr."/>
    <s v="jacquelineyoung@gmail.com"/>
    <x v="4"/>
    <s v="C009"/>
    <d v="2025-02-09T00:00:00"/>
    <s v="Attended"/>
    <x v="2"/>
    <s v="It was okay. I wasn’t sure what to do at times."/>
    <x v="0"/>
    <s v="V0213_C009"/>
    <x v="1"/>
    <x v="2"/>
  </r>
  <r>
    <s v="V0214"/>
    <s v="Thomas Ward"/>
    <s v="steven86@clark.com"/>
    <x v="2"/>
    <s v="C004"/>
    <d v="2025-05-26T00:00:00"/>
    <s v="No Show"/>
    <x v="2"/>
    <s v="Happy to help, but it could’ve been smoother."/>
    <x v="0"/>
    <s v="V0214_C004"/>
    <x v="0"/>
    <x v="1"/>
  </r>
  <r>
    <s v="V0215"/>
    <s v="Jessica Brown"/>
    <s v="woodsbrittney@johnson.com"/>
    <x v="0"/>
    <s v="C004"/>
    <d v="2025-01-16T00:00:00"/>
    <s v="Attended"/>
    <x v="4"/>
    <s v="I felt unprepared. The instructions were unclear."/>
    <x v="0"/>
    <s v="V0215_C004"/>
    <x v="1"/>
    <x v="1"/>
  </r>
  <r>
    <s v="V0216"/>
    <s v="Nicole Hale"/>
    <s v="vjenkins@yahoo.com"/>
    <x v="3"/>
    <s v="C003"/>
    <d v="2025-06-01T00:00:00"/>
    <s v="No Show"/>
    <x v="0"/>
    <s v="Amazing experience. I'd do it again!"/>
    <x v="0"/>
    <s v="V0216_C003"/>
    <x v="0"/>
    <x v="4"/>
  </r>
  <r>
    <s v="V0217"/>
    <s v="Alexis Rodriguez"/>
    <m/>
    <x v="4"/>
    <s v="C009"/>
    <d v="2025-01-12T00:00:00"/>
    <s v="Attended"/>
    <x v="4"/>
    <s v="Confusing and lacked support."/>
    <x v="1"/>
    <s v="V0217_C009"/>
    <x v="1"/>
    <x v="2"/>
  </r>
  <r>
    <s v="V0218"/>
    <s v="Jeff Vaughan"/>
    <s v="samantha84@hotmail.com"/>
    <x v="4"/>
    <s v="C008"/>
    <d v="2025-02-14T00:00:00"/>
    <s v="Attended"/>
    <x v="4"/>
    <s v="Confusing and lacked support."/>
    <x v="0"/>
    <s v="V0218_C008"/>
    <x v="1"/>
    <x v="5"/>
  </r>
  <r>
    <s v="V0219"/>
    <s v="Christopher Dudley"/>
    <s v="juliamorales@gmail.com"/>
    <x v="0"/>
    <s v="C001"/>
    <d v="2025-02-12T00:00:00"/>
    <s v="Attended"/>
    <x v="0"/>
    <s v="Very well-organized. I felt valued."/>
    <x v="0"/>
    <s v="V0219_C001"/>
    <x v="1"/>
    <x v="6"/>
  </r>
  <r>
    <s v="V0220"/>
    <s v="Martin Wilcox"/>
    <s v="prattdeborah@nelson.com"/>
    <x v="0"/>
    <s v="C009"/>
    <d v="2025-03-12T00:00:00"/>
    <s v="Attended"/>
    <x v="2"/>
    <s v="Happy to help, but it could’ve been smoother."/>
    <x v="0"/>
    <s v="V0220_C009"/>
    <x v="1"/>
    <x v="2"/>
  </r>
  <r>
    <s v="V0221"/>
    <s v="Dakota Hickman"/>
    <s v="christopher99@elliott.com"/>
    <x v="0"/>
    <s v="C002"/>
    <d v="2025-01-10T00:00:00"/>
    <s v="Attended"/>
    <x v="4"/>
    <s v="Wouldn’t recommend unless it improves."/>
    <x v="0"/>
    <s v="V0221_C002"/>
    <x v="1"/>
    <x v="3"/>
  </r>
  <r>
    <s v="V0222"/>
    <s v="James Kelly"/>
    <s v="riverapeggy@garcia.org"/>
    <x v="3"/>
    <s v="C006"/>
    <d v="2025-06-04T00:00:00"/>
    <s v="Attended"/>
    <x v="4"/>
    <s v="Wouldn’t recommend unless it improves."/>
    <x v="0"/>
    <s v="V0222_C006"/>
    <x v="1"/>
    <x v="0"/>
  </r>
  <r>
    <s v="V0223"/>
    <s v="Tiffany Hall"/>
    <s v="kaylamartin@black.com"/>
    <x v="4"/>
    <s v="C004"/>
    <d v="2025-03-28T00:00:00"/>
    <s v="No Show"/>
    <x v="0"/>
    <s v="Loved being part of this. Great impact."/>
    <x v="0"/>
    <s v="V0223_C004"/>
    <x v="0"/>
    <x v="1"/>
  </r>
  <r>
    <s v="V0224"/>
    <s v="Patricia Hughes"/>
    <s v="rubioashley@davis-smith.com"/>
    <x v="3"/>
    <s v="C002"/>
    <d v="2025-04-17T00:00:00"/>
    <s v="Attended"/>
    <x v="3"/>
    <s v="Enjoyed it, but communication could be better."/>
    <x v="0"/>
    <s v="V0224_C002"/>
    <x v="1"/>
    <x v="3"/>
  </r>
  <r>
    <s v="V0225"/>
    <s v="Kenneth Gomez"/>
    <s v="jennifermurray@good-hines.info"/>
    <x v="0"/>
    <s v="C004"/>
    <d v="2025-05-07T00:00:00"/>
    <s v="No Show"/>
    <x v="2"/>
    <s v="It was okay. I wasn’t sure what to do at times."/>
    <x v="0"/>
    <s v="V0225_C004"/>
    <x v="0"/>
    <x v="1"/>
  </r>
  <r>
    <s v="V0226"/>
    <s v="Jason Harvey"/>
    <s v="nrichardson@brooks-fleming.net"/>
    <x v="3"/>
    <s v="C007"/>
    <d v="2025-03-29T00:00:00"/>
    <s v="Attended"/>
    <x v="2"/>
    <s v="Happy to help, but it could’ve been smoother."/>
    <x v="0"/>
    <s v="V0226_C007"/>
    <x v="1"/>
    <x v="8"/>
  </r>
  <r>
    <s v="V0227"/>
    <s v="Shawn Fleming"/>
    <s v="hollycastro@farrell.biz"/>
    <x v="4"/>
    <s v="C009"/>
    <d v="2025-01-31T00:00:00"/>
    <s v="No Show"/>
    <x v="3"/>
    <s v="Enjoyed it, but communication could be better."/>
    <x v="0"/>
    <s v="V0227_C009"/>
    <x v="0"/>
    <x v="2"/>
  </r>
  <r>
    <s v="V0228"/>
    <s v="Julie Miller"/>
    <s v="mtate@murphy-stewart.org"/>
    <x v="1"/>
    <s v="C006"/>
    <d v="2025-04-05T00:00:00"/>
    <s v="Attended"/>
    <x v="1"/>
    <s v="Very poor experience. I didn’t feel welcome."/>
    <x v="0"/>
    <s v="V0228_C006"/>
    <x v="1"/>
    <x v="0"/>
  </r>
  <r>
    <s v="V0229"/>
    <s v="Patrick Wilson"/>
    <s v="gardnerstacy@gmail.com"/>
    <x v="0"/>
    <s v="C009"/>
    <d v="2025-05-05T00:00:00"/>
    <s v="Attended"/>
    <x v="1"/>
    <s v="I had no idea what was going on."/>
    <x v="0"/>
    <s v="V0229_C009"/>
    <x v="1"/>
    <x v="2"/>
  </r>
  <r>
    <s v="V0230"/>
    <s v="Jeffrey Kennedy"/>
    <s v="mirandacisneros@henderson.com"/>
    <x v="1"/>
    <s v="C007"/>
    <d v="2025-01-14T00:00:00"/>
    <s v="No Show"/>
    <x v="4"/>
    <s v="I felt unprepared. The instructions were unclear."/>
    <x v="0"/>
    <s v="V0230_C007"/>
    <x v="0"/>
    <x v="8"/>
  </r>
  <r>
    <s v="V0231"/>
    <s v="Debbie Rivas"/>
    <s v="wpeterson@martin-bailey.biz"/>
    <x v="2"/>
    <s v="C002"/>
    <d v="2025-04-04T00:00:00"/>
    <s v="Attended"/>
    <x v="4"/>
    <s v="Confusing and lacked support."/>
    <x v="0"/>
    <s v="V0231_C002"/>
    <x v="1"/>
    <x v="3"/>
  </r>
  <r>
    <s v="V0232"/>
    <s v="Michael Martin"/>
    <s v="rita96@gmail.com"/>
    <x v="3"/>
    <s v="C002"/>
    <d v="2025-04-19T00:00:00"/>
    <s v="Attended"/>
    <x v="4"/>
    <s v="Wouldn’t recommend unless it improves."/>
    <x v="0"/>
    <s v="V0232_C002"/>
    <x v="1"/>
    <x v="3"/>
  </r>
  <r>
    <s v="V0233"/>
    <s v="Alexis Mosley"/>
    <s v="hlin@russell.info"/>
    <x v="0"/>
    <s v="C004"/>
    <d v="2025-01-25T00:00:00"/>
    <s v="No Show"/>
    <x v="3"/>
    <s v="Well planned, just wish it started on time."/>
    <x v="0"/>
    <s v="V0233_C004"/>
    <x v="0"/>
    <x v="1"/>
  </r>
  <r>
    <s v="V0234"/>
    <s v="Cindy Clark"/>
    <s v="woodmichael@mosley-shaw.com"/>
    <x v="2"/>
    <s v="C006"/>
    <d v="2025-05-16T00:00:00"/>
    <s v="Attended"/>
    <x v="1"/>
    <s v="I had no idea what was going on."/>
    <x v="0"/>
    <s v="V0234_C006"/>
    <x v="1"/>
    <x v="0"/>
  </r>
  <r>
    <s v="V0235"/>
    <s v="Christopher Patterson"/>
    <s v="amyjames@barker.org"/>
    <x v="0"/>
    <s v="C002"/>
    <d v="2025-01-20T00:00:00"/>
    <s v="Attended"/>
    <x v="0"/>
    <s v="Very well-organized. I felt valued."/>
    <x v="0"/>
    <s v="V0235_C002"/>
    <x v="1"/>
    <x v="3"/>
  </r>
  <r>
    <s v="V0236"/>
    <s v="Renee Garcia DDS"/>
    <s v="crawfordkaren@hotmail.com"/>
    <x v="4"/>
    <s v="C009"/>
    <d v="2025-01-20T00:00:00"/>
    <s v="Attended"/>
    <x v="2"/>
    <s v="Mixed feelings. Glad I helped, but it was confusing."/>
    <x v="0"/>
    <s v="V0236_C009"/>
    <x v="1"/>
    <x v="2"/>
  </r>
  <r>
    <s v="V0237"/>
    <s v="Ashley Gates"/>
    <s v="tammy76@padilla.com"/>
    <x v="2"/>
    <s v="C007"/>
    <d v="2025-06-01T00:00:00"/>
    <s v="Attended"/>
    <x v="1"/>
    <s v="No structure, no guidance, very frustrating."/>
    <x v="0"/>
    <s v="V0237_C007"/>
    <x v="1"/>
    <x v="8"/>
  </r>
  <r>
    <s v="V0238"/>
    <s v="Megan Smith"/>
    <s v="smitheric@yahoo.com"/>
    <x v="1"/>
    <s v="C007"/>
    <d v="2025-06-08T00:00:00"/>
    <s v="Attended"/>
    <x v="0"/>
    <s v="Loved being part of this. Great impact."/>
    <x v="0"/>
    <s v="V0238_C007"/>
    <x v="1"/>
    <x v="8"/>
  </r>
  <r>
    <s v="V0239"/>
    <s v="Matthew Poole"/>
    <s v="sheilamyers@hotmail.com"/>
    <x v="4"/>
    <s v="C006"/>
    <d v="2025-02-03T00:00:00"/>
    <s v="No Show"/>
    <x v="1"/>
    <s v="Not coming back. Waste of time."/>
    <x v="0"/>
    <s v="V0239_C006"/>
    <x v="0"/>
    <x v="0"/>
  </r>
  <r>
    <s v="V0240"/>
    <s v="Rachel Cameron"/>
    <s v="stacyharris@gmail.com"/>
    <x v="3"/>
    <s v="C001"/>
    <d v="2025-01-05T00:00:00"/>
    <s v="Attended"/>
    <x v="0"/>
    <s v="This was inspiring. I’ll bring friends next time!"/>
    <x v="0"/>
    <s v="V0240_C001"/>
    <x v="1"/>
    <x v="6"/>
  </r>
  <r>
    <s v="V0241"/>
    <s v="Allison Gross"/>
    <s v="jacob34@gmail.com"/>
    <x v="3"/>
    <s v="C005"/>
    <d v="2025-04-14T00:00:00"/>
    <s v="Attended"/>
    <x v="2"/>
    <s v="Mixed feelings. Glad I helped, but it was confusing."/>
    <x v="0"/>
    <s v="V0241_C005"/>
    <x v="1"/>
    <x v="7"/>
  </r>
  <r>
    <s v="V0242"/>
    <s v="Charles Johnson"/>
    <s v="stevenscaitlin@thomas.com"/>
    <x v="0"/>
    <s v="C003"/>
    <d v="2025-01-19T00:00:00"/>
    <s v="Attended"/>
    <x v="4"/>
    <s v="Wouldn’t recommend unless it improves."/>
    <x v="0"/>
    <s v="V0242_C003"/>
    <x v="1"/>
    <x v="4"/>
  </r>
  <r>
    <s v="V0243"/>
    <s v="Alex Jones DVM"/>
    <s v="gracebrooks@schultz-hayes.com"/>
    <x v="3"/>
    <s v="C003"/>
    <d v="2025-02-04T00:00:00"/>
    <s v="Attended"/>
    <x v="0"/>
    <s v="Loved being part of this. Great impact."/>
    <x v="0"/>
    <s v="V0243_C003"/>
    <x v="1"/>
    <x v="4"/>
  </r>
  <r>
    <s v="V0244"/>
    <s v="Wendy Webb"/>
    <s v="aimeescott@lee.net"/>
    <x v="0"/>
    <s v="C008"/>
    <d v="2025-01-05T00:00:00"/>
    <s v="Attended"/>
    <x v="1"/>
    <s v="I had no idea what was going on."/>
    <x v="0"/>
    <s v="V0244_C008"/>
    <x v="1"/>
    <x v="5"/>
  </r>
  <r>
    <s v="V0245"/>
    <s v="Teresa Adams"/>
    <s v="stephaniebailey@hotmail.com"/>
    <x v="3"/>
    <s v="C004"/>
    <d v="2025-05-07T00:00:00"/>
    <s v="Attended"/>
    <x v="3"/>
    <s v="Well planned, just wish it started on time."/>
    <x v="0"/>
    <s v="V0245_C004"/>
    <x v="1"/>
    <x v="1"/>
  </r>
  <r>
    <s v="V0246"/>
    <s v="Craig Mathis"/>
    <s v="ygarcia@hotmail.com"/>
    <x v="1"/>
    <s v="C002"/>
    <d v="2025-03-02T00:00:00"/>
    <s v="Attended"/>
    <x v="1"/>
    <s v="Very poor experience. I didn’t feel welcome."/>
    <x v="0"/>
    <s v="V0246_C002"/>
    <x v="1"/>
    <x v="3"/>
  </r>
  <r>
    <s v="V0247"/>
    <s v="Paul Cabrera"/>
    <s v="kpatterson@brooks-chen.com"/>
    <x v="2"/>
    <s v="C006"/>
    <d v="2025-03-29T00:00:00"/>
    <s v="Attended"/>
    <x v="2"/>
    <s v="It was okay. I wasn’t sure what to do at times."/>
    <x v="0"/>
    <s v="V0247_C006"/>
    <x v="1"/>
    <x v="0"/>
  </r>
  <r>
    <s v="V0248"/>
    <s v="Sherry Clements"/>
    <s v="ljohnson@yahoo.com"/>
    <x v="0"/>
    <s v="C006"/>
    <d v="2025-03-25T00:00:00"/>
    <s v="No Show"/>
    <x v="3"/>
    <s v="Well planned, just wish it started on time."/>
    <x v="0"/>
    <s v="V0248_C006"/>
    <x v="0"/>
    <x v="0"/>
  </r>
  <r>
    <s v="V0249"/>
    <s v="Heather Jones"/>
    <s v="dustin51@gmail.com"/>
    <x v="1"/>
    <s v="C007"/>
    <d v="2025-03-03T00:00:00"/>
    <s v="Attended"/>
    <x v="2"/>
    <s v="It was okay. I wasn’t sure what to do at times."/>
    <x v="0"/>
    <s v="V0249_C007"/>
    <x v="1"/>
    <x v="8"/>
  </r>
  <r>
    <s v="V0250"/>
    <s v="Michelle Lewis"/>
    <s v="annacruz@hotmail.com"/>
    <x v="2"/>
    <s v="C008"/>
    <d v="2025-02-11T00:00:00"/>
    <s v="Attended"/>
    <x v="2"/>
    <s v="Some things worked, others didn’t."/>
    <x v="0"/>
    <s v="V0250_C008"/>
    <x v="1"/>
    <x v="5"/>
  </r>
  <r>
    <s v="V0251"/>
    <s v="Melanie Graham"/>
    <s v="jameslang@yahoo.com"/>
    <x v="0"/>
    <s v="C002"/>
    <d v="2025-01-10T00:00:00"/>
    <s v="No Show"/>
    <x v="4"/>
    <s v="Confusing and lacked support."/>
    <x v="0"/>
    <s v="V0251_C002"/>
    <x v="0"/>
    <x v="3"/>
  </r>
  <r>
    <s v="V0252"/>
    <s v="Dominique Schneider"/>
    <s v="zmitchell@huang.com"/>
    <x v="3"/>
    <s v="C002"/>
    <d v="2025-03-07T00:00:00"/>
    <s v="No Show"/>
    <x v="0"/>
    <s v="This was inspiring. I’ll bring friends next time!"/>
    <x v="0"/>
    <s v="V0252_C002"/>
    <x v="0"/>
    <x v="3"/>
  </r>
  <r>
    <s v="V0253"/>
    <s v="Denise Molina"/>
    <s v="hawkinslawrence@hotmail.com"/>
    <x v="0"/>
    <s v="C007"/>
    <d v="2025-01-10T00:00:00"/>
    <s v="Attended"/>
    <x v="4"/>
    <s v="Not the best experience. I left early."/>
    <x v="0"/>
    <s v="V0253_C007"/>
    <x v="1"/>
    <x v="8"/>
  </r>
  <r>
    <s v="V0254"/>
    <s v="Ashley Walker"/>
    <s v="danielmorris@ramsey.com"/>
    <x v="0"/>
    <s v="C009"/>
    <d v="2025-06-08T00:00:00"/>
    <s v="Attended"/>
    <x v="4"/>
    <s v="Wouldn’t recommend unless it improves."/>
    <x v="0"/>
    <s v="V0254_C009"/>
    <x v="1"/>
    <x v="2"/>
  </r>
  <r>
    <s v="V0255"/>
    <s v="Gary Salazar"/>
    <s v="holly29@yahoo.com"/>
    <x v="0"/>
    <s v="C005"/>
    <d v="2025-01-24T00:00:00"/>
    <s v="Attended"/>
    <x v="0"/>
    <s v="Loved being part of this. Great impact."/>
    <x v="0"/>
    <s v="V0255_C005"/>
    <x v="1"/>
    <x v="7"/>
  </r>
  <r>
    <s v="V0256"/>
    <s v="Mallory Barnett"/>
    <s v="rstanley@barton-webb.com"/>
    <x v="0"/>
    <s v="C001"/>
    <d v="2025-02-21T00:00:00"/>
    <s v="Attended"/>
    <x v="0"/>
    <s v="Very well-organized. I felt valued."/>
    <x v="0"/>
    <s v="V0256_C001"/>
    <x v="1"/>
    <x v="6"/>
  </r>
  <r>
    <s v="V0257"/>
    <s v="Melissa Jones"/>
    <s v="lewisellen@yahoo.com"/>
    <x v="1"/>
    <s v="C008"/>
    <d v="2025-06-08T00:00:00"/>
    <s v="Attended"/>
    <x v="0"/>
    <s v="Amazing experience. I'd do it again!"/>
    <x v="0"/>
    <s v="V0257_C008"/>
    <x v="1"/>
    <x v="5"/>
  </r>
  <r>
    <s v="V0258"/>
    <s v="Emily Gibson"/>
    <s v="sloanjeffery@cruz-chavez.org"/>
    <x v="1"/>
    <s v="C008"/>
    <d v="2025-04-10T00:00:00"/>
    <s v="No Show"/>
    <x v="1"/>
    <s v="I had no idea what was going on."/>
    <x v="0"/>
    <s v="V0258_C008"/>
    <x v="0"/>
    <x v="5"/>
  </r>
  <r>
    <s v="V0259"/>
    <s v="Mariah Thomas"/>
    <s v="allenpatricia@adams.net"/>
    <x v="3"/>
    <s v="C005"/>
    <d v="2025-03-29T00:00:00"/>
    <s v="Attended"/>
    <x v="1"/>
    <s v="Very poor experience. I didn’t feel welcome."/>
    <x v="0"/>
    <s v="V0259_C005"/>
    <x v="1"/>
    <x v="7"/>
  </r>
  <r>
    <s v="V0260"/>
    <s v="Amy Nelson"/>
    <s v="wongjessica@lee-lopez.com"/>
    <x v="4"/>
    <s v="C007"/>
    <d v="2025-04-26T00:00:00"/>
    <s v="Attended"/>
    <x v="3"/>
    <s v="Felt positive contributing to the cause."/>
    <x v="0"/>
    <s v="V0260_C007"/>
    <x v="1"/>
    <x v="8"/>
  </r>
  <r>
    <s v="V0261"/>
    <s v="Colleen Brown"/>
    <m/>
    <x v="4"/>
    <s v="C002"/>
    <d v="2025-01-07T00:00:00"/>
    <s v="Attended"/>
    <x v="0"/>
    <s v="Amazing experience. I'd do it again!"/>
    <x v="1"/>
    <s v="V0261_C002"/>
    <x v="1"/>
    <x v="3"/>
  </r>
  <r>
    <s v="V0262"/>
    <s v="Nicholas Suarez"/>
    <s v="yharris@gmail.com"/>
    <x v="4"/>
    <s v="C010"/>
    <d v="2025-03-09T00:00:00"/>
    <s v="Attended"/>
    <x v="4"/>
    <s v="Wouldn’t recommend unless it improves."/>
    <x v="0"/>
    <s v="V0262_C010"/>
    <x v="1"/>
    <x v="9"/>
  </r>
  <r>
    <s v="V0263"/>
    <s v="Nancy Phelps"/>
    <s v="lesliejones@cook.com"/>
    <x v="0"/>
    <s v="C002"/>
    <d v="2025-01-03T00:00:00"/>
    <s v="Attended"/>
    <x v="3"/>
    <s v="Well planned, just wish it started on time."/>
    <x v="0"/>
    <s v="V0263_C002"/>
    <x v="1"/>
    <x v="3"/>
  </r>
  <r>
    <s v="V0264"/>
    <s v="John Smith"/>
    <s v="brodriguez@frazier.net"/>
    <x v="2"/>
    <s v="C006"/>
    <d v="2025-02-02T00:00:00"/>
    <s v="No Show"/>
    <x v="2"/>
    <s v="Happy to help, but it could’ve been smoother."/>
    <x v="0"/>
    <s v="V0264_C006"/>
    <x v="0"/>
    <x v="0"/>
  </r>
  <r>
    <s v="V0265"/>
    <s v="Gregory Gardner DDS"/>
    <s v="stephen54@hotmail.com"/>
    <x v="0"/>
    <s v="C001"/>
    <d v="2025-03-06T00:00:00"/>
    <s v="Attended"/>
    <x v="4"/>
    <s v="Confusing and lacked support."/>
    <x v="0"/>
    <s v="V0265_C001"/>
    <x v="1"/>
    <x v="6"/>
  </r>
  <r>
    <s v="V0266"/>
    <s v="William Chase"/>
    <s v="tyler39@dominguez.com"/>
    <x v="0"/>
    <s v="C005"/>
    <d v="2025-02-07T00:00:00"/>
    <s v="Attended"/>
    <x v="4"/>
    <s v="Not the best experience. I left early."/>
    <x v="0"/>
    <s v="V0266_C005"/>
    <x v="1"/>
    <x v="7"/>
  </r>
  <r>
    <s v="V0267"/>
    <s v="Jamie Rodriguez"/>
    <s v="harcher@gmail.com"/>
    <x v="3"/>
    <s v="C004"/>
    <d v="2025-02-21T00:00:00"/>
    <s v="Attended"/>
    <x v="2"/>
    <s v="Mixed feelings. Glad I helped, but it was confusing."/>
    <x v="0"/>
    <s v="V0267_C004"/>
    <x v="1"/>
    <x v="1"/>
  </r>
  <r>
    <s v="V0268"/>
    <s v="Gwendolyn Salazar"/>
    <s v="yknight@yahoo.com"/>
    <x v="2"/>
    <s v="C008"/>
    <d v="2025-02-26T00:00:00"/>
    <s v="Attended"/>
    <x v="4"/>
    <s v="Not the best experience. I left early."/>
    <x v="0"/>
    <s v="V0268_C008"/>
    <x v="1"/>
    <x v="5"/>
  </r>
  <r>
    <s v="V0269"/>
    <s v="Vincent Hanson"/>
    <s v="tommy14@chavez.com"/>
    <x v="1"/>
    <s v="C001"/>
    <d v="2025-04-26T00:00:00"/>
    <s v="Attended"/>
    <x v="0"/>
    <s v="This was inspiring. I’ll bring friends next time!"/>
    <x v="0"/>
    <s v="V0269_C001"/>
    <x v="1"/>
    <x v="6"/>
  </r>
  <r>
    <s v="V0270"/>
    <s v="John Smith"/>
    <s v="williamsdevin@yahoo.com"/>
    <x v="3"/>
    <s v="C010"/>
    <d v="2025-06-02T00:00:00"/>
    <s v="Attended"/>
    <x v="4"/>
    <s v="Confusing and lacked support."/>
    <x v="0"/>
    <s v="V0270_C010"/>
    <x v="1"/>
    <x v="9"/>
  </r>
  <r>
    <s v="V0271"/>
    <s v="Angela Robinson"/>
    <s v="john66@yahoo.com"/>
    <x v="2"/>
    <s v="C010"/>
    <d v="2025-01-20T00:00:00"/>
    <s v="No Show"/>
    <x v="1"/>
    <s v="Very poor experience. I didn’t feel welcome."/>
    <x v="0"/>
    <s v="V0271_C010"/>
    <x v="0"/>
    <x v="9"/>
  </r>
  <r>
    <s v="V0272"/>
    <s v="Brenda Saunders"/>
    <s v="robertgonzalez@yahoo.com"/>
    <x v="4"/>
    <s v="C002"/>
    <d v="2025-01-17T00:00:00"/>
    <s v="Attended"/>
    <x v="0"/>
    <s v="Loved being part of this. Great impact."/>
    <x v="0"/>
    <s v="V0272_C002"/>
    <x v="1"/>
    <x v="3"/>
  </r>
  <r>
    <s v="V0273"/>
    <s v="Charles Ramos"/>
    <s v="taylor67@yahoo.com"/>
    <x v="1"/>
    <s v="C004"/>
    <d v="2025-03-21T00:00:00"/>
    <s v="No Show"/>
    <x v="0"/>
    <s v="Very well-organized. I felt valued."/>
    <x v="0"/>
    <s v="V0273_C004"/>
    <x v="0"/>
    <x v="1"/>
  </r>
  <r>
    <s v="V0274"/>
    <s v="Thomas Johnson"/>
    <s v="camposchristina@yahoo.com"/>
    <x v="1"/>
    <s v="C010"/>
    <d v="2025-06-02T00:00:00"/>
    <s v="Attended"/>
    <x v="2"/>
    <s v="Happy to help, but it could’ve been smoother."/>
    <x v="0"/>
    <s v="V0274_C010"/>
    <x v="1"/>
    <x v="9"/>
  </r>
  <r>
    <s v="V0275"/>
    <s v="Jose Martinez"/>
    <s v="camposphilip@yahoo.com"/>
    <x v="2"/>
    <s v="C010"/>
    <d v="2025-05-11T00:00:00"/>
    <s v="Attended"/>
    <x v="4"/>
    <s v="Confusing and lacked support."/>
    <x v="0"/>
    <s v="V0275_C010"/>
    <x v="1"/>
    <x v="9"/>
  </r>
  <r>
    <s v="V0276"/>
    <s v="Angela Nelson"/>
    <s v="brooke49@vaughn-lin.com"/>
    <x v="3"/>
    <s v="C004"/>
    <d v="2025-05-24T00:00:00"/>
    <s v="Attended"/>
    <x v="0"/>
    <s v="Loved being part of this. Great impact."/>
    <x v="0"/>
    <s v="V0276_C004"/>
    <x v="1"/>
    <x v="1"/>
  </r>
  <r>
    <s v="V0277"/>
    <s v="Sarah Turner"/>
    <s v="shaffercindy@gmail.com"/>
    <x v="0"/>
    <s v="C002"/>
    <d v="2025-01-23T00:00:00"/>
    <s v="Attended"/>
    <x v="0"/>
    <s v="Very well-organized. I felt valued."/>
    <x v="0"/>
    <s v="V0277_C002"/>
    <x v="1"/>
    <x v="3"/>
  </r>
  <r>
    <s v="V0278"/>
    <s v="John Wall"/>
    <s v="hbrown@yahoo.com"/>
    <x v="0"/>
    <s v="C009"/>
    <d v="2025-03-20T00:00:00"/>
    <s v="Attended"/>
    <x v="1"/>
    <s v="No structure, no guidance, very frustrating."/>
    <x v="0"/>
    <s v="V0278_C009"/>
    <x v="1"/>
    <x v="2"/>
  </r>
  <r>
    <s v="V0279"/>
    <s v="Jessica Fields"/>
    <s v="lorisandoval@hunt.net"/>
    <x v="0"/>
    <s v="C009"/>
    <d v="2025-02-08T00:00:00"/>
    <s v="No Show"/>
    <x v="3"/>
    <s v="Really good overall. A few things could improve."/>
    <x v="0"/>
    <s v="V0279_C009"/>
    <x v="0"/>
    <x v="2"/>
  </r>
  <r>
    <s v="V0280"/>
    <s v="Julie Li"/>
    <s v="campbelldavid@smith-turner.org"/>
    <x v="3"/>
    <s v="C009"/>
    <d v="2025-03-28T00:00:00"/>
    <s v="Attended"/>
    <x v="3"/>
    <s v="Well planned, just wish it started on time."/>
    <x v="0"/>
    <s v="V0280_C009"/>
    <x v="1"/>
    <x v="2"/>
  </r>
  <r>
    <s v="V0281"/>
    <s v="Judy Smith"/>
    <s v="vincent83@orr-warren.net"/>
    <x v="0"/>
    <s v="C010"/>
    <d v="2025-01-13T00:00:00"/>
    <s v="Attended"/>
    <x v="4"/>
    <s v="I felt unprepared. The instructions were unclear."/>
    <x v="0"/>
    <s v="V0281_C010"/>
    <x v="1"/>
    <x v="9"/>
  </r>
  <r>
    <s v="V0282"/>
    <s v="Rachel Ramirez"/>
    <s v="pjones@yahoo.com"/>
    <x v="3"/>
    <s v="C005"/>
    <d v="2025-03-15T00:00:00"/>
    <s v="Attended"/>
    <x v="0"/>
    <s v="This was inspiring. I’ll bring friends next time!"/>
    <x v="0"/>
    <s v="V0282_C005"/>
    <x v="1"/>
    <x v="7"/>
  </r>
  <r>
    <s v="V0283"/>
    <s v="Lauren Silva"/>
    <s v="williamsmelissa@gmail.com"/>
    <x v="3"/>
    <s v="C010"/>
    <d v="2025-02-14T00:00:00"/>
    <s v="Attended"/>
    <x v="0"/>
    <s v="Loved being part of this. Great impact."/>
    <x v="0"/>
    <s v="V0283_C010"/>
    <x v="1"/>
    <x v="9"/>
  </r>
  <r>
    <s v="V0284"/>
    <s v="Brian Villa"/>
    <s v="kathleen31@gmail.com"/>
    <x v="4"/>
    <s v="C007"/>
    <d v="2025-05-22T00:00:00"/>
    <s v="Attended"/>
    <x v="4"/>
    <s v="I felt unprepared. The instructions were unclear."/>
    <x v="0"/>
    <s v="V0284_C007"/>
    <x v="1"/>
    <x v="8"/>
  </r>
  <r>
    <s v="V0285"/>
    <s v="Phillip Obrien"/>
    <s v="manuelhale@anderson-walsh.net"/>
    <x v="4"/>
    <s v="C009"/>
    <d v="2025-02-08T00:00:00"/>
    <s v="Attended"/>
    <x v="2"/>
    <s v="Happy to help, but it could’ve been smoother."/>
    <x v="0"/>
    <s v="V0285_C009"/>
    <x v="1"/>
    <x v="2"/>
  </r>
  <r>
    <s v="V0286"/>
    <s v="Rhonda Lee"/>
    <s v="harrislisa@ward.org"/>
    <x v="2"/>
    <s v="C004"/>
    <d v="2025-04-17T00:00:00"/>
    <s v="Attended"/>
    <x v="0"/>
    <s v="Very well-organized. I felt valued."/>
    <x v="0"/>
    <s v="V0286_C004"/>
    <x v="1"/>
    <x v="1"/>
  </r>
  <r>
    <s v="V0287"/>
    <s v="Cheryl Clark"/>
    <s v="michael82@gmail.com"/>
    <x v="0"/>
    <s v="C008"/>
    <d v="2025-03-27T00:00:00"/>
    <s v="Attended"/>
    <x v="2"/>
    <s v="Some things worked, others didn’t."/>
    <x v="0"/>
    <s v="V0287_C008"/>
    <x v="1"/>
    <x v="5"/>
  </r>
  <r>
    <s v="V0288"/>
    <s v="Mr. Joshua Johnson PhD"/>
    <s v="peter51@gmail.com"/>
    <x v="2"/>
    <s v="C003"/>
    <d v="2025-02-25T00:00:00"/>
    <s v="No Show"/>
    <x v="1"/>
    <s v="I had no idea what was going on."/>
    <x v="0"/>
    <s v="V0288_C003"/>
    <x v="0"/>
    <x v="4"/>
  </r>
  <r>
    <s v="V0289"/>
    <s v="Luke Gardner"/>
    <s v="qgiles@johnson.com"/>
    <x v="1"/>
    <s v="C002"/>
    <d v="2025-05-29T00:00:00"/>
    <s v="Attended"/>
    <x v="3"/>
    <s v="Really good overall. A few things could improve."/>
    <x v="0"/>
    <s v="V0289_C002"/>
    <x v="1"/>
    <x v="3"/>
  </r>
  <r>
    <s v="V0290"/>
    <s v="Sherry Young"/>
    <s v="reedchad@george-salazar.com"/>
    <x v="0"/>
    <s v="C001"/>
    <d v="2025-04-18T00:00:00"/>
    <s v="Attended"/>
    <x v="1"/>
    <s v="Very poor experience. I didn’t feel welcome."/>
    <x v="0"/>
    <s v="V0290_C001"/>
    <x v="1"/>
    <x v="6"/>
  </r>
  <r>
    <s v="V0291"/>
    <s v="Samuel Mata"/>
    <s v="johnsonkimberly@ferguson.com"/>
    <x v="2"/>
    <s v="C010"/>
    <d v="2025-04-18T00:00:00"/>
    <s v="Attended"/>
    <x v="1"/>
    <s v="I had no idea what was going on."/>
    <x v="0"/>
    <s v="V0291_C010"/>
    <x v="1"/>
    <x v="9"/>
  </r>
  <r>
    <s v="V0292"/>
    <s v="Vickie Richardson"/>
    <s v="samuel03@davis.com"/>
    <x v="0"/>
    <s v="C001"/>
    <d v="2025-03-22T00:00:00"/>
    <s v="Attended"/>
    <x v="3"/>
    <s v="Felt positive contributing to the cause."/>
    <x v="0"/>
    <s v="V0292_C001"/>
    <x v="1"/>
    <x v="6"/>
  </r>
  <r>
    <s v="V0293"/>
    <s v="Andrew Bailey"/>
    <s v="david67@martinez.net"/>
    <x v="0"/>
    <s v="C001"/>
    <d v="2025-02-09T00:00:00"/>
    <s v="No Show"/>
    <x v="4"/>
    <s v="Confusing and lacked support."/>
    <x v="0"/>
    <s v="V0293_C001"/>
    <x v="0"/>
    <x v="6"/>
  </r>
  <r>
    <s v="V0294"/>
    <s v="Sheila Sanchez"/>
    <s v="heidi81@gmail.com"/>
    <x v="1"/>
    <s v="C009"/>
    <d v="2025-03-09T00:00:00"/>
    <s v="Attended"/>
    <x v="1"/>
    <s v="Very poor experience. I didn’t feel welcome."/>
    <x v="0"/>
    <s v="V0294_C009"/>
    <x v="1"/>
    <x v="2"/>
  </r>
  <r>
    <s v="V0295"/>
    <s v="Patrick Clark"/>
    <s v="barryyoung@yahoo.com"/>
    <x v="1"/>
    <s v="C010"/>
    <d v="2025-05-07T00:00:00"/>
    <s v="Attended"/>
    <x v="1"/>
    <s v="Very poor experience. I didn’t feel welcome."/>
    <x v="0"/>
    <s v="V0295_C010"/>
    <x v="1"/>
    <x v="9"/>
  </r>
  <r>
    <s v="V0296"/>
    <s v="Scott Cruz"/>
    <s v="ccruz@harris.biz"/>
    <x v="1"/>
    <s v="C002"/>
    <d v="2025-04-14T00:00:00"/>
    <s v="No Show"/>
    <x v="3"/>
    <s v="Enjoyed it, but communication could be better."/>
    <x v="0"/>
    <s v="V0296_C002"/>
    <x v="0"/>
    <x v="3"/>
  </r>
  <r>
    <s v="V0297"/>
    <s v="Susan Webster"/>
    <s v="lisa93@gmail.com"/>
    <x v="0"/>
    <s v="C004"/>
    <d v="2025-03-08T00:00:00"/>
    <s v="Attended"/>
    <x v="1"/>
    <s v="No structure, no guidance, very frustrating."/>
    <x v="0"/>
    <s v="V0297_C004"/>
    <x v="1"/>
    <x v="1"/>
  </r>
  <r>
    <s v="V0298"/>
    <s v="Shannon Hurley"/>
    <s v="karmstrong@hotmail.com"/>
    <x v="0"/>
    <s v="C010"/>
    <d v="2025-02-20T00:00:00"/>
    <s v="Attended"/>
    <x v="2"/>
    <s v="It was okay. I wasn’t sure what to do at times."/>
    <x v="0"/>
    <s v="V0298_C010"/>
    <x v="1"/>
    <x v="9"/>
  </r>
  <r>
    <s v="V0299"/>
    <s v="Diana Fleming"/>
    <s v="lutzkelsey@yahoo.com"/>
    <x v="2"/>
    <s v="C007"/>
    <d v="2025-03-07T00:00:00"/>
    <s v="Attended"/>
    <x v="2"/>
    <s v="Mixed feelings. Glad I helped, but it was confusing."/>
    <x v="0"/>
    <s v="V0299_C007"/>
    <x v="1"/>
    <x v="8"/>
  </r>
  <r>
    <s v="V0300"/>
    <s v="Amanda Hill"/>
    <s v="kimberly90@gmail.com"/>
    <x v="0"/>
    <s v="C002"/>
    <d v="2025-03-01T00:00:00"/>
    <s v="Attended"/>
    <x v="2"/>
    <s v="Mixed feelings. Glad I helped, but it was confusing."/>
    <x v="0"/>
    <s v="V0300_C002"/>
    <x v="1"/>
    <x v="3"/>
  </r>
  <r>
    <s v="V0301"/>
    <s v="Mark Hawkins"/>
    <s v="rileychristopher@hotmail.com"/>
    <x v="4"/>
    <s v="C009"/>
    <d v="2025-04-18T00:00:00"/>
    <s v="No Show"/>
    <x v="0"/>
    <s v="This was inspiring. I’ll bring friends next time!"/>
    <x v="0"/>
    <s v="V0301_C009"/>
    <x v="0"/>
    <x v="2"/>
  </r>
  <r>
    <s v="V0302"/>
    <s v="Christopher Pitts"/>
    <s v="dannyjohnson@hunter.net"/>
    <x v="2"/>
    <s v="C010"/>
    <d v="2025-05-20T00:00:00"/>
    <s v="Attended"/>
    <x v="4"/>
    <s v="Wouldn’t recommend unless it improves."/>
    <x v="0"/>
    <s v="V0302_C010"/>
    <x v="1"/>
    <x v="9"/>
  </r>
  <r>
    <s v="V0303"/>
    <s v="Heather Higgins"/>
    <s v="daniel87@dixon.com"/>
    <x v="2"/>
    <s v="C008"/>
    <d v="2025-03-05T00:00:00"/>
    <s v="No Show"/>
    <x v="1"/>
    <s v="I had no idea what was going on."/>
    <x v="0"/>
    <s v="V0303_C008"/>
    <x v="0"/>
    <x v="5"/>
  </r>
  <r>
    <s v="V0304"/>
    <s v="Frances Russell"/>
    <s v="sdunlap@hotmail.com"/>
    <x v="2"/>
    <s v="C004"/>
    <d v="2025-01-07T00:00:00"/>
    <s v="Attended"/>
    <x v="4"/>
    <s v="Confusing and lacked support."/>
    <x v="0"/>
    <s v="V0304_C004"/>
    <x v="1"/>
    <x v="1"/>
  </r>
  <r>
    <s v="V0305"/>
    <s v="Daniel Edwards"/>
    <s v="nicholasaguilar@hotmail.com"/>
    <x v="4"/>
    <s v="C009"/>
    <d v="2025-05-22T00:00:00"/>
    <s v="Attended"/>
    <x v="2"/>
    <s v="Mixed feelings. Glad I helped, but it was confusing."/>
    <x v="0"/>
    <s v="V0305_C009"/>
    <x v="1"/>
    <x v="2"/>
  </r>
  <r>
    <s v="V0306"/>
    <s v="Courtney Gordon"/>
    <s v="abbottallison@gmail.com"/>
    <x v="4"/>
    <s v="C002"/>
    <d v="2025-04-28T00:00:00"/>
    <s v="Attended"/>
    <x v="4"/>
    <s v="Not the best experience. I left early."/>
    <x v="0"/>
    <s v="V0306_C002"/>
    <x v="1"/>
    <x v="3"/>
  </r>
  <r>
    <s v="V0307"/>
    <s v="Vanessa Hall"/>
    <s v="steelesean@yahoo.com"/>
    <x v="0"/>
    <s v="C005"/>
    <d v="2025-03-12T00:00:00"/>
    <s v="Attended"/>
    <x v="4"/>
    <s v="Wouldn’t recommend unless it improves."/>
    <x v="0"/>
    <s v="V0307_C005"/>
    <x v="1"/>
    <x v="7"/>
  </r>
  <r>
    <s v="V0308"/>
    <s v="Joann Barnes"/>
    <s v="kimberlyrussell@wade.com"/>
    <x v="1"/>
    <s v="C005"/>
    <d v="2025-03-02T00:00:00"/>
    <s v="Attended"/>
    <x v="4"/>
    <s v="Wouldn’t recommend unless it improves."/>
    <x v="0"/>
    <s v="V0308_C005"/>
    <x v="1"/>
    <x v="7"/>
  </r>
  <r>
    <s v="V0309"/>
    <s v="Patricia Yoder"/>
    <s v="jacksonrobert@hotmail.com"/>
    <x v="4"/>
    <s v="C003"/>
    <d v="2025-05-19T00:00:00"/>
    <s v="Attended"/>
    <x v="1"/>
    <s v="Not coming back. Waste of time."/>
    <x v="0"/>
    <s v="V0309_C003"/>
    <x v="1"/>
    <x v="4"/>
  </r>
  <r>
    <s v="V0310"/>
    <s v="Tamara Strong"/>
    <s v="richardhawkins@hotmail.com"/>
    <x v="2"/>
    <s v="C010"/>
    <d v="2025-02-26T00:00:00"/>
    <s v="Attended"/>
    <x v="0"/>
    <s v="This was inspiring. I’ll bring friends next time!"/>
    <x v="0"/>
    <s v="V0310_C010"/>
    <x v="1"/>
    <x v="9"/>
  </r>
  <r>
    <s v="V0311"/>
    <s v="Nathan Jones"/>
    <s v="olozano@yahoo.com"/>
    <x v="4"/>
    <s v="C010"/>
    <d v="2025-05-24T00:00:00"/>
    <s v="Attended"/>
    <x v="0"/>
    <s v="Loved being part of this. Great impact."/>
    <x v="0"/>
    <s v="V0311_C010"/>
    <x v="1"/>
    <x v="9"/>
  </r>
  <r>
    <s v="V0312"/>
    <s v="Angela Huang"/>
    <s v="cgray@gmail.com"/>
    <x v="0"/>
    <s v="C005"/>
    <d v="2025-04-09T00:00:00"/>
    <s v="Attended"/>
    <x v="0"/>
    <s v="Amazing experience. I'd do it again!"/>
    <x v="0"/>
    <s v="V0312_C005"/>
    <x v="1"/>
    <x v="7"/>
  </r>
  <r>
    <s v="V0313"/>
    <s v="Diana Mejia"/>
    <s v="trevor09@merritt.biz"/>
    <x v="2"/>
    <s v="C008"/>
    <d v="2025-02-25T00:00:00"/>
    <s v="No Show"/>
    <x v="1"/>
    <s v="Very poor experience. I didn’t feel welcome."/>
    <x v="0"/>
    <s v="V0313_C008"/>
    <x v="0"/>
    <x v="5"/>
  </r>
  <r>
    <s v="V0314"/>
    <s v="Jessica Ramirez"/>
    <s v="reedgabriel@yahoo.com"/>
    <x v="1"/>
    <s v="C008"/>
    <d v="2025-02-23T00:00:00"/>
    <s v="No Show"/>
    <x v="0"/>
    <s v="This was inspiring. I’ll bring friends next time!"/>
    <x v="0"/>
    <s v="V0314_C008"/>
    <x v="0"/>
    <x v="5"/>
  </r>
  <r>
    <s v="V0315"/>
    <s v="Brenda Clark"/>
    <s v="georgebernard@medina.com"/>
    <x v="3"/>
    <s v="C004"/>
    <d v="2025-03-13T00:00:00"/>
    <s v="Attended"/>
    <x v="1"/>
    <s v="No structure, no guidance, very frustrating."/>
    <x v="0"/>
    <s v="V0315_C004"/>
    <x v="1"/>
    <x v="1"/>
  </r>
  <r>
    <s v="V0316"/>
    <s v="Thomas Moran"/>
    <s v="foneal@miller-taylor.com"/>
    <x v="4"/>
    <s v="C003"/>
    <d v="2025-05-23T00:00:00"/>
    <s v="Attended"/>
    <x v="4"/>
    <s v="Wouldn’t recommend unless it improves."/>
    <x v="0"/>
    <s v="V0316_C003"/>
    <x v="1"/>
    <x v="4"/>
  </r>
  <r>
    <s v="V0317"/>
    <s v="Christopher Rogers"/>
    <s v="mannleroy@gmail.com"/>
    <x v="4"/>
    <s v="C006"/>
    <d v="2025-03-26T00:00:00"/>
    <s v="Attended"/>
    <x v="3"/>
    <s v="Really good overall. A few things could improve."/>
    <x v="0"/>
    <s v="V0317_C006"/>
    <x v="1"/>
    <x v="0"/>
  </r>
  <r>
    <s v="V0318"/>
    <s v="Sherry Johnson"/>
    <s v="derrickbennett@nunez.info"/>
    <x v="4"/>
    <s v="C006"/>
    <d v="2025-01-30T00:00:00"/>
    <s v="No Show"/>
    <x v="2"/>
    <s v="Some things worked, others didn’t."/>
    <x v="0"/>
    <s v="V0318_C006"/>
    <x v="0"/>
    <x v="0"/>
  </r>
  <r>
    <s v="V0319"/>
    <s v="April Jones"/>
    <s v="benjaminwatts@james.info"/>
    <x v="0"/>
    <s v="C004"/>
    <d v="2025-04-14T00:00:00"/>
    <s v="No Show"/>
    <x v="2"/>
    <s v="It was okay. I wasn’t sure what to do at times."/>
    <x v="0"/>
    <s v="V0319_C004"/>
    <x v="0"/>
    <x v="1"/>
  </r>
  <r>
    <s v="V0320"/>
    <s v="Mark Harper MD"/>
    <s v="robinsonsydney@yahoo.com"/>
    <x v="2"/>
    <s v="C004"/>
    <d v="2025-03-23T00:00:00"/>
    <s v="Attended"/>
    <x v="4"/>
    <s v="I felt unprepared. The instructions were unclear."/>
    <x v="0"/>
    <s v="V0320_C004"/>
    <x v="1"/>
    <x v="1"/>
  </r>
  <r>
    <s v="V0321"/>
    <s v="Patricia Webb"/>
    <m/>
    <x v="2"/>
    <s v="C008"/>
    <d v="2025-06-06T00:00:00"/>
    <s v="Attended"/>
    <x v="0"/>
    <s v="Loved being part of this. Great impact."/>
    <x v="1"/>
    <s v="V0321_C008"/>
    <x v="1"/>
    <x v="5"/>
  </r>
  <r>
    <s v="V0322"/>
    <s v="Erica Leonard"/>
    <s v="blamb@yahoo.com"/>
    <x v="2"/>
    <s v="C005"/>
    <d v="2025-02-20T00:00:00"/>
    <s v="Attended"/>
    <x v="0"/>
    <s v="Amazing experience. I'd do it again!"/>
    <x v="0"/>
    <s v="V0322_C005"/>
    <x v="1"/>
    <x v="7"/>
  </r>
  <r>
    <s v="V0323"/>
    <s v="Debra Chandler"/>
    <s v="parkerrobert@hotmail.com"/>
    <x v="1"/>
    <s v="C001"/>
    <d v="2025-02-02T00:00:00"/>
    <s v="Attended"/>
    <x v="2"/>
    <s v="Some things worked, others didn’t."/>
    <x v="0"/>
    <s v="V0323_C001"/>
    <x v="1"/>
    <x v="6"/>
  </r>
  <r>
    <s v="V0324"/>
    <s v="Rebekah Davis"/>
    <s v="katie81@hotmail.com"/>
    <x v="2"/>
    <s v="C006"/>
    <d v="2025-01-10T00:00:00"/>
    <s v="Attended"/>
    <x v="2"/>
    <s v="It was okay. I wasn’t sure what to do at times."/>
    <x v="0"/>
    <s v="V0324_C006"/>
    <x v="1"/>
    <x v="0"/>
  </r>
  <r>
    <s v="V0325"/>
    <s v="James Gutierrez"/>
    <s v="johnsonandrew@garcia.com"/>
    <x v="4"/>
    <s v="C006"/>
    <d v="2025-02-24T00:00:00"/>
    <s v="Attended"/>
    <x v="1"/>
    <s v="No structure, no guidance, very frustrating."/>
    <x v="0"/>
    <s v="V0325_C006"/>
    <x v="1"/>
    <x v="0"/>
  </r>
  <r>
    <s v="V0326"/>
    <s v="Jamie Morales"/>
    <s v="joneswilliam@hotmail.com"/>
    <x v="0"/>
    <s v="C004"/>
    <d v="2025-05-29T00:00:00"/>
    <s v="Attended"/>
    <x v="0"/>
    <s v="This was inspiring. I’ll bring friends next time!"/>
    <x v="0"/>
    <s v="V0326_C004"/>
    <x v="1"/>
    <x v="1"/>
  </r>
  <r>
    <s v="V0327"/>
    <s v="Alicia Newton"/>
    <s v="fitzgeraldlaura@decker.com"/>
    <x v="4"/>
    <s v="C006"/>
    <d v="2025-03-24T00:00:00"/>
    <s v="Attended"/>
    <x v="3"/>
    <s v="Well planned, just wish it started on time."/>
    <x v="0"/>
    <s v="V0327_C006"/>
    <x v="1"/>
    <x v="0"/>
  </r>
  <r>
    <s v="V0328"/>
    <s v="Daniel Russell"/>
    <s v="smitchell@hotmail.com"/>
    <x v="3"/>
    <s v="C007"/>
    <d v="2025-04-09T00:00:00"/>
    <s v="Attended"/>
    <x v="3"/>
    <s v="Felt positive contributing to the cause."/>
    <x v="0"/>
    <s v="V0328_C007"/>
    <x v="1"/>
    <x v="8"/>
  </r>
  <r>
    <s v="V0329"/>
    <s v="Jodi Lane"/>
    <s v="cwise@woods-rodriguez.com"/>
    <x v="1"/>
    <s v="C006"/>
    <d v="2025-03-06T00:00:00"/>
    <s v="Attended"/>
    <x v="0"/>
    <s v="This was inspiring. I’ll bring friends next time!"/>
    <x v="0"/>
    <s v="V0329_C006"/>
    <x v="1"/>
    <x v="0"/>
  </r>
  <r>
    <s v="V0330"/>
    <s v="Katherine Wright"/>
    <s v="ejensen@sharp.info"/>
    <x v="3"/>
    <s v="C002"/>
    <d v="2025-02-18T00:00:00"/>
    <s v="Attended"/>
    <x v="4"/>
    <s v="Confusing and lacked support."/>
    <x v="0"/>
    <s v="V0330_C002"/>
    <x v="1"/>
    <x v="3"/>
  </r>
  <r>
    <s v="V0331"/>
    <s v="Michael Fischer"/>
    <s v="pedwards@gmail.com"/>
    <x v="4"/>
    <s v="C010"/>
    <d v="2025-03-04T00:00:00"/>
    <s v="Attended"/>
    <x v="2"/>
    <s v="Happy to help, but it could’ve been smoother."/>
    <x v="0"/>
    <s v="V0331_C010"/>
    <x v="1"/>
    <x v="9"/>
  </r>
  <r>
    <s v="V0332"/>
    <s v="Peter Martin"/>
    <s v="jameskane@williams.info"/>
    <x v="4"/>
    <s v="C010"/>
    <d v="2025-02-03T00:00:00"/>
    <s v="Attended"/>
    <x v="3"/>
    <s v="Well planned, just wish it started on time."/>
    <x v="0"/>
    <s v="V0332_C010"/>
    <x v="1"/>
    <x v="9"/>
  </r>
  <r>
    <s v="V0333"/>
    <s v="Megan Mills"/>
    <s v="donaldmills@gmail.com"/>
    <x v="3"/>
    <s v="C003"/>
    <d v="2025-06-05T00:00:00"/>
    <s v="Attended"/>
    <x v="2"/>
    <s v="Mixed feelings. Glad I helped, but it was confusing."/>
    <x v="0"/>
    <s v="V0333_C003"/>
    <x v="1"/>
    <x v="4"/>
  </r>
  <r>
    <s v="V0334"/>
    <s v="Carly Espinoza"/>
    <s v="stewartharold@yahoo.com"/>
    <x v="3"/>
    <s v="C004"/>
    <d v="2025-01-14T00:00:00"/>
    <s v="Attended"/>
    <x v="1"/>
    <s v="No structure, no guidance, very frustrating."/>
    <x v="0"/>
    <s v="V0334_C004"/>
    <x v="1"/>
    <x v="1"/>
  </r>
  <r>
    <s v="V0335"/>
    <s v="Abigail Miles MD"/>
    <s v="drivera@harrison.net"/>
    <x v="2"/>
    <s v="C009"/>
    <d v="2025-02-13T00:00:00"/>
    <s v="Attended"/>
    <x v="3"/>
    <s v="Well planned, just wish it started on time."/>
    <x v="0"/>
    <s v="V0335_C009"/>
    <x v="1"/>
    <x v="2"/>
  </r>
  <r>
    <s v="V0336"/>
    <s v="Marcus Powell"/>
    <s v="chrishernandez@hotmail.com"/>
    <x v="3"/>
    <s v="C005"/>
    <d v="2025-02-12T00:00:00"/>
    <s v="Attended"/>
    <x v="1"/>
    <s v="No structure, no guidance, very frustrating."/>
    <x v="0"/>
    <s v="V0336_C005"/>
    <x v="1"/>
    <x v="7"/>
  </r>
  <r>
    <s v="V0337"/>
    <s v="Kenneth Castaneda"/>
    <s v="aclark@gmail.com"/>
    <x v="4"/>
    <s v="C004"/>
    <d v="2025-02-12T00:00:00"/>
    <s v="Attended"/>
    <x v="2"/>
    <s v="Mixed feelings. Glad I helped, but it was confusing."/>
    <x v="0"/>
    <s v="V0337_C004"/>
    <x v="1"/>
    <x v="1"/>
  </r>
  <r>
    <s v="V0338"/>
    <s v="Blake Booker"/>
    <s v="ecoleman@turner-wolf.com"/>
    <x v="0"/>
    <s v="C003"/>
    <d v="2025-04-19T00:00:00"/>
    <s v="Attended"/>
    <x v="2"/>
    <s v="Happy to help, but it could’ve been smoother."/>
    <x v="0"/>
    <s v="V0338_C003"/>
    <x v="1"/>
    <x v="4"/>
  </r>
  <r>
    <s v="V0339"/>
    <s v="Sarah Moses"/>
    <s v="marycastro@yahoo.com"/>
    <x v="2"/>
    <s v="C008"/>
    <d v="2025-05-15T00:00:00"/>
    <s v="No Show"/>
    <x v="0"/>
    <s v="Loved being part of this. Great impact."/>
    <x v="0"/>
    <s v="V0339_C008"/>
    <x v="0"/>
    <x v="5"/>
  </r>
  <r>
    <s v="V0340"/>
    <s v="John Santiago"/>
    <s v="christinawalter@gmail.com"/>
    <x v="1"/>
    <s v="C009"/>
    <d v="2025-03-16T00:00:00"/>
    <s v="Attended"/>
    <x v="0"/>
    <s v="This was inspiring. I’ll bring friends next time!"/>
    <x v="0"/>
    <s v="V0340_C009"/>
    <x v="1"/>
    <x v="2"/>
  </r>
  <r>
    <s v="V0341"/>
    <s v="Brandon Wood"/>
    <s v="lawsonarthur@yahoo.com"/>
    <x v="0"/>
    <s v="C007"/>
    <d v="2025-05-05T00:00:00"/>
    <s v="Attended"/>
    <x v="0"/>
    <s v="Very well-organized. I felt valued."/>
    <x v="0"/>
    <s v="V0341_C007"/>
    <x v="1"/>
    <x v="8"/>
  </r>
  <r>
    <s v="V0342"/>
    <s v="Kaitlin Lawson"/>
    <s v="vthompson@hotmail.com"/>
    <x v="0"/>
    <s v="C004"/>
    <d v="2025-05-26T00:00:00"/>
    <s v="No Show"/>
    <x v="3"/>
    <s v="Felt positive contributing to the cause."/>
    <x v="0"/>
    <s v="V0342_C004"/>
    <x v="0"/>
    <x v="1"/>
  </r>
  <r>
    <s v="V0343"/>
    <s v="Jason Singleton"/>
    <s v="dwalsh@davis-stephens.com"/>
    <x v="1"/>
    <s v="C005"/>
    <d v="2025-05-08T00:00:00"/>
    <s v="Attended"/>
    <x v="0"/>
    <s v="Very well-organized. I felt valued."/>
    <x v="0"/>
    <s v="V0343_C005"/>
    <x v="1"/>
    <x v="7"/>
  </r>
  <r>
    <s v="V0344"/>
    <s v="Adrian Beck"/>
    <s v="brownmandy@hotmail.com"/>
    <x v="4"/>
    <s v="C005"/>
    <d v="2025-01-29T00:00:00"/>
    <s v="Attended"/>
    <x v="1"/>
    <s v="No structure, no guidance, very frustrating."/>
    <x v="0"/>
    <s v="V0344_C005"/>
    <x v="1"/>
    <x v="7"/>
  </r>
  <r>
    <s v="V0345"/>
    <s v="Paul Massey"/>
    <s v="joshua51@owens-huff.com"/>
    <x v="2"/>
    <s v="C005"/>
    <d v="2025-04-20T00:00:00"/>
    <s v="Attended"/>
    <x v="3"/>
    <s v="Really good overall. A few things could improve."/>
    <x v="0"/>
    <s v="V0345_C005"/>
    <x v="1"/>
    <x v="7"/>
  </r>
  <r>
    <s v="V0346"/>
    <s v="Adam Little"/>
    <s v="wileysherry@yahoo.com"/>
    <x v="3"/>
    <s v="C009"/>
    <d v="2025-05-13T00:00:00"/>
    <s v="Attended"/>
    <x v="3"/>
    <s v="Really good overall. A few things could improve."/>
    <x v="0"/>
    <s v="V0346_C009"/>
    <x v="1"/>
    <x v="2"/>
  </r>
  <r>
    <s v="V0347"/>
    <s v="Karl Gutierrez"/>
    <s v="nicole24@wolfe-baker.info"/>
    <x v="1"/>
    <s v="C003"/>
    <d v="2025-03-10T00:00:00"/>
    <s v="Attended"/>
    <x v="3"/>
    <s v="Really good overall. A few things could improve."/>
    <x v="0"/>
    <s v="V0347_C003"/>
    <x v="1"/>
    <x v="4"/>
  </r>
  <r>
    <s v="V0348"/>
    <s v="Keith Chaney"/>
    <s v="debbie43@yahoo.com"/>
    <x v="3"/>
    <s v="C007"/>
    <d v="2025-05-16T00:00:00"/>
    <s v="Attended"/>
    <x v="0"/>
    <s v="Very well-organized. I felt valued."/>
    <x v="0"/>
    <s v="V0348_C007"/>
    <x v="1"/>
    <x v="8"/>
  </r>
  <r>
    <s v="V0349"/>
    <s v="Kelly Welch"/>
    <s v="tannermorris@hotmail.com"/>
    <x v="4"/>
    <s v="C005"/>
    <d v="2025-03-15T00:00:00"/>
    <s v="Attended"/>
    <x v="0"/>
    <s v="This was inspiring. I’ll bring friends next time!"/>
    <x v="0"/>
    <s v="V0349_C005"/>
    <x v="1"/>
    <x v="7"/>
  </r>
  <r>
    <s v="V0350"/>
    <s v="Chelsea Howard"/>
    <s v="wpayne@gonzales.info"/>
    <x v="3"/>
    <s v="C003"/>
    <d v="2025-04-26T00:00:00"/>
    <s v="Attended"/>
    <x v="1"/>
    <s v="I had no idea what was going on."/>
    <x v="0"/>
    <s v="V0350_C003"/>
    <x v="1"/>
    <x v="4"/>
  </r>
  <r>
    <s v="V0351"/>
    <s v="Andrew Hickman"/>
    <s v="fisherkim@morales.com"/>
    <x v="4"/>
    <s v="C010"/>
    <d v="2025-04-26T00:00:00"/>
    <s v="Attended"/>
    <x v="2"/>
    <s v="Mixed feelings. Glad I helped, but it was confusing."/>
    <x v="0"/>
    <s v="V0351_C010"/>
    <x v="1"/>
    <x v="9"/>
  </r>
  <r>
    <s v="V0352"/>
    <s v="Terri Gonzalez"/>
    <m/>
    <x v="0"/>
    <s v="C001"/>
    <d v="2025-04-21T00:00:00"/>
    <s v="Attended"/>
    <x v="1"/>
    <s v="Very poor experience. I didn’t feel welcome."/>
    <x v="1"/>
    <s v="V0352_C001"/>
    <x v="1"/>
    <x v="6"/>
  </r>
  <r>
    <s v="V0353"/>
    <s v="Ralph Solis"/>
    <s v="amartin@hotmail.com"/>
    <x v="2"/>
    <s v="C001"/>
    <d v="2025-01-29T00:00:00"/>
    <s v="Attended"/>
    <x v="4"/>
    <s v="Not the best experience. I left early."/>
    <x v="0"/>
    <s v="V0353_C001"/>
    <x v="1"/>
    <x v="6"/>
  </r>
  <r>
    <s v="V0354"/>
    <s v="Christopher Parker"/>
    <s v="michaelakim@sanchez.com"/>
    <x v="2"/>
    <s v="C005"/>
    <d v="2025-01-01T00:00:00"/>
    <s v="Attended"/>
    <x v="3"/>
    <s v="Well planned, just wish it started on time."/>
    <x v="0"/>
    <s v="V0354_C005"/>
    <x v="1"/>
    <x v="7"/>
  </r>
  <r>
    <s v="V0355"/>
    <s v="David Stark"/>
    <s v="lucasmcconnell@yahoo.com"/>
    <x v="3"/>
    <s v="C006"/>
    <d v="2025-05-31T00:00:00"/>
    <s v="Attended"/>
    <x v="4"/>
    <s v="Confusing and lacked support."/>
    <x v="0"/>
    <s v="V0355_C006"/>
    <x v="1"/>
    <x v="0"/>
  </r>
  <r>
    <s v="V0356"/>
    <s v="Douglas Leonard"/>
    <s v="wferguson@yahoo.com"/>
    <x v="3"/>
    <s v="C009"/>
    <d v="2025-05-11T00:00:00"/>
    <s v="Attended"/>
    <x v="4"/>
    <s v="Confusing and lacked support."/>
    <x v="0"/>
    <s v="V0356_C009"/>
    <x v="1"/>
    <x v="2"/>
  </r>
  <r>
    <s v="V0357"/>
    <s v="Billy Hall"/>
    <s v="bradleyturner@gmail.com"/>
    <x v="2"/>
    <s v="C001"/>
    <d v="2025-03-07T00:00:00"/>
    <s v="Attended"/>
    <x v="4"/>
    <s v="Not the best experience. I left early."/>
    <x v="0"/>
    <s v="V0357_C001"/>
    <x v="1"/>
    <x v="6"/>
  </r>
  <r>
    <s v="V0358"/>
    <s v="Jennifer Martin"/>
    <s v="wdrake@oconnor.com"/>
    <x v="1"/>
    <s v="C001"/>
    <d v="2025-02-01T00:00:00"/>
    <s v="Attended"/>
    <x v="1"/>
    <s v="I had no idea what was going on."/>
    <x v="0"/>
    <s v="V0358_C001"/>
    <x v="1"/>
    <x v="6"/>
  </r>
  <r>
    <s v="V0359"/>
    <s v="Anthony Coleman"/>
    <s v="xshaw@joseph-richard.com"/>
    <x v="2"/>
    <s v="C007"/>
    <d v="2025-01-22T00:00:00"/>
    <s v="Attended"/>
    <x v="2"/>
    <s v="Happy to help, but it could’ve been smoother."/>
    <x v="0"/>
    <s v="V0359_C007"/>
    <x v="1"/>
    <x v="8"/>
  </r>
  <r>
    <s v="V0360"/>
    <s v="George Villa"/>
    <s v="zacharymendez@yahoo.com"/>
    <x v="3"/>
    <s v="C009"/>
    <d v="2025-03-26T00:00:00"/>
    <s v="Attended"/>
    <x v="2"/>
    <s v="Happy to help, but it could’ve been smoother."/>
    <x v="0"/>
    <s v="V0360_C009"/>
    <x v="1"/>
    <x v="2"/>
  </r>
  <r>
    <s v="V0361"/>
    <s v="Anthony Greene"/>
    <s v="ronald40@hotmail.com"/>
    <x v="4"/>
    <s v="C001"/>
    <d v="2025-02-21T00:00:00"/>
    <s v="No Show"/>
    <x v="4"/>
    <s v="Confusing and lacked support."/>
    <x v="0"/>
    <s v="V0361_C001"/>
    <x v="0"/>
    <x v="6"/>
  </r>
  <r>
    <s v="V0362"/>
    <s v="Brian Dennis"/>
    <s v="gregorynichols@gmail.com"/>
    <x v="2"/>
    <s v="C006"/>
    <d v="2025-05-22T00:00:00"/>
    <s v="Attended"/>
    <x v="2"/>
    <s v="Some things worked, others didn’t."/>
    <x v="0"/>
    <s v="V0362_C006"/>
    <x v="1"/>
    <x v="0"/>
  </r>
  <r>
    <s v="V0363"/>
    <s v="Dana Petersen"/>
    <s v="jonesnathan@gmail.com"/>
    <x v="1"/>
    <s v="C001"/>
    <d v="2025-04-29T00:00:00"/>
    <s v="No Show"/>
    <x v="0"/>
    <s v="Very well-organized. I felt valued."/>
    <x v="0"/>
    <s v="V0363_C001"/>
    <x v="0"/>
    <x v="6"/>
  </r>
  <r>
    <s v="V0364"/>
    <s v="Jenny Johnson"/>
    <s v="copelandryan@gmail.com"/>
    <x v="0"/>
    <s v="C003"/>
    <d v="2025-06-04T00:00:00"/>
    <s v="Attended"/>
    <x v="1"/>
    <s v="No structure, no guidance, very frustrating."/>
    <x v="0"/>
    <s v="V0364_C003"/>
    <x v="1"/>
    <x v="4"/>
  </r>
  <r>
    <s v="V0365"/>
    <s v="Amber Berry"/>
    <s v="shill@hill.com"/>
    <x v="0"/>
    <s v="C006"/>
    <d v="2025-04-28T00:00:00"/>
    <s v="No Show"/>
    <x v="1"/>
    <s v="I had no idea what was going on."/>
    <x v="0"/>
    <s v="V0365_C006"/>
    <x v="0"/>
    <x v="0"/>
  </r>
  <r>
    <s v="V0366"/>
    <s v="Christopher Mitchell"/>
    <s v="yclark@sandoval-hill.info"/>
    <x v="0"/>
    <s v="C002"/>
    <d v="2025-04-27T00:00:00"/>
    <s v="Attended"/>
    <x v="4"/>
    <s v="I felt unprepared. The instructions were unclear."/>
    <x v="0"/>
    <s v="V0366_C002"/>
    <x v="1"/>
    <x v="3"/>
  </r>
  <r>
    <s v="V0367"/>
    <s v="Julia Fisher"/>
    <s v="jalvarez@gmail.com"/>
    <x v="4"/>
    <s v="C008"/>
    <d v="2025-03-08T00:00:00"/>
    <s v="Attended"/>
    <x v="1"/>
    <s v="I had no idea what was going on."/>
    <x v="0"/>
    <s v="V0367_C008"/>
    <x v="1"/>
    <x v="5"/>
  </r>
  <r>
    <s v="V0368"/>
    <s v="James Powell"/>
    <s v="whoffman@clark.com"/>
    <x v="1"/>
    <s v="C005"/>
    <d v="2025-03-01T00:00:00"/>
    <s v="No Show"/>
    <x v="3"/>
    <s v="Enjoyed it, but communication could be better."/>
    <x v="0"/>
    <s v="V0368_C005"/>
    <x v="0"/>
    <x v="7"/>
  </r>
  <r>
    <s v="V0369"/>
    <s v="Krystal Perry"/>
    <s v="angela73@morse-anderson.org"/>
    <x v="0"/>
    <s v="C008"/>
    <d v="2025-01-24T00:00:00"/>
    <s v="Attended"/>
    <x v="4"/>
    <s v="Wouldn’t recommend unless it improves."/>
    <x v="0"/>
    <s v="V0369_C008"/>
    <x v="1"/>
    <x v="5"/>
  </r>
  <r>
    <s v="V0370"/>
    <s v="Pamela Joyce"/>
    <s v="nbell@yahoo.com"/>
    <x v="2"/>
    <s v="C005"/>
    <d v="2025-04-27T00:00:00"/>
    <s v="No Show"/>
    <x v="0"/>
    <s v="This was inspiring. I’ll bring friends next time!"/>
    <x v="0"/>
    <s v="V0370_C005"/>
    <x v="0"/>
    <x v="7"/>
  </r>
  <r>
    <s v="V0371"/>
    <s v="Emily Nichols"/>
    <s v="michelesimpson@yahoo.com"/>
    <x v="3"/>
    <s v="C009"/>
    <d v="2025-02-25T00:00:00"/>
    <s v="Attended"/>
    <x v="2"/>
    <s v="Some things worked, others didn’t."/>
    <x v="0"/>
    <s v="V0371_C009"/>
    <x v="1"/>
    <x v="2"/>
  </r>
  <r>
    <s v="V0372"/>
    <s v="Annette Carpenter"/>
    <s v="ojenkins@gmail.com"/>
    <x v="2"/>
    <s v="C001"/>
    <d v="2025-05-01T00:00:00"/>
    <s v="Attended"/>
    <x v="0"/>
    <s v="Amazing experience. I'd do it again!"/>
    <x v="0"/>
    <s v="V0372_C001"/>
    <x v="1"/>
    <x v="6"/>
  </r>
  <r>
    <s v="V0373"/>
    <s v="Erika Wright"/>
    <s v="craneandrew@hotmail.com"/>
    <x v="3"/>
    <s v="C010"/>
    <d v="2025-06-03T00:00:00"/>
    <s v="No Show"/>
    <x v="0"/>
    <s v="Amazing experience. I'd do it again!"/>
    <x v="0"/>
    <s v="V0373_C010"/>
    <x v="0"/>
    <x v="9"/>
  </r>
  <r>
    <s v="V0374"/>
    <s v="Timothy Morse"/>
    <s v="kellykline@gmail.com"/>
    <x v="0"/>
    <s v="C007"/>
    <d v="2025-04-23T00:00:00"/>
    <s v="Attended"/>
    <x v="3"/>
    <s v="Well planned, just wish it started on time."/>
    <x v="0"/>
    <s v="V0374_C007"/>
    <x v="1"/>
    <x v="8"/>
  </r>
  <r>
    <s v="V0375"/>
    <s v="Sara Wiggins"/>
    <s v="stevenrivers@goodman.biz"/>
    <x v="4"/>
    <s v="C006"/>
    <d v="2025-04-11T00:00:00"/>
    <s v="Attended"/>
    <x v="2"/>
    <s v="Some things worked, others didn’t."/>
    <x v="0"/>
    <s v="V0375_C006"/>
    <x v="1"/>
    <x v="0"/>
  </r>
  <r>
    <s v="V0376"/>
    <s v="Shannon Jones MD"/>
    <s v="baldwincatherine@hotmail.com"/>
    <x v="3"/>
    <s v="C001"/>
    <d v="2025-05-19T00:00:00"/>
    <s v="No Show"/>
    <x v="4"/>
    <s v="I felt unprepared. The instructions were unclear."/>
    <x v="0"/>
    <s v="V0376_C001"/>
    <x v="0"/>
    <x v="6"/>
  </r>
  <r>
    <s v="V0377"/>
    <s v="John Barber"/>
    <m/>
    <x v="3"/>
    <s v="C008"/>
    <d v="2025-02-26T00:00:00"/>
    <s v="Attended"/>
    <x v="1"/>
    <s v="I had no idea what was going on."/>
    <x v="1"/>
    <s v="V0377_C008"/>
    <x v="1"/>
    <x v="5"/>
  </r>
  <r>
    <s v="V0378"/>
    <s v="Richard Garcia"/>
    <s v="bowenmichael@hotmail.com"/>
    <x v="2"/>
    <s v="C009"/>
    <d v="2025-03-07T00:00:00"/>
    <s v="Attended"/>
    <x v="0"/>
    <s v="Amazing experience. I'd do it again!"/>
    <x v="0"/>
    <s v="V0378_C009"/>
    <x v="1"/>
    <x v="2"/>
  </r>
  <r>
    <s v="V0379"/>
    <s v="Angela Nolan"/>
    <s v="katherinepeterson@hotmail.com"/>
    <x v="0"/>
    <s v="C002"/>
    <d v="2025-03-28T00:00:00"/>
    <s v="Attended"/>
    <x v="4"/>
    <s v="Not the best experience. I left early."/>
    <x v="0"/>
    <s v="V0379_C002"/>
    <x v="1"/>
    <x v="3"/>
  </r>
  <r>
    <s v="V0380"/>
    <s v="Daniel Wood"/>
    <s v="kristopher29@hotmail.com"/>
    <x v="3"/>
    <s v="C008"/>
    <d v="2025-03-01T00:00:00"/>
    <s v="No Show"/>
    <x v="1"/>
    <s v="Not coming back. Waste of time."/>
    <x v="0"/>
    <s v="V0380_C008"/>
    <x v="0"/>
    <x v="5"/>
  </r>
  <r>
    <s v="V0381"/>
    <s v="Darren Rosales"/>
    <s v="breannagreen@hotmail.com"/>
    <x v="2"/>
    <s v="C006"/>
    <d v="2025-04-09T00:00:00"/>
    <s v="Attended"/>
    <x v="1"/>
    <s v="I had no idea what was going on."/>
    <x v="0"/>
    <s v="V0381_C006"/>
    <x v="1"/>
    <x v="0"/>
  </r>
  <r>
    <s v="V0382"/>
    <s v="Sean Washington"/>
    <s v="ythompson@barnett.com"/>
    <x v="3"/>
    <s v="C002"/>
    <d v="2025-02-13T00:00:00"/>
    <s v="No Show"/>
    <x v="1"/>
    <s v="Very poor experience. I didn’t feel welcome."/>
    <x v="0"/>
    <s v="V0382_C002"/>
    <x v="0"/>
    <x v="3"/>
  </r>
  <r>
    <s v="V0383"/>
    <s v="Jonathan Hudson"/>
    <s v="judithcox@ross.com"/>
    <x v="3"/>
    <s v="C002"/>
    <d v="2025-04-09T00:00:00"/>
    <s v="Attended"/>
    <x v="0"/>
    <s v="Amazing experience. I'd do it again!"/>
    <x v="0"/>
    <s v="V0383_C002"/>
    <x v="1"/>
    <x v="3"/>
  </r>
  <r>
    <s v="V0384"/>
    <s v="Robert Griffin"/>
    <s v="jonathanstevenson@mayer.info"/>
    <x v="1"/>
    <s v="C010"/>
    <d v="2025-02-04T00:00:00"/>
    <s v="Attended"/>
    <x v="4"/>
    <s v="Not the best experience. I left early."/>
    <x v="0"/>
    <s v="V0384_C010"/>
    <x v="1"/>
    <x v="9"/>
  </r>
  <r>
    <s v="V0385"/>
    <s v="Morgan Lowery"/>
    <s v="bruce33@gill.com"/>
    <x v="3"/>
    <s v="C010"/>
    <d v="2025-03-03T00:00:00"/>
    <s v="Attended"/>
    <x v="3"/>
    <s v="Well planned, just wish it started on time."/>
    <x v="0"/>
    <s v="V0385_C010"/>
    <x v="1"/>
    <x v="9"/>
  </r>
  <r>
    <s v="V0386"/>
    <s v="Cindy Freeman"/>
    <s v="hcallahan@tanner.org"/>
    <x v="3"/>
    <s v="C003"/>
    <d v="2025-05-27T00:00:00"/>
    <s v="Attended"/>
    <x v="0"/>
    <s v="Amazing experience. I'd do it again!"/>
    <x v="0"/>
    <s v="V0386_C003"/>
    <x v="1"/>
    <x v="4"/>
  </r>
  <r>
    <s v="V0387"/>
    <s v="Matthew Baker"/>
    <s v="joshua88@garrett-rodriguez.com"/>
    <x v="1"/>
    <s v="C009"/>
    <d v="2025-04-05T00:00:00"/>
    <s v="No Show"/>
    <x v="3"/>
    <s v="Felt positive contributing to the cause."/>
    <x v="0"/>
    <s v="V0387_C009"/>
    <x v="0"/>
    <x v="2"/>
  </r>
  <r>
    <s v="V0388"/>
    <s v="Austin Reynolds"/>
    <s v="schaeferscott@hotmail.com"/>
    <x v="0"/>
    <s v="C006"/>
    <d v="2025-05-14T00:00:00"/>
    <s v="No Show"/>
    <x v="3"/>
    <s v="Really good overall. A few things could improve."/>
    <x v="0"/>
    <s v="V0388_C006"/>
    <x v="0"/>
    <x v="0"/>
  </r>
  <r>
    <s v="V0389"/>
    <s v="Michael Pennington"/>
    <s v="mariolee@floyd-phelps.org"/>
    <x v="4"/>
    <s v="C010"/>
    <d v="2025-05-09T00:00:00"/>
    <s v="Attended"/>
    <x v="0"/>
    <s v="Loved being part of this. Great impact."/>
    <x v="0"/>
    <s v="V0389_C010"/>
    <x v="1"/>
    <x v="9"/>
  </r>
  <r>
    <s v="V0390"/>
    <s v="Nicholas Perez"/>
    <s v="tmichael@yahoo.com"/>
    <x v="4"/>
    <s v="C006"/>
    <d v="2025-01-29T00:00:00"/>
    <s v="No Show"/>
    <x v="3"/>
    <s v="Really good overall. A few things could improve."/>
    <x v="0"/>
    <s v="V0390_C006"/>
    <x v="0"/>
    <x v="0"/>
  </r>
  <r>
    <s v="V0391"/>
    <s v="Jason Gill"/>
    <m/>
    <x v="3"/>
    <s v="C005"/>
    <d v="2025-03-20T00:00:00"/>
    <s v="Attended"/>
    <x v="0"/>
    <s v="This was inspiring. I’ll bring friends next time!"/>
    <x v="1"/>
    <s v="V0391_C005"/>
    <x v="1"/>
    <x v="7"/>
  </r>
  <r>
    <s v="V0392"/>
    <s v="Jason Brewer"/>
    <s v="bwang@harris.com"/>
    <x v="3"/>
    <s v="C005"/>
    <d v="2025-01-05T00:00:00"/>
    <s v="No Show"/>
    <x v="4"/>
    <s v="Confusing and lacked support."/>
    <x v="0"/>
    <s v="V0392_C005"/>
    <x v="0"/>
    <x v="7"/>
  </r>
  <r>
    <s v="V0393"/>
    <s v="Donald Jones"/>
    <m/>
    <x v="4"/>
    <s v="C009"/>
    <d v="2025-02-01T00:00:00"/>
    <s v="Attended"/>
    <x v="0"/>
    <s v="This was inspiring. I’ll bring friends next time!"/>
    <x v="1"/>
    <s v="V0393_C009"/>
    <x v="1"/>
    <x v="2"/>
  </r>
  <r>
    <s v="V0394"/>
    <s v="Tyler Mccarthy"/>
    <s v="valerie96@garcia.com"/>
    <x v="3"/>
    <s v="C008"/>
    <d v="2025-02-23T00:00:00"/>
    <s v="Attended"/>
    <x v="4"/>
    <s v="Wouldn’t recommend unless it improves."/>
    <x v="0"/>
    <s v="V0394_C008"/>
    <x v="1"/>
    <x v="5"/>
  </r>
  <r>
    <s v="V0395"/>
    <s v="Christian Hernandez"/>
    <s v="annagonzales@yahoo.com"/>
    <x v="1"/>
    <s v="C004"/>
    <d v="2025-04-22T00:00:00"/>
    <s v="Attended"/>
    <x v="2"/>
    <s v="Happy to help, but it could’ve been smoother."/>
    <x v="0"/>
    <s v="V0395_C004"/>
    <x v="1"/>
    <x v="1"/>
  </r>
  <r>
    <s v="V0396"/>
    <s v="Mary Hawkins"/>
    <s v="taylorkayla@hotmail.com"/>
    <x v="1"/>
    <s v="C002"/>
    <d v="2025-05-19T00:00:00"/>
    <s v="Attended"/>
    <x v="3"/>
    <s v="Felt positive contributing to the cause."/>
    <x v="0"/>
    <s v="V0396_C002"/>
    <x v="1"/>
    <x v="3"/>
  </r>
  <r>
    <s v="V0397"/>
    <s v="Tina Ward"/>
    <s v="jackmcdonald@yahoo.com"/>
    <x v="0"/>
    <s v="C002"/>
    <d v="2025-03-12T00:00:00"/>
    <s v="Attended"/>
    <x v="2"/>
    <s v="Some things worked, others didn’t."/>
    <x v="0"/>
    <s v="V0397_C002"/>
    <x v="1"/>
    <x v="3"/>
  </r>
  <r>
    <s v="V0398"/>
    <s v="Michael Padilla"/>
    <s v="taylordawn@yahoo.com"/>
    <x v="2"/>
    <s v="C002"/>
    <d v="2025-03-18T00:00:00"/>
    <s v="Attended"/>
    <x v="2"/>
    <s v="Some things worked, others didn’t."/>
    <x v="0"/>
    <s v="V0398_C002"/>
    <x v="1"/>
    <x v="3"/>
  </r>
  <r>
    <s v="V0399"/>
    <s v="Shelley Murphy"/>
    <s v="bailey11@hotmail.com"/>
    <x v="2"/>
    <s v="C002"/>
    <d v="2025-01-18T00:00:00"/>
    <s v="No Show"/>
    <x v="4"/>
    <s v="Not the best experience. I left early."/>
    <x v="0"/>
    <s v="V0399_C002"/>
    <x v="0"/>
    <x v="3"/>
  </r>
  <r>
    <s v="V0400"/>
    <s v="Nicole Wang MD"/>
    <s v="vhayes@gmail.com"/>
    <x v="3"/>
    <s v="C007"/>
    <d v="2025-05-07T00:00:00"/>
    <s v="Attended"/>
    <x v="0"/>
    <s v="Amazing experience. I'd do it again!"/>
    <x v="0"/>
    <s v="V0400_C007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FB964-E295-4B96-8DC0-B7B1056B3CA2}" name="PivotTable19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7:B63" firstHeaderRow="1" firstDataRow="1" firstDataCol="1"/>
  <pivotFields count="13">
    <pivotField dataField="1"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Volunteer Count" fld="0" subtotal="count" baseField="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A4B5B-2007-4384-AA6F-5E94163ED04A}" name="PivotTable18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5:B48" firstHeaderRow="1" firstDataRow="1" firstDataCol="1"/>
  <pivotFields count="13"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Volunteer Attendance Count" fld="0" subtotal="count" baseField="11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B2F22-325E-452F-B837-28D2ADD53AA9}" name="PivotTable1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2:B38" firstHeaderRow="1" firstDataRow="1" firstDataCol="1"/>
  <pivotFields count="13">
    <pivotField dataField="1" showAll="0"/>
    <pivotField showAll="0"/>
    <pivotField showAll="0"/>
    <pivotField showAll="0"/>
    <pivotField showAll="0"/>
    <pivotField numFmtId="164" showAll="0"/>
    <pivotField showAll="0"/>
    <pivotField axis="axisRow" showAll="0">
      <items count="6">
        <item x="1"/>
        <item x="4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Voters (from public)" fld="0" subtotal="count" baseField="7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CF1B5-AC46-41C3-A982-02C70D63CDD6}" name="PivotTable1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6:B22" firstHeaderRow="1" firstDataRow="1" firstDataCol="1"/>
  <pivotFields count="13"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axis="axisRow" showAll="0" measureFilter="1" sortType="ascending">
      <items count="11">
        <item x="2"/>
        <item x="9"/>
        <item x="1"/>
        <item x="8"/>
        <item x="7"/>
        <item x="3"/>
        <item x="4"/>
        <item x="5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6">
    <i>
      <x v="8"/>
    </i>
    <i>
      <x v="5"/>
    </i>
    <i>
      <x v="6"/>
    </i>
    <i>
      <x v="3"/>
    </i>
    <i>
      <x/>
    </i>
    <i t="grand">
      <x/>
    </i>
  </rowItems>
  <colItems count="1">
    <i/>
  </colItems>
  <dataFields count="1">
    <dataField name="SentimentScore (AVG)" fld="7" subtotal="average" baseField="12" baseItem="8" numFmtId="2"/>
  </dataFields>
  <formats count="1">
    <format dxfId="1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8E71F-938E-413D-AF70-823DEBA469E6}" name="PivotTable1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1" firstHeaderRow="1" firstDataRow="1" firstDataCol="1"/>
  <pivotFields count="13"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dataField="1" showAll="0">
      <items count="3">
        <item x="1"/>
        <item h="1" x="0"/>
        <item t="default"/>
      </items>
    </pivotField>
    <pivotField showAll="0"/>
    <pivotField showAll="0"/>
    <pivotField showAll="0"/>
  </pivotFields>
  <rowFields count="1">
    <field x="9"/>
  </rowFields>
  <rowItems count="2">
    <i>
      <x/>
    </i>
    <i t="grand">
      <x/>
    </i>
  </rowItems>
  <colItems count="1">
    <i/>
  </colItems>
  <dataFields count="1">
    <dataField name="Emails Missing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87FE6-56FF-4512-B882-A3DA0CC94D99}" name="PivotTable1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/>
  <pivotFields count="13"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active volunte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2D4CB0-61AB-43A1-AE95-EFF97D2CFF42}" name="VolunteerTable" displayName="VolunteerTable" ref="A1:I421" totalsRowShown="0" headerRowDxfId="40" dataDxfId="41" headerRowBorderDxfId="52" tableBorderDxfId="53" totalsRowBorderDxfId="51">
  <autoFilter ref="A1:I421" xr:uid="{D92D4CB0-61AB-43A1-AE95-EFF97D2CFF42}"/>
  <tableColumns count="9">
    <tableColumn id="1" xr3:uid="{69C4C1DF-E0C8-4E9F-867A-81BAFAF6807E}" name="VolunteerID" dataDxfId="50"/>
    <tableColumn id="2" xr3:uid="{59A6A816-3F7E-4A10-A383-B74DF3EDFD14}" name="FullName" dataDxfId="49"/>
    <tableColumn id="3" xr3:uid="{3E6530C1-81C4-44C9-8D84-E82F4B8CF7D3}" name="Email" dataDxfId="48"/>
    <tableColumn id="4" xr3:uid="{D2C40184-6E2F-4EEC-9B94-A837EF3FA2B6}" name="Region" dataDxfId="47"/>
    <tableColumn id="5" xr3:uid="{0A246019-E49B-49F9-8489-63C4E978F98C}" name="CampaignID" dataDxfId="46"/>
    <tableColumn id="6" xr3:uid="{66B06CE3-D582-4889-929C-1EC7DAED8E81}" name="SignupDate" dataDxfId="45"/>
    <tableColumn id="7" xr3:uid="{9E6CDD58-178D-4342-8FA7-1D6FE5B4D118}" name="AttendanceStatus" dataDxfId="44"/>
    <tableColumn id="8" xr3:uid="{0B5EC13C-E92F-492C-AA4A-A355594C0D26}" name="SentimentScore" dataDxfId="43"/>
    <tableColumn id="9" xr3:uid="{C98D7FFF-0328-4964-8504-C646D9404D71}" name="Feedba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3EAD0B-F209-4672-A112-A4C5A2FDFD14}" name="VolunteerTable5" displayName="VolunteerTable5" ref="A1:M420" totalsRowShown="0" headerRowDxfId="39" dataDxfId="38" headerRowBorderDxfId="36" tableBorderDxfId="37" totalsRowBorderDxfId="35">
  <autoFilter ref="A1:M420" xr:uid="{D92D4CB0-61AB-43A1-AE95-EFF97D2CFF42}"/>
  <tableColumns count="13">
    <tableColumn id="1" xr3:uid="{AF6173EE-E3AA-463F-BB22-4983A3C1C9DA}" name="VolunteerID" dataDxfId="34"/>
    <tableColumn id="2" xr3:uid="{339C5716-F4AB-4D63-9DA6-AC8223C3C691}" name="FullName" dataDxfId="33"/>
    <tableColumn id="3" xr3:uid="{9B328EF4-9C1D-436D-8D84-DC0E7BCFB134}" name="Email" dataDxfId="32"/>
    <tableColumn id="4" xr3:uid="{7C502013-DC9A-4ED2-B807-6C427B7CBE6E}" name="Region" dataDxfId="31"/>
    <tableColumn id="5" xr3:uid="{DA54ABB5-E64D-4FC0-9A31-604B2A586C1D}" name="CampaignID" dataDxfId="30"/>
    <tableColumn id="6" xr3:uid="{AB41B57B-FBBC-4323-888B-227D57F119D0}" name="SignupDate" dataDxfId="29"/>
    <tableColumn id="7" xr3:uid="{C4089122-615D-407F-B146-0DFB43A776C1}" name="AttendanceStatus" dataDxfId="28"/>
    <tableColumn id="8" xr3:uid="{239CE5E0-42FB-46BD-902D-4DD0DCDEEB18}" name="SentimentScore" dataDxfId="27"/>
    <tableColumn id="9" xr3:uid="{3B938A7C-2C22-4762-93D6-D37BBAF1AE0B}" name="Feedback" dataDxfId="26"/>
    <tableColumn id="10" xr3:uid="{8F0247E8-860B-4037-852F-E1B47D345115}" name="DuplicateCheckKey" dataDxfId="25">
      <calculatedColumnFormula>VolunteerTable5[[#This Row],[Email]]&amp;VolunteerTable5[[#This Row],[CampaignID]]&amp;VolunteerTable5[[#This Row],[SignupDate]]</calculatedColumnFormula>
    </tableColumn>
    <tableColumn id="11" xr3:uid="{1535CD21-7173-438D-BCD2-36032F9B33B7}" name="DuplicateFlag" dataDxfId="24">
      <calculatedColumnFormula>IF(COUNTIF(VolunteerTable5[DuplicateCheckKey],VolunteerTable5[[#This Row],[DuplicateCheckKey]])&gt;1,"Duplicate","Unique")</calculatedColumnFormula>
    </tableColumn>
    <tableColumn id="12" xr3:uid="{B6EBD552-D153-45A0-8BCB-C4C465775121}" name="MissingCheck" dataDxfId="23">
      <calculatedColumnFormula>IF(VolunteerTable5[[#This Row],[Email]]="","Missing","OK")</calculatedColumnFormula>
    </tableColumn>
    <tableColumn id="13" xr3:uid="{1C20D359-03A2-430C-99D0-0B57E50180C2}" name="CampaignLookup" dataDxfId="22">
      <calculatedColumnFormula>_xlfn.XLOOKUP(VolunteerTable5[[#This Row],[CampaignID]],CampaignTable[CampaignID],CampaignTable[CampaignName])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E58A39-18D4-4E42-AB3D-EB7E60C7760D}" name="VolunteerTable6" displayName="VolunteerTable6" ref="A1:M401" totalsRowShown="0" headerRowDxfId="21" dataDxfId="20" headerRowBorderDxfId="18" tableBorderDxfId="19" totalsRowBorderDxfId="17">
  <tableColumns count="13">
    <tableColumn id="1" xr3:uid="{FA9D9700-A957-4DFF-B487-F537EB671F27}" name="VolunteerID" dataDxfId="16"/>
    <tableColumn id="2" xr3:uid="{A3B86630-DC64-4074-92CD-C5112AE9ABAC}" name="FullName" dataDxfId="15"/>
    <tableColumn id="3" xr3:uid="{797D0832-E40E-4595-8E31-C9BD8396A33B}" name="Email" dataDxfId="14"/>
    <tableColumn id="4" xr3:uid="{A47FD0BD-551D-41BD-B40E-63742A1D7600}" name="Region" dataDxfId="13"/>
    <tableColumn id="5" xr3:uid="{A1564AAC-EF92-4818-A9ED-CE9A590CD5B9}" name="CampaignID" dataDxfId="12"/>
    <tableColumn id="6" xr3:uid="{4E23295A-C08D-43CE-9BFE-C374385D1F9D}" name="SignupDate" dataDxfId="11"/>
    <tableColumn id="7" xr3:uid="{B65D155B-97A0-4792-A859-EF1AEEDED838}" name="AttendanceStatus" dataDxfId="10"/>
    <tableColumn id="8" xr3:uid="{5B81BAC2-8502-4455-8FF8-C319877CA4D7}" name="SentimentScore" dataDxfId="9"/>
    <tableColumn id="9" xr3:uid="{27B57520-77C2-412C-84EE-B729FB785C80}" name="Feedback" dataDxfId="8"/>
    <tableColumn id="11" xr3:uid="{A2235773-0B9B-46D3-A6C1-2676A88BBDDE}" name="EmailStatus" dataDxfId="7">
      <calculatedColumnFormula>IF(VolunteerTable6[[#This Row],[Email]]="","Missing","OK")</calculatedColumnFormula>
    </tableColumn>
    <tableColumn id="12" xr3:uid="{5676B099-A3F1-4728-A586-0DAD0DDD9FF8}" name="CampaignKey" dataDxfId="6">
      <calculatedColumnFormula>VolunteerTable6[[#This Row],[VolunteerID]]&amp;"_"&amp;VolunteerTable6[[#This Row],[CampaignID]]</calculatedColumnFormula>
    </tableColumn>
    <tableColumn id="13" xr3:uid="{123078C6-A74A-4D20-81E1-6AFB4438DCC2}" name="AttendanceFlag" dataDxfId="5">
      <calculatedColumnFormula>IF(VolunteerTable6[[#This Row],[AttendanceStatus]]="No Show","Did Not Attend","Attended")</calculatedColumnFormula>
    </tableColumn>
    <tableColumn id="14" xr3:uid="{FDADEBD7-3F53-43A9-923C-244BF279EF73}" name="CampaignName" dataDxfId="4">
      <calculatedColumnFormula>_xlfn.XLOOKUP(VolunteerTable6[[#This Row],[CampaignID]],CampaignTable[CampaignID],CampaignTable[CampaignName],"No CampaignName found for this CampaignID given.")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F8EA82-30CF-4940-814F-F67253BB0DC3}" name="CampaignTable" displayName="CampaignTable" ref="A1:F401" totalsRowShown="0" headerRowDxfId="57" headerRowBorderDxfId="55" tableBorderDxfId="56">
  <autoFilter ref="A1:F401" xr:uid="{87F8EA82-30CF-4940-814F-F67253BB0DC3}"/>
  <tableColumns count="6">
    <tableColumn id="1" xr3:uid="{EE0426F2-FF1A-4202-AD0F-C9F9594DCFAE}" name="CampaignID"/>
    <tableColumn id="2" xr3:uid="{ABA57A84-393D-4822-826B-F5550CF4BF49}" name="CampaignName"/>
    <tableColumn id="3" xr3:uid="{2496E95B-76F9-460A-9805-06A0D2649D45}" name="Date" dataDxfId="54"/>
    <tableColumn id="4" xr3:uid="{B891AF07-F44E-4E22-9529-7F66F2506FB8}" name="Location"/>
    <tableColumn id="5" xr3:uid="{FDBADFF7-0FAE-44B1-B1C0-BEA6030F67A1}" name="ActivityType"/>
    <tableColumn id="6" xr3:uid="{D1E8BE96-2EF6-432B-B148-5E1300D0A647}" name="VolunteerID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1"/>
  <sheetViews>
    <sheetView workbookViewId="0">
      <selection activeCell="I12" sqref="I12"/>
    </sheetView>
  </sheetViews>
  <sheetFormatPr defaultRowHeight="14.5" x14ac:dyDescent="0.35"/>
  <cols>
    <col min="1" max="1" width="16.90625" customWidth="1"/>
    <col min="2" max="2" width="21.54296875" bestFit="1" customWidth="1"/>
    <col min="3" max="3" width="36.81640625" bestFit="1" customWidth="1"/>
    <col min="4" max="4" width="11.6328125" customWidth="1"/>
    <col min="5" max="5" width="15.54296875" bestFit="1" customWidth="1"/>
    <col min="6" max="6" width="18" customWidth="1"/>
    <col min="7" max="7" width="20.36328125" customWidth="1"/>
    <col min="8" max="8" width="17.1796875" customWidth="1"/>
    <col min="9" max="9" width="45.08984375" bestFit="1" customWidth="1"/>
  </cols>
  <sheetData>
    <row r="1" spans="1:9" x14ac:dyDescent="0.35">
      <c r="A1" s="12" t="s">
        <v>5</v>
      </c>
      <c r="B1" s="12" t="s">
        <v>286</v>
      </c>
      <c r="C1" s="12" t="s">
        <v>287</v>
      </c>
      <c r="D1" s="12" t="s">
        <v>288</v>
      </c>
      <c r="E1" s="12" t="s">
        <v>0</v>
      </c>
      <c r="F1" s="12" t="s">
        <v>289</v>
      </c>
      <c r="G1" s="12" t="s">
        <v>290</v>
      </c>
      <c r="H1" s="12" t="s">
        <v>291</v>
      </c>
      <c r="I1" s="12" t="s">
        <v>292</v>
      </c>
    </row>
    <row r="2" spans="1:9" x14ac:dyDescent="0.35">
      <c r="A2" s="3" t="s">
        <v>293</v>
      </c>
      <c r="B2" s="4" t="s">
        <v>294</v>
      </c>
      <c r="C2" s="4" t="s">
        <v>295</v>
      </c>
      <c r="D2" s="4" t="s">
        <v>296</v>
      </c>
      <c r="E2" s="4" t="s">
        <v>185</v>
      </c>
      <c r="F2" s="5">
        <v>45691</v>
      </c>
      <c r="G2" s="4" t="s">
        <v>297</v>
      </c>
      <c r="H2" s="4">
        <v>5</v>
      </c>
      <c r="I2" s="4" t="s">
        <v>298</v>
      </c>
    </row>
    <row r="3" spans="1:9" x14ac:dyDescent="0.35">
      <c r="A3" s="6" t="s">
        <v>299</v>
      </c>
      <c r="B3" s="7" t="s">
        <v>300</v>
      </c>
      <c r="C3" s="7" t="s">
        <v>301</v>
      </c>
      <c r="D3" s="7" t="s">
        <v>302</v>
      </c>
      <c r="E3" s="7" t="s">
        <v>121</v>
      </c>
      <c r="F3" s="8">
        <v>45769</v>
      </c>
      <c r="G3" s="7" t="s">
        <v>297</v>
      </c>
      <c r="H3" s="7">
        <v>1</v>
      </c>
      <c r="I3" s="7" t="s">
        <v>303</v>
      </c>
    </row>
    <row r="4" spans="1:9" x14ac:dyDescent="0.35">
      <c r="A4" s="3" t="s">
        <v>304</v>
      </c>
      <c r="B4" s="4" t="s">
        <v>305</v>
      </c>
      <c r="C4" s="4" t="s">
        <v>306</v>
      </c>
      <c r="D4" s="4" t="s">
        <v>296</v>
      </c>
      <c r="E4" s="4" t="s">
        <v>247</v>
      </c>
      <c r="F4" s="5">
        <v>45736</v>
      </c>
      <c r="G4" s="4" t="s">
        <v>307</v>
      </c>
      <c r="H4" s="4">
        <v>3</v>
      </c>
      <c r="I4" s="4" t="s">
        <v>308</v>
      </c>
    </row>
    <row r="5" spans="1:9" x14ac:dyDescent="0.35">
      <c r="A5" s="6" t="s">
        <v>309</v>
      </c>
      <c r="B5" s="7" t="s">
        <v>310</v>
      </c>
      <c r="C5" s="7" t="s">
        <v>311</v>
      </c>
      <c r="D5" s="7" t="s">
        <v>296</v>
      </c>
      <c r="E5" s="7" t="s">
        <v>49</v>
      </c>
      <c r="F5" s="8">
        <v>45717</v>
      </c>
      <c r="G5" s="7" t="s">
        <v>307</v>
      </c>
      <c r="H5" s="7">
        <v>4</v>
      </c>
      <c r="I5" s="7" t="s">
        <v>312</v>
      </c>
    </row>
    <row r="6" spans="1:9" x14ac:dyDescent="0.35">
      <c r="A6" s="3" t="s">
        <v>107</v>
      </c>
      <c r="B6" s="4" t="s">
        <v>313</v>
      </c>
      <c r="C6" s="4" t="s">
        <v>314</v>
      </c>
      <c r="D6" s="4" t="s">
        <v>302</v>
      </c>
      <c r="E6" s="4" t="s">
        <v>87</v>
      </c>
      <c r="F6" s="5">
        <v>45734</v>
      </c>
      <c r="G6" s="4" t="s">
        <v>307</v>
      </c>
      <c r="H6" s="4">
        <v>3</v>
      </c>
      <c r="I6" s="4" t="s">
        <v>315</v>
      </c>
    </row>
    <row r="7" spans="1:9" x14ac:dyDescent="0.35">
      <c r="A7" s="6" t="s">
        <v>316</v>
      </c>
      <c r="B7" s="7" t="s">
        <v>317</v>
      </c>
      <c r="C7" s="7" t="s">
        <v>318</v>
      </c>
      <c r="D7" s="7" t="s">
        <v>319</v>
      </c>
      <c r="E7" s="7" t="s">
        <v>228</v>
      </c>
      <c r="F7" s="8">
        <v>45744</v>
      </c>
      <c r="G7" s="7" t="s">
        <v>307</v>
      </c>
      <c r="H7" s="7">
        <v>3</v>
      </c>
      <c r="I7" s="7" t="s">
        <v>315</v>
      </c>
    </row>
    <row r="8" spans="1:9" x14ac:dyDescent="0.35">
      <c r="A8" s="3" t="s">
        <v>320</v>
      </c>
      <c r="B8" s="4" t="s">
        <v>321</v>
      </c>
      <c r="C8" s="4" t="s">
        <v>322</v>
      </c>
      <c r="D8" s="4" t="s">
        <v>323</v>
      </c>
      <c r="E8" s="4" t="s">
        <v>49</v>
      </c>
      <c r="F8" s="5">
        <v>45675</v>
      </c>
      <c r="G8" s="4" t="s">
        <v>307</v>
      </c>
      <c r="H8" s="4">
        <v>3</v>
      </c>
      <c r="I8" s="4" t="s">
        <v>315</v>
      </c>
    </row>
    <row r="9" spans="1:9" x14ac:dyDescent="0.35">
      <c r="A9" s="6" t="s">
        <v>70</v>
      </c>
      <c r="B9" s="7" t="s">
        <v>324</v>
      </c>
      <c r="C9" s="7" t="s">
        <v>325</v>
      </c>
      <c r="D9" s="7" t="s">
        <v>319</v>
      </c>
      <c r="E9" s="7" t="s">
        <v>228</v>
      </c>
      <c r="F9" s="8">
        <v>45717</v>
      </c>
      <c r="G9" s="7" t="s">
        <v>307</v>
      </c>
      <c r="H9" s="7">
        <v>1</v>
      </c>
      <c r="I9" s="7" t="s">
        <v>303</v>
      </c>
    </row>
    <row r="10" spans="1:9" x14ac:dyDescent="0.35">
      <c r="A10" s="3" t="s">
        <v>326</v>
      </c>
      <c r="B10" s="4" t="s">
        <v>327</v>
      </c>
      <c r="C10" s="4" t="s">
        <v>328</v>
      </c>
      <c r="D10" s="4" t="s">
        <v>323</v>
      </c>
      <c r="E10" s="4" t="s">
        <v>228</v>
      </c>
      <c r="F10" s="5">
        <v>45663</v>
      </c>
      <c r="G10" s="4" t="s">
        <v>307</v>
      </c>
      <c r="H10" s="4">
        <v>3</v>
      </c>
      <c r="I10" s="4" t="s">
        <v>315</v>
      </c>
    </row>
    <row r="11" spans="1:9" x14ac:dyDescent="0.35">
      <c r="A11" s="6" t="s">
        <v>93</v>
      </c>
      <c r="B11" s="7" t="s">
        <v>329</v>
      </c>
      <c r="C11" s="7" t="s">
        <v>330</v>
      </c>
      <c r="D11" s="7" t="s">
        <v>319</v>
      </c>
      <c r="E11" s="7" t="s">
        <v>121</v>
      </c>
      <c r="F11" s="8">
        <v>45757</v>
      </c>
      <c r="G11" s="7" t="s">
        <v>297</v>
      </c>
      <c r="H11" s="7">
        <v>2</v>
      </c>
      <c r="I11" s="7" t="s">
        <v>331</v>
      </c>
    </row>
    <row r="12" spans="1:9" x14ac:dyDescent="0.35">
      <c r="A12" s="3" t="s">
        <v>332</v>
      </c>
      <c r="B12" s="4" t="s">
        <v>333</v>
      </c>
      <c r="C12" s="4" t="s">
        <v>334</v>
      </c>
      <c r="D12" s="4" t="s">
        <v>335</v>
      </c>
      <c r="E12" s="4" t="s">
        <v>185</v>
      </c>
      <c r="F12" s="5">
        <v>45757</v>
      </c>
      <c r="G12" s="4" t="s">
        <v>307</v>
      </c>
      <c r="H12" s="4">
        <v>2</v>
      </c>
      <c r="I12" s="4" t="s">
        <v>331</v>
      </c>
    </row>
    <row r="13" spans="1:9" x14ac:dyDescent="0.35">
      <c r="A13" s="6" t="s">
        <v>76</v>
      </c>
      <c r="B13" s="7" t="s">
        <v>336</v>
      </c>
      <c r="C13" s="7" t="s">
        <v>337</v>
      </c>
      <c r="D13" s="7" t="s">
        <v>335</v>
      </c>
      <c r="E13" s="7" t="s">
        <v>6</v>
      </c>
      <c r="F13" s="8">
        <v>45770</v>
      </c>
      <c r="G13" s="7" t="s">
        <v>307</v>
      </c>
      <c r="H13" s="7">
        <v>4</v>
      </c>
      <c r="I13" s="7" t="s">
        <v>338</v>
      </c>
    </row>
    <row r="14" spans="1:9" x14ac:dyDescent="0.35">
      <c r="A14" s="3" t="s">
        <v>43</v>
      </c>
      <c r="B14" s="4" t="s">
        <v>339</v>
      </c>
      <c r="C14" s="4" t="s">
        <v>340</v>
      </c>
      <c r="D14" s="4" t="s">
        <v>302</v>
      </c>
      <c r="E14" s="4" t="s">
        <v>228</v>
      </c>
      <c r="F14" s="5">
        <v>45677</v>
      </c>
      <c r="G14" s="4" t="s">
        <v>307</v>
      </c>
      <c r="H14" s="4">
        <v>4</v>
      </c>
      <c r="I14" s="4" t="s">
        <v>338</v>
      </c>
    </row>
    <row r="15" spans="1:9" x14ac:dyDescent="0.35">
      <c r="A15" s="6" t="s">
        <v>204</v>
      </c>
      <c r="B15" s="7" t="s">
        <v>341</v>
      </c>
      <c r="C15" s="7" t="s">
        <v>342</v>
      </c>
      <c r="D15" s="7" t="s">
        <v>302</v>
      </c>
      <c r="E15" s="7" t="s">
        <v>154</v>
      </c>
      <c r="F15" s="8">
        <v>45725</v>
      </c>
      <c r="G15" s="7" t="s">
        <v>307</v>
      </c>
      <c r="H15" s="7">
        <v>3</v>
      </c>
      <c r="I15" s="7" t="s">
        <v>315</v>
      </c>
    </row>
    <row r="16" spans="1:9" x14ac:dyDescent="0.35">
      <c r="A16" s="3" t="s">
        <v>343</v>
      </c>
      <c r="B16" s="4" t="s">
        <v>344</v>
      </c>
      <c r="C16" s="4" t="s">
        <v>345</v>
      </c>
      <c r="D16" s="4" t="s">
        <v>323</v>
      </c>
      <c r="E16" s="4" t="s">
        <v>185</v>
      </c>
      <c r="F16" s="5">
        <v>45701</v>
      </c>
      <c r="G16" s="4" t="s">
        <v>307</v>
      </c>
      <c r="H16" s="4">
        <v>2</v>
      </c>
      <c r="I16" s="4" t="s">
        <v>346</v>
      </c>
    </row>
    <row r="17" spans="1:9" x14ac:dyDescent="0.35">
      <c r="A17" s="6" t="s">
        <v>150</v>
      </c>
      <c r="B17" s="7" t="s">
        <v>347</v>
      </c>
      <c r="C17" s="7" t="s">
        <v>348</v>
      </c>
      <c r="D17" s="7" t="s">
        <v>302</v>
      </c>
      <c r="E17" s="7" t="s">
        <v>208</v>
      </c>
      <c r="F17" s="8">
        <v>45792</v>
      </c>
      <c r="G17" s="7" t="s">
        <v>307</v>
      </c>
      <c r="H17" s="7">
        <v>1</v>
      </c>
      <c r="I17" s="7" t="s">
        <v>303</v>
      </c>
    </row>
    <row r="18" spans="1:9" x14ac:dyDescent="0.35">
      <c r="A18" s="3" t="s">
        <v>220</v>
      </c>
      <c r="B18" s="4" t="s">
        <v>349</v>
      </c>
      <c r="C18" s="4" t="s">
        <v>350</v>
      </c>
      <c r="D18" s="4" t="s">
        <v>302</v>
      </c>
      <c r="E18" s="4" t="s">
        <v>265</v>
      </c>
      <c r="F18" s="5">
        <v>45811</v>
      </c>
      <c r="G18" s="4" t="s">
        <v>307</v>
      </c>
      <c r="H18" s="4">
        <v>4</v>
      </c>
      <c r="I18" s="4" t="s">
        <v>312</v>
      </c>
    </row>
    <row r="19" spans="1:9" x14ac:dyDescent="0.35">
      <c r="A19" s="6" t="s">
        <v>351</v>
      </c>
      <c r="B19" s="7" t="s">
        <v>352</v>
      </c>
      <c r="C19" s="7" t="s">
        <v>353</v>
      </c>
      <c r="D19" s="7" t="s">
        <v>323</v>
      </c>
      <c r="E19" s="7" t="s">
        <v>208</v>
      </c>
      <c r="F19" s="8">
        <v>45809</v>
      </c>
      <c r="G19" s="7" t="s">
        <v>307</v>
      </c>
      <c r="H19" s="7">
        <v>4</v>
      </c>
      <c r="I19" s="7" t="s">
        <v>354</v>
      </c>
    </row>
    <row r="20" spans="1:9" x14ac:dyDescent="0.35">
      <c r="A20" s="3" t="s">
        <v>355</v>
      </c>
      <c r="B20" s="4" t="s">
        <v>356</v>
      </c>
      <c r="C20" s="4" t="s">
        <v>357</v>
      </c>
      <c r="D20" s="4" t="s">
        <v>323</v>
      </c>
      <c r="E20" s="4" t="s">
        <v>49</v>
      </c>
      <c r="F20" s="5">
        <v>45725</v>
      </c>
      <c r="G20" s="4" t="s">
        <v>307</v>
      </c>
      <c r="H20" s="4">
        <v>3</v>
      </c>
      <c r="I20" s="4" t="s">
        <v>308</v>
      </c>
    </row>
    <row r="21" spans="1:9" x14ac:dyDescent="0.35">
      <c r="A21" s="6" t="s">
        <v>238</v>
      </c>
      <c r="B21" s="7" t="s">
        <v>358</v>
      </c>
      <c r="C21" s="7" t="s">
        <v>359</v>
      </c>
      <c r="D21" s="7" t="s">
        <v>302</v>
      </c>
      <c r="E21" s="7" t="s">
        <v>87</v>
      </c>
      <c r="F21" s="8">
        <v>45712</v>
      </c>
      <c r="G21" s="7" t="s">
        <v>307</v>
      </c>
      <c r="H21" s="7">
        <v>5</v>
      </c>
      <c r="I21" s="7" t="s">
        <v>298</v>
      </c>
    </row>
    <row r="22" spans="1:9" x14ac:dyDescent="0.35">
      <c r="A22" s="3" t="s">
        <v>132</v>
      </c>
      <c r="B22" s="4" t="s">
        <v>360</v>
      </c>
      <c r="C22" s="4" t="s">
        <v>361</v>
      </c>
      <c r="D22" s="4" t="s">
        <v>319</v>
      </c>
      <c r="E22" s="4" t="s">
        <v>185</v>
      </c>
      <c r="F22" s="5">
        <v>45788</v>
      </c>
      <c r="G22" s="4" t="s">
        <v>307</v>
      </c>
      <c r="H22" s="4">
        <v>2</v>
      </c>
      <c r="I22" s="4" t="s">
        <v>362</v>
      </c>
    </row>
    <row r="23" spans="1:9" x14ac:dyDescent="0.35">
      <c r="A23" s="6" t="s">
        <v>231</v>
      </c>
      <c r="B23" s="7" t="s">
        <v>363</v>
      </c>
      <c r="C23" s="7" t="s">
        <v>364</v>
      </c>
      <c r="D23" s="7" t="s">
        <v>319</v>
      </c>
      <c r="E23" s="7" t="s">
        <v>121</v>
      </c>
      <c r="F23" s="8">
        <v>45798</v>
      </c>
      <c r="G23" s="7" t="s">
        <v>307</v>
      </c>
      <c r="H23" s="7">
        <v>1</v>
      </c>
      <c r="I23" s="7" t="s">
        <v>365</v>
      </c>
    </row>
    <row r="24" spans="1:9" x14ac:dyDescent="0.35">
      <c r="A24" s="3" t="s">
        <v>55</v>
      </c>
      <c r="B24" s="4" t="s">
        <v>366</v>
      </c>
      <c r="C24" s="4" t="s">
        <v>367</v>
      </c>
      <c r="D24" s="4" t="s">
        <v>319</v>
      </c>
      <c r="E24" s="4" t="s">
        <v>185</v>
      </c>
      <c r="F24" s="5">
        <v>45744</v>
      </c>
      <c r="G24" s="4" t="s">
        <v>297</v>
      </c>
      <c r="H24" s="4">
        <v>3</v>
      </c>
      <c r="I24" s="4" t="s">
        <v>368</v>
      </c>
    </row>
    <row r="25" spans="1:9" x14ac:dyDescent="0.35">
      <c r="A25" s="6" t="s">
        <v>369</v>
      </c>
      <c r="B25" s="7" t="s">
        <v>370</v>
      </c>
      <c r="C25" s="7" t="s">
        <v>371</v>
      </c>
      <c r="D25" s="7" t="s">
        <v>323</v>
      </c>
      <c r="E25" s="7" t="s">
        <v>121</v>
      </c>
      <c r="F25" s="8">
        <v>45681</v>
      </c>
      <c r="G25" s="7" t="s">
        <v>307</v>
      </c>
      <c r="H25" s="7">
        <v>5</v>
      </c>
      <c r="I25" s="7" t="s">
        <v>372</v>
      </c>
    </row>
    <row r="26" spans="1:9" x14ac:dyDescent="0.35">
      <c r="A26" s="3" t="s">
        <v>373</v>
      </c>
      <c r="B26" s="4" t="s">
        <v>374</v>
      </c>
      <c r="C26" s="4" t="s">
        <v>375</v>
      </c>
      <c r="D26" s="4" t="s">
        <v>323</v>
      </c>
      <c r="E26" s="4" t="s">
        <v>154</v>
      </c>
      <c r="F26" s="5">
        <v>45712</v>
      </c>
      <c r="G26" s="4" t="s">
        <v>307</v>
      </c>
      <c r="H26" s="4">
        <v>5</v>
      </c>
      <c r="I26" s="4" t="s">
        <v>376</v>
      </c>
    </row>
    <row r="27" spans="1:9" x14ac:dyDescent="0.35">
      <c r="A27" s="6" t="s">
        <v>245</v>
      </c>
      <c r="B27" s="7" t="s">
        <v>377</v>
      </c>
      <c r="C27" s="7" t="s">
        <v>378</v>
      </c>
      <c r="D27" s="7" t="s">
        <v>335</v>
      </c>
      <c r="E27" s="7" t="s">
        <v>6</v>
      </c>
      <c r="F27" s="8">
        <v>45754</v>
      </c>
      <c r="G27" s="7" t="s">
        <v>307</v>
      </c>
      <c r="H27" s="7">
        <v>2</v>
      </c>
      <c r="I27" s="7" t="s">
        <v>362</v>
      </c>
    </row>
    <row r="28" spans="1:9" x14ac:dyDescent="0.35">
      <c r="A28" s="3" t="s">
        <v>282</v>
      </c>
      <c r="B28" s="4" t="s">
        <v>379</v>
      </c>
      <c r="C28" s="4" t="s">
        <v>380</v>
      </c>
      <c r="D28" s="4" t="s">
        <v>319</v>
      </c>
      <c r="E28" s="4" t="s">
        <v>265</v>
      </c>
      <c r="F28" s="5">
        <v>45763</v>
      </c>
      <c r="G28" s="4" t="s">
        <v>307</v>
      </c>
      <c r="H28" s="4">
        <v>1</v>
      </c>
      <c r="I28" s="4" t="s">
        <v>365</v>
      </c>
    </row>
    <row r="29" spans="1:9" x14ac:dyDescent="0.35">
      <c r="A29" s="6" t="s">
        <v>65</v>
      </c>
      <c r="B29" s="7" t="s">
        <v>381</v>
      </c>
      <c r="C29" s="7" t="s">
        <v>382</v>
      </c>
      <c r="D29" s="7" t="s">
        <v>302</v>
      </c>
      <c r="E29" s="7" t="s">
        <v>208</v>
      </c>
      <c r="F29" s="8">
        <v>45786</v>
      </c>
      <c r="G29" s="7" t="s">
        <v>297</v>
      </c>
      <c r="H29" s="7">
        <v>5</v>
      </c>
      <c r="I29" s="7" t="s">
        <v>372</v>
      </c>
    </row>
    <row r="30" spans="1:9" x14ac:dyDescent="0.35">
      <c r="A30" s="3" t="s">
        <v>383</v>
      </c>
      <c r="B30" s="4" t="s">
        <v>384</v>
      </c>
      <c r="C30" s="4" t="s">
        <v>385</v>
      </c>
      <c r="D30" s="4" t="s">
        <v>302</v>
      </c>
      <c r="E30" s="4" t="s">
        <v>228</v>
      </c>
      <c r="F30" s="5">
        <v>45668</v>
      </c>
      <c r="G30" s="4" t="s">
        <v>297</v>
      </c>
      <c r="H30" s="4">
        <v>1</v>
      </c>
      <c r="I30" s="4" t="s">
        <v>386</v>
      </c>
    </row>
    <row r="31" spans="1:9" x14ac:dyDescent="0.35">
      <c r="A31" s="6" t="s">
        <v>387</v>
      </c>
      <c r="B31" s="7" t="s">
        <v>388</v>
      </c>
      <c r="C31" s="7" t="s">
        <v>389</v>
      </c>
      <c r="D31" s="7" t="s">
        <v>335</v>
      </c>
      <c r="E31" s="7" t="s">
        <v>121</v>
      </c>
      <c r="F31" s="8">
        <v>45682</v>
      </c>
      <c r="G31" s="7" t="s">
        <v>307</v>
      </c>
      <c r="H31" s="7">
        <v>1</v>
      </c>
      <c r="I31" s="7" t="s">
        <v>386</v>
      </c>
    </row>
    <row r="32" spans="1:9" x14ac:dyDescent="0.35">
      <c r="A32" s="3" t="s">
        <v>100</v>
      </c>
      <c r="B32" s="4" t="s">
        <v>390</v>
      </c>
      <c r="C32" s="4" t="s">
        <v>391</v>
      </c>
      <c r="D32" s="4" t="s">
        <v>335</v>
      </c>
      <c r="E32" s="4" t="s">
        <v>247</v>
      </c>
      <c r="F32" s="5">
        <v>45680</v>
      </c>
      <c r="G32" s="4" t="s">
        <v>307</v>
      </c>
      <c r="H32" s="4">
        <v>4</v>
      </c>
      <c r="I32" s="4" t="s">
        <v>312</v>
      </c>
    </row>
    <row r="33" spans="1:9" x14ac:dyDescent="0.35">
      <c r="A33" s="6" t="s">
        <v>147</v>
      </c>
      <c r="B33" s="7" t="s">
        <v>392</v>
      </c>
      <c r="C33" s="7" t="s">
        <v>393</v>
      </c>
      <c r="D33" s="7" t="s">
        <v>296</v>
      </c>
      <c r="E33" s="7" t="s">
        <v>247</v>
      </c>
      <c r="F33" s="8">
        <v>45723</v>
      </c>
      <c r="G33" s="7" t="s">
        <v>307</v>
      </c>
      <c r="H33" s="7">
        <v>3</v>
      </c>
      <c r="I33" s="7" t="s">
        <v>394</v>
      </c>
    </row>
    <row r="34" spans="1:9" x14ac:dyDescent="0.35">
      <c r="A34" s="3" t="s">
        <v>395</v>
      </c>
      <c r="B34" s="4" t="s">
        <v>396</v>
      </c>
      <c r="C34" s="4" t="s">
        <v>397</v>
      </c>
      <c r="D34" s="4" t="s">
        <v>302</v>
      </c>
      <c r="E34" s="4" t="s">
        <v>87</v>
      </c>
      <c r="F34" s="5">
        <v>45810</v>
      </c>
      <c r="G34" s="4" t="s">
        <v>307</v>
      </c>
      <c r="H34" s="4">
        <v>4</v>
      </c>
      <c r="I34" s="4" t="s">
        <v>312</v>
      </c>
    </row>
    <row r="35" spans="1:9" x14ac:dyDescent="0.35">
      <c r="A35" s="6" t="s">
        <v>224</v>
      </c>
      <c r="B35" s="7" t="s">
        <v>398</v>
      </c>
      <c r="C35" s="7" t="s">
        <v>399</v>
      </c>
      <c r="D35" s="7" t="s">
        <v>323</v>
      </c>
      <c r="E35" s="7" t="s">
        <v>154</v>
      </c>
      <c r="F35" s="8">
        <v>45784</v>
      </c>
      <c r="G35" s="7" t="s">
        <v>307</v>
      </c>
      <c r="H35" s="7">
        <v>2</v>
      </c>
      <c r="I35" s="7" t="s">
        <v>346</v>
      </c>
    </row>
    <row r="36" spans="1:9" x14ac:dyDescent="0.35">
      <c r="A36" s="3" t="s">
        <v>108</v>
      </c>
      <c r="B36" s="4" t="s">
        <v>400</v>
      </c>
      <c r="C36" s="4" t="s">
        <v>401</v>
      </c>
      <c r="D36" s="4" t="s">
        <v>319</v>
      </c>
      <c r="E36" s="4" t="s">
        <v>49</v>
      </c>
      <c r="F36" s="5">
        <v>45746</v>
      </c>
      <c r="G36" s="4" t="s">
        <v>307</v>
      </c>
      <c r="H36" s="4">
        <v>5</v>
      </c>
      <c r="I36" s="4" t="s">
        <v>298</v>
      </c>
    </row>
    <row r="37" spans="1:9" x14ac:dyDescent="0.35">
      <c r="A37" s="6" t="s">
        <v>402</v>
      </c>
      <c r="B37" s="7" t="s">
        <v>403</v>
      </c>
      <c r="C37" s="7" t="s">
        <v>404</v>
      </c>
      <c r="D37" s="7" t="s">
        <v>302</v>
      </c>
      <c r="E37" s="7" t="s">
        <v>49</v>
      </c>
      <c r="F37" s="8">
        <v>45807</v>
      </c>
      <c r="G37" s="7" t="s">
        <v>307</v>
      </c>
      <c r="H37" s="7">
        <v>2</v>
      </c>
      <c r="I37" s="7" t="s">
        <v>331</v>
      </c>
    </row>
    <row r="38" spans="1:9" x14ac:dyDescent="0.35">
      <c r="A38" s="3" t="s">
        <v>24</v>
      </c>
      <c r="B38" s="4" t="s">
        <v>405</v>
      </c>
      <c r="C38" s="4" t="s">
        <v>406</v>
      </c>
      <c r="D38" s="4" t="s">
        <v>335</v>
      </c>
      <c r="E38" s="4" t="s">
        <v>247</v>
      </c>
      <c r="F38" s="5">
        <v>45709</v>
      </c>
      <c r="G38" s="4" t="s">
        <v>307</v>
      </c>
      <c r="H38" s="4">
        <v>3</v>
      </c>
      <c r="I38" s="4" t="s">
        <v>308</v>
      </c>
    </row>
    <row r="39" spans="1:9" x14ac:dyDescent="0.35">
      <c r="A39" s="6" t="s">
        <v>407</v>
      </c>
      <c r="B39" s="7" t="s">
        <v>408</v>
      </c>
      <c r="C39" s="7" t="s">
        <v>409</v>
      </c>
      <c r="D39" s="7" t="s">
        <v>335</v>
      </c>
      <c r="E39" s="7" t="s">
        <v>49</v>
      </c>
      <c r="F39" s="8">
        <v>45752</v>
      </c>
      <c r="G39" s="7" t="s">
        <v>307</v>
      </c>
      <c r="H39" s="7">
        <v>1</v>
      </c>
      <c r="I39" s="7" t="s">
        <v>365</v>
      </c>
    </row>
    <row r="40" spans="1:9" x14ac:dyDescent="0.35">
      <c r="A40" s="3" t="s">
        <v>410</v>
      </c>
      <c r="B40" s="4" t="s">
        <v>411</v>
      </c>
      <c r="C40" s="4" t="s">
        <v>412</v>
      </c>
      <c r="D40" s="4" t="s">
        <v>296</v>
      </c>
      <c r="E40" s="4" t="s">
        <v>49</v>
      </c>
      <c r="F40" s="5">
        <v>45737</v>
      </c>
      <c r="G40" s="4" t="s">
        <v>307</v>
      </c>
      <c r="H40" s="4">
        <v>5</v>
      </c>
      <c r="I40" s="4" t="s">
        <v>413</v>
      </c>
    </row>
    <row r="41" spans="1:9" x14ac:dyDescent="0.35">
      <c r="A41" s="6" t="s">
        <v>414</v>
      </c>
      <c r="B41" s="7" t="s">
        <v>415</v>
      </c>
      <c r="C41" s="7" t="s">
        <v>416</v>
      </c>
      <c r="D41" s="7" t="s">
        <v>296</v>
      </c>
      <c r="E41" s="7" t="s">
        <v>185</v>
      </c>
      <c r="F41" s="8">
        <v>45681</v>
      </c>
      <c r="G41" s="7" t="s">
        <v>307</v>
      </c>
      <c r="H41" s="7">
        <v>5</v>
      </c>
      <c r="I41" s="7" t="s">
        <v>376</v>
      </c>
    </row>
    <row r="42" spans="1:9" x14ac:dyDescent="0.35">
      <c r="A42" s="3" t="s">
        <v>210</v>
      </c>
      <c r="B42" s="4" t="s">
        <v>417</v>
      </c>
      <c r="C42" s="4" t="s">
        <v>418</v>
      </c>
      <c r="D42" s="4" t="s">
        <v>323</v>
      </c>
      <c r="E42" s="4" t="s">
        <v>265</v>
      </c>
      <c r="F42" s="5">
        <v>45692</v>
      </c>
      <c r="G42" s="4" t="s">
        <v>307</v>
      </c>
      <c r="H42" s="4">
        <v>1</v>
      </c>
      <c r="I42" s="4" t="s">
        <v>303</v>
      </c>
    </row>
    <row r="43" spans="1:9" x14ac:dyDescent="0.35">
      <c r="A43" s="6" t="s">
        <v>419</v>
      </c>
      <c r="B43" s="7" t="s">
        <v>420</v>
      </c>
      <c r="C43" s="7" t="s">
        <v>421</v>
      </c>
      <c r="D43" s="7" t="s">
        <v>323</v>
      </c>
      <c r="E43" s="7" t="s">
        <v>6</v>
      </c>
      <c r="F43" s="8">
        <v>45728</v>
      </c>
      <c r="G43" s="7" t="s">
        <v>307</v>
      </c>
      <c r="H43" s="7">
        <v>4</v>
      </c>
      <c r="I43" s="7" t="s">
        <v>312</v>
      </c>
    </row>
    <row r="44" spans="1:9" x14ac:dyDescent="0.35">
      <c r="A44" s="3" t="s">
        <v>422</v>
      </c>
      <c r="B44" s="4" t="s">
        <v>423</v>
      </c>
      <c r="C44" s="4" t="s">
        <v>424</v>
      </c>
      <c r="D44" s="4" t="s">
        <v>302</v>
      </c>
      <c r="E44" s="4" t="s">
        <v>6</v>
      </c>
      <c r="F44" s="5">
        <v>45659</v>
      </c>
      <c r="G44" s="4" t="s">
        <v>307</v>
      </c>
      <c r="H44" s="4">
        <v>4</v>
      </c>
      <c r="I44" s="4" t="s">
        <v>425</v>
      </c>
    </row>
    <row r="45" spans="1:9" x14ac:dyDescent="0.35">
      <c r="A45" s="6" t="s">
        <v>63</v>
      </c>
      <c r="B45" s="7" t="s">
        <v>426</v>
      </c>
      <c r="C45" s="7" t="s">
        <v>427</v>
      </c>
      <c r="D45" s="7" t="s">
        <v>335</v>
      </c>
      <c r="E45" s="7" t="s">
        <v>154</v>
      </c>
      <c r="F45" s="8">
        <v>45817</v>
      </c>
      <c r="G45" s="7" t="s">
        <v>297</v>
      </c>
      <c r="H45" s="7">
        <v>5</v>
      </c>
      <c r="I45" s="7" t="s">
        <v>376</v>
      </c>
    </row>
    <row r="46" spans="1:9" x14ac:dyDescent="0.35">
      <c r="A46" s="3" t="s">
        <v>158</v>
      </c>
      <c r="B46" s="4" t="s">
        <v>428</v>
      </c>
      <c r="C46" s="4" t="s">
        <v>429</v>
      </c>
      <c r="D46" s="4" t="s">
        <v>323</v>
      </c>
      <c r="E46" s="4" t="s">
        <v>87</v>
      </c>
      <c r="F46" s="5">
        <v>45782</v>
      </c>
      <c r="G46" s="4" t="s">
        <v>307</v>
      </c>
      <c r="H46" s="4">
        <v>5</v>
      </c>
      <c r="I46" s="4" t="s">
        <v>376</v>
      </c>
    </row>
    <row r="47" spans="1:9" x14ac:dyDescent="0.35">
      <c r="A47" s="6" t="s">
        <v>31</v>
      </c>
      <c r="B47" s="7" t="s">
        <v>430</v>
      </c>
      <c r="C47" s="7" t="s">
        <v>431</v>
      </c>
      <c r="D47" s="7" t="s">
        <v>323</v>
      </c>
      <c r="E47" s="7" t="s">
        <v>228</v>
      </c>
      <c r="F47" s="8">
        <v>45745</v>
      </c>
      <c r="G47" s="7" t="s">
        <v>297</v>
      </c>
      <c r="H47" s="7">
        <v>3</v>
      </c>
      <c r="I47" s="7" t="s">
        <v>315</v>
      </c>
    </row>
    <row r="48" spans="1:9" x14ac:dyDescent="0.35">
      <c r="A48" s="3" t="s">
        <v>255</v>
      </c>
      <c r="B48" s="4" t="s">
        <v>432</v>
      </c>
      <c r="C48" s="4" t="s">
        <v>433</v>
      </c>
      <c r="D48" s="4" t="s">
        <v>323</v>
      </c>
      <c r="E48" s="4" t="s">
        <v>185</v>
      </c>
      <c r="F48" s="5">
        <v>45696</v>
      </c>
      <c r="G48" s="4" t="s">
        <v>307</v>
      </c>
      <c r="H48" s="4">
        <v>5</v>
      </c>
      <c r="I48" s="4" t="s">
        <v>372</v>
      </c>
    </row>
    <row r="49" spans="1:9" x14ac:dyDescent="0.35">
      <c r="A49" s="6" t="s">
        <v>434</v>
      </c>
      <c r="B49" s="7" t="s">
        <v>435</v>
      </c>
      <c r="C49" s="7" t="s">
        <v>436</v>
      </c>
      <c r="D49" s="7" t="s">
        <v>302</v>
      </c>
      <c r="E49" s="7" t="s">
        <v>228</v>
      </c>
      <c r="F49" s="8">
        <v>45796</v>
      </c>
      <c r="G49" s="7" t="s">
        <v>307</v>
      </c>
      <c r="H49" s="7">
        <v>4</v>
      </c>
      <c r="I49" s="7" t="s">
        <v>338</v>
      </c>
    </row>
    <row r="50" spans="1:9" x14ac:dyDescent="0.35">
      <c r="A50" s="3" t="s">
        <v>437</v>
      </c>
      <c r="B50" s="4" t="s">
        <v>438</v>
      </c>
      <c r="C50" s="4" t="s">
        <v>439</v>
      </c>
      <c r="D50" s="4" t="s">
        <v>296</v>
      </c>
      <c r="E50" s="4" t="s">
        <v>121</v>
      </c>
      <c r="F50" s="5">
        <v>45663</v>
      </c>
      <c r="G50" s="4" t="s">
        <v>307</v>
      </c>
      <c r="H50" s="4">
        <v>4</v>
      </c>
      <c r="I50" s="4" t="s">
        <v>312</v>
      </c>
    </row>
    <row r="51" spans="1:9" x14ac:dyDescent="0.35">
      <c r="A51" s="6" t="s">
        <v>440</v>
      </c>
      <c r="B51" s="7" t="s">
        <v>441</v>
      </c>
      <c r="C51" s="7" t="s">
        <v>442</v>
      </c>
      <c r="D51" s="7" t="s">
        <v>323</v>
      </c>
      <c r="E51" s="7" t="s">
        <v>185</v>
      </c>
      <c r="F51" s="8">
        <v>45791</v>
      </c>
      <c r="G51" s="7" t="s">
        <v>307</v>
      </c>
      <c r="H51" s="7">
        <v>4</v>
      </c>
      <c r="I51" s="7" t="s">
        <v>425</v>
      </c>
    </row>
    <row r="52" spans="1:9" x14ac:dyDescent="0.35">
      <c r="A52" s="3" t="s">
        <v>443</v>
      </c>
      <c r="B52" s="4" t="s">
        <v>444</v>
      </c>
      <c r="C52" s="4" t="s">
        <v>445</v>
      </c>
      <c r="D52" s="4" t="s">
        <v>323</v>
      </c>
      <c r="E52" s="4" t="s">
        <v>121</v>
      </c>
      <c r="F52" s="5">
        <v>45716</v>
      </c>
      <c r="G52" s="4" t="s">
        <v>307</v>
      </c>
      <c r="H52" s="4">
        <v>2</v>
      </c>
      <c r="I52" s="4" t="s">
        <v>346</v>
      </c>
    </row>
    <row r="53" spans="1:9" x14ac:dyDescent="0.35">
      <c r="A53" s="6" t="s">
        <v>446</v>
      </c>
      <c r="B53" s="7" t="s">
        <v>447</v>
      </c>
      <c r="C53" s="7" t="s">
        <v>448</v>
      </c>
      <c r="D53" s="7" t="s">
        <v>302</v>
      </c>
      <c r="E53" s="7" t="s">
        <v>154</v>
      </c>
      <c r="F53" s="8">
        <v>45754</v>
      </c>
      <c r="G53" s="7" t="s">
        <v>307</v>
      </c>
      <c r="H53" s="7">
        <v>2</v>
      </c>
      <c r="I53" s="7" t="s">
        <v>331</v>
      </c>
    </row>
    <row r="54" spans="1:9" x14ac:dyDescent="0.35">
      <c r="A54" s="3" t="s">
        <v>449</v>
      </c>
      <c r="B54" s="4" t="s">
        <v>450</v>
      </c>
      <c r="C54" s="4" t="s">
        <v>451</v>
      </c>
      <c r="D54" s="4" t="s">
        <v>335</v>
      </c>
      <c r="E54" s="4" t="s">
        <v>228</v>
      </c>
      <c r="F54" s="5">
        <v>45694</v>
      </c>
      <c r="G54" s="4" t="s">
        <v>297</v>
      </c>
      <c r="H54" s="4">
        <v>1</v>
      </c>
      <c r="I54" s="4" t="s">
        <v>303</v>
      </c>
    </row>
    <row r="55" spans="1:9" x14ac:dyDescent="0.35">
      <c r="A55" s="6" t="s">
        <v>452</v>
      </c>
      <c r="B55" s="7" t="s">
        <v>453</v>
      </c>
      <c r="C55" s="7" t="s">
        <v>454</v>
      </c>
      <c r="D55" s="7" t="s">
        <v>319</v>
      </c>
      <c r="E55" s="7" t="s">
        <v>49</v>
      </c>
      <c r="F55" s="8">
        <v>45752</v>
      </c>
      <c r="G55" s="7" t="s">
        <v>307</v>
      </c>
      <c r="H55" s="7">
        <v>1</v>
      </c>
      <c r="I55" s="7" t="s">
        <v>386</v>
      </c>
    </row>
    <row r="56" spans="1:9" x14ac:dyDescent="0.35">
      <c r="A56" s="3" t="s">
        <v>203</v>
      </c>
      <c r="B56" s="4" t="s">
        <v>455</v>
      </c>
      <c r="C56" s="4" t="s">
        <v>456</v>
      </c>
      <c r="D56" s="4" t="s">
        <v>302</v>
      </c>
      <c r="E56" s="4" t="s">
        <v>154</v>
      </c>
      <c r="F56" s="5">
        <v>45789</v>
      </c>
      <c r="G56" s="4" t="s">
        <v>307</v>
      </c>
      <c r="H56" s="4">
        <v>3</v>
      </c>
      <c r="I56" s="4" t="s">
        <v>308</v>
      </c>
    </row>
    <row r="57" spans="1:9" x14ac:dyDescent="0.35">
      <c r="A57" s="6" t="s">
        <v>113</v>
      </c>
      <c r="B57" s="7" t="s">
        <v>457</v>
      </c>
      <c r="C57" s="7" t="s">
        <v>458</v>
      </c>
      <c r="D57" s="7" t="s">
        <v>335</v>
      </c>
      <c r="E57" s="7" t="s">
        <v>185</v>
      </c>
      <c r="F57" s="8">
        <v>45786</v>
      </c>
      <c r="G57" s="7" t="s">
        <v>307</v>
      </c>
      <c r="H57" s="7">
        <v>2</v>
      </c>
      <c r="I57" s="7" t="s">
        <v>346</v>
      </c>
    </row>
    <row r="58" spans="1:9" x14ac:dyDescent="0.35">
      <c r="A58" s="3" t="s">
        <v>73</v>
      </c>
      <c r="B58" s="4" t="s">
        <v>459</v>
      </c>
      <c r="C58" s="4" t="s">
        <v>460</v>
      </c>
      <c r="D58" s="4" t="s">
        <v>296</v>
      </c>
      <c r="E58" s="4" t="s">
        <v>49</v>
      </c>
      <c r="F58" s="5">
        <v>45683</v>
      </c>
      <c r="G58" s="4" t="s">
        <v>307</v>
      </c>
      <c r="H58" s="4">
        <v>2</v>
      </c>
      <c r="I58" s="4" t="s">
        <v>331</v>
      </c>
    </row>
    <row r="59" spans="1:9" x14ac:dyDescent="0.35">
      <c r="A59" s="6" t="s">
        <v>32</v>
      </c>
      <c r="B59" s="7" t="s">
        <v>461</v>
      </c>
      <c r="C59" s="7" t="s">
        <v>462</v>
      </c>
      <c r="D59" s="7" t="s">
        <v>323</v>
      </c>
      <c r="E59" s="7" t="s">
        <v>247</v>
      </c>
      <c r="F59" s="8">
        <v>45675</v>
      </c>
      <c r="G59" s="7" t="s">
        <v>307</v>
      </c>
      <c r="H59" s="7">
        <v>2</v>
      </c>
      <c r="I59" s="7" t="s">
        <v>331</v>
      </c>
    </row>
    <row r="60" spans="1:9" x14ac:dyDescent="0.35">
      <c r="A60" s="3" t="s">
        <v>268</v>
      </c>
      <c r="B60" s="4" t="s">
        <v>463</v>
      </c>
      <c r="C60" s="4" t="s">
        <v>464</v>
      </c>
      <c r="D60" s="4" t="s">
        <v>323</v>
      </c>
      <c r="E60" s="4" t="s">
        <v>49</v>
      </c>
      <c r="F60" s="5">
        <v>45757</v>
      </c>
      <c r="G60" s="4" t="s">
        <v>307</v>
      </c>
      <c r="H60" s="4">
        <v>3</v>
      </c>
      <c r="I60" s="4" t="s">
        <v>394</v>
      </c>
    </row>
    <row r="61" spans="1:9" x14ac:dyDescent="0.35">
      <c r="A61" s="6" t="s">
        <v>465</v>
      </c>
      <c r="B61" s="7" t="s">
        <v>466</v>
      </c>
      <c r="C61" s="7" t="s">
        <v>467</v>
      </c>
      <c r="D61" s="7" t="s">
        <v>323</v>
      </c>
      <c r="E61" s="7" t="s">
        <v>121</v>
      </c>
      <c r="F61" s="8">
        <v>45748</v>
      </c>
      <c r="G61" s="7" t="s">
        <v>297</v>
      </c>
      <c r="H61" s="7">
        <v>3</v>
      </c>
      <c r="I61" s="7" t="s">
        <v>394</v>
      </c>
    </row>
    <row r="62" spans="1:9" x14ac:dyDescent="0.35">
      <c r="A62" s="3" t="s">
        <v>191</v>
      </c>
      <c r="B62" s="4" t="s">
        <v>468</v>
      </c>
      <c r="C62" s="4" t="s">
        <v>469</v>
      </c>
      <c r="D62" s="4" t="s">
        <v>335</v>
      </c>
      <c r="E62" s="4" t="s">
        <v>208</v>
      </c>
      <c r="F62" s="5">
        <v>45716</v>
      </c>
      <c r="G62" s="4" t="s">
        <v>307</v>
      </c>
      <c r="H62" s="4">
        <v>3</v>
      </c>
      <c r="I62" s="4" t="s">
        <v>394</v>
      </c>
    </row>
    <row r="63" spans="1:9" x14ac:dyDescent="0.35">
      <c r="A63" s="6" t="s">
        <v>470</v>
      </c>
      <c r="B63" s="7" t="s">
        <v>471</v>
      </c>
      <c r="C63" s="7" t="s">
        <v>472</v>
      </c>
      <c r="D63" s="7" t="s">
        <v>323</v>
      </c>
      <c r="E63" s="7" t="s">
        <v>208</v>
      </c>
      <c r="F63" s="8">
        <v>45727</v>
      </c>
      <c r="G63" s="7" t="s">
        <v>297</v>
      </c>
      <c r="H63" s="7">
        <v>5</v>
      </c>
      <c r="I63" s="7" t="s">
        <v>413</v>
      </c>
    </row>
    <row r="64" spans="1:9" x14ac:dyDescent="0.35">
      <c r="A64" s="3" t="s">
        <v>473</v>
      </c>
      <c r="B64" s="4" t="s">
        <v>474</v>
      </c>
      <c r="C64" s="4" t="s">
        <v>475</v>
      </c>
      <c r="D64" s="4" t="s">
        <v>319</v>
      </c>
      <c r="E64" s="4" t="s">
        <v>49</v>
      </c>
      <c r="F64" s="5">
        <v>45814</v>
      </c>
      <c r="G64" s="4" t="s">
        <v>297</v>
      </c>
      <c r="H64" s="4">
        <v>2</v>
      </c>
      <c r="I64" s="4" t="s">
        <v>476</v>
      </c>
    </row>
    <row r="65" spans="1:9" x14ac:dyDescent="0.35">
      <c r="A65" s="6" t="s">
        <v>477</v>
      </c>
      <c r="B65" s="7" t="s">
        <v>478</v>
      </c>
      <c r="C65" s="7" t="s">
        <v>479</v>
      </c>
      <c r="D65" s="7" t="s">
        <v>302</v>
      </c>
      <c r="E65" s="7" t="s">
        <v>87</v>
      </c>
      <c r="F65" s="8">
        <v>45659</v>
      </c>
      <c r="G65" s="7" t="s">
        <v>307</v>
      </c>
      <c r="H65" s="7">
        <v>4</v>
      </c>
      <c r="I65" s="7" t="s">
        <v>338</v>
      </c>
    </row>
    <row r="66" spans="1:9" x14ac:dyDescent="0.35">
      <c r="A66" s="3" t="s">
        <v>480</v>
      </c>
      <c r="B66" s="4" t="s">
        <v>481</v>
      </c>
      <c r="C66" s="4" t="s">
        <v>482</v>
      </c>
      <c r="D66" s="4" t="s">
        <v>323</v>
      </c>
      <c r="E66" s="4" t="s">
        <v>265</v>
      </c>
      <c r="F66" s="5">
        <v>45684</v>
      </c>
      <c r="G66" s="4" t="s">
        <v>307</v>
      </c>
      <c r="H66" s="4">
        <v>1</v>
      </c>
      <c r="I66" s="4" t="s">
        <v>386</v>
      </c>
    </row>
    <row r="67" spans="1:9" x14ac:dyDescent="0.35">
      <c r="A67" s="6" t="s">
        <v>483</v>
      </c>
      <c r="B67" s="7" t="s">
        <v>484</v>
      </c>
      <c r="C67" s="7" t="s">
        <v>485</v>
      </c>
      <c r="D67" s="7" t="s">
        <v>319</v>
      </c>
      <c r="E67" s="7" t="s">
        <v>87</v>
      </c>
      <c r="F67" s="8">
        <v>45695</v>
      </c>
      <c r="G67" s="7" t="s">
        <v>307</v>
      </c>
      <c r="H67" s="7">
        <v>3</v>
      </c>
      <c r="I67" s="7" t="s">
        <v>308</v>
      </c>
    </row>
    <row r="68" spans="1:9" x14ac:dyDescent="0.35">
      <c r="A68" s="3" t="s">
        <v>486</v>
      </c>
      <c r="B68" s="4" t="s">
        <v>487</v>
      </c>
      <c r="C68" s="4" t="s">
        <v>488</v>
      </c>
      <c r="D68" s="4" t="s">
        <v>323</v>
      </c>
      <c r="E68" s="4" t="s">
        <v>87</v>
      </c>
      <c r="F68" s="5">
        <v>45794</v>
      </c>
      <c r="G68" s="4" t="s">
        <v>297</v>
      </c>
      <c r="H68" s="4">
        <v>4</v>
      </c>
      <c r="I68" s="4" t="s">
        <v>425</v>
      </c>
    </row>
    <row r="69" spans="1:9" x14ac:dyDescent="0.35">
      <c r="A69" s="6" t="s">
        <v>175</v>
      </c>
      <c r="B69" s="7" t="s">
        <v>489</v>
      </c>
      <c r="C69" s="7" t="s">
        <v>490</v>
      </c>
      <c r="D69" s="7" t="s">
        <v>323</v>
      </c>
      <c r="E69" s="7" t="s">
        <v>208</v>
      </c>
      <c r="F69" s="8">
        <v>45773</v>
      </c>
      <c r="G69" s="7" t="s">
        <v>307</v>
      </c>
      <c r="H69" s="7">
        <v>2</v>
      </c>
      <c r="I69" s="7" t="s">
        <v>331</v>
      </c>
    </row>
    <row r="70" spans="1:9" x14ac:dyDescent="0.35">
      <c r="A70" s="3" t="s">
        <v>213</v>
      </c>
      <c r="B70" s="4" t="s">
        <v>491</v>
      </c>
      <c r="C70" s="4" t="s">
        <v>492</v>
      </c>
      <c r="D70" s="4" t="s">
        <v>335</v>
      </c>
      <c r="E70" s="4" t="s">
        <v>154</v>
      </c>
      <c r="F70" s="5">
        <v>45749</v>
      </c>
      <c r="G70" s="4" t="s">
        <v>307</v>
      </c>
      <c r="H70" s="4">
        <v>2</v>
      </c>
      <c r="I70" s="4" t="s">
        <v>346</v>
      </c>
    </row>
    <row r="71" spans="1:9" x14ac:dyDescent="0.35">
      <c r="A71" s="6" t="s">
        <v>184</v>
      </c>
      <c r="B71" s="7" t="s">
        <v>493</v>
      </c>
      <c r="C71" s="7" t="s">
        <v>494</v>
      </c>
      <c r="D71" s="7" t="s">
        <v>302</v>
      </c>
      <c r="E71" s="7" t="s">
        <v>154</v>
      </c>
      <c r="F71" s="8">
        <v>45695</v>
      </c>
      <c r="G71" s="7" t="s">
        <v>307</v>
      </c>
      <c r="H71" s="7">
        <v>5</v>
      </c>
      <c r="I71" s="7" t="s">
        <v>413</v>
      </c>
    </row>
    <row r="72" spans="1:9" x14ac:dyDescent="0.35">
      <c r="A72" s="3" t="s">
        <v>157</v>
      </c>
      <c r="B72" s="4" t="s">
        <v>495</v>
      </c>
      <c r="C72" s="4" t="s">
        <v>496</v>
      </c>
      <c r="D72" s="4" t="s">
        <v>319</v>
      </c>
      <c r="E72" s="4" t="s">
        <v>87</v>
      </c>
      <c r="F72" s="5">
        <v>45800</v>
      </c>
      <c r="G72" s="4" t="s">
        <v>307</v>
      </c>
      <c r="H72" s="4">
        <v>5</v>
      </c>
      <c r="I72" s="4" t="s">
        <v>413</v>
      </c>
    </row>
    <row r="73" spans="1:9" x14ac:dyDescent="0.35">
      <c r="A73" s="6" t="s">
        <v>497</v>
      </c>
      <c r="B73" s="7" t="s">
        <v>498</v>
      </c>
      <c r="C73" s="7" t="s">
        <v>499</v>
      </c>
      <c r="D73" s="7" t="s">
        <v>296</v>
      </c>
      <c r="E73" s="7" t="s">
        <v>6</v>
      </c>
      <c r="F73" s="8">
        <v>45716</v>
      </c>
      <c r="G73" s="7" t="s">
        <v>297</v>
      </c>
      <c r="H73" s="7">
        <v>3</v>
      </c>
      <c r="I73" s="7" t="s">
        <v>368</v>
      </c>
    </row>
    <row r="74" spans="1:9" x14ac:dyDescent="0.35">
      <c r="A74" s="3" t="s">
        <v>90</v>
      </c>
      <c r="B74" s="4" t="s">
        <v>500</v>
      </c>
      <c r="C74" s="4" t="s">
        <v>501</v>
      </c>
      <c r="D74" s="4" t="s">
        <v>335</v>
      </c>
      <c r="E74" s="4" t="s">
        <v>265</v>
      </c>
      <c r="F74" s="5">
        <v>45708</v>
      </c>
      <c r="G74" s="4" t="s">
        <v>307</v>
      </c>
      <c r="H74" s="4">
        <v>4</v>
      </c>
      <c r="I74" s="4" t="s">
        <v>354</v>
      </c>
    </row>
    <row r="75" spans="1:9" x14ac:dyDescent="0.35">
      <c r="A75" s="6" t="s">
        <v>502</v>
      </c>
      <c r="B75" s="7" t="s">
        <v>503</v>
      </c>
      <c r="C75" s="7"/>
      <c r="D75" s="7" t="s">
        <v>296</v>
      </c>
      <c r="E75" s="7" t="s">
        <v>121</v>
      </c>
      <c r="F75" s="8">
        <v>45667</v>
      </c>
      <c r="G75" s="7" t="s">
        <v>307</v>
      </c>
      <c r="H75" s="7">
        <v>3</v>
      </c>
      <c r="I75" s="7" t="s">
        <v>308</v>
      </c>
    </row>
    <row r="76" spans="1:9" x14ac:dyDescent="0.35">
      <c r="A76" s="3" t="s">
        <v>53</v>
      </c>
      <c r="B76" s="4" t="s">
        <v>504</v>
      </c>
      <c r="C76" s="4" t="s">
        <v>505</v>
      </c>
      <c r="D76" s="4" t="s">
        <v>296</v>
      </c>
      <c r="E76" s="4" t="s">
        <v>185</v>
      </c>
      <c r="F76" s="5">
        <v>45678</v>
      </c>
      <c r="G76" s="4" t="s">
        <v>307</v>
      </c>
      <c r="H76" s="4">
        <v>2</v>
      </c>
      <c r="I76" s="4" t="s">
        <v>331</v>
      </c>
    </row>
    <row r="77" spans="1:9" x14ac:dyDescent="0.35">
      <c r="A77" s="6" t="s">
        <v>67</v>
      </c>
      <c r="B77" s="7" t="s">
        <v>506</v>
      </c>
      <c r="C77" s="7" t="s">
        <v>507</v>
      </c>
      <c r="D77" s="7" t="s">
        <v>302</v>
      </c>
      <c r="E77" s="7" t="s">
        <v>154</v>
      </c>
      <c r="F77" s="8">
        <v>45738</v>
      </c>
      <c r="G77" s="7" t="s">
        <v>307</v>
      </c>
      <c r="H77" s="7">
        <v>1</v>
      </c>
      <c r="I77" s="7" t="s">
        <v>303</v>
      </c>
    </row>
    <row r="78" spans="1:9" x14ac:dyDescent="0.35">
      <c r="A78" s="3" t="s">
        <v>281</v>
      </c>
      <c r="B78" s="4" t="s">
        <v>508</v>
      </c>
      <c r="C78" s="4" t="s">
        <v>509</v>
      </c>
      <c r="D78" s="4" t="s">
        <v>296</v>
      </c>
      <c r="E78" s="4" t="s">
        <v>208</v>
      </c>
      <c r="F78" s="5">
        <v>45739</v>
      </c>
      <c r="G78" s="4" t="s">
        <v>307</v>
      </c>
      <c r="H78" s="4">
        <v>2</v>
      </c>
      <c r="I78" s="4" t="s">
        <v>362</v>
      </c>
    </row>
    <row r="79" spans="1:9" x14ac:dyDescent="0.35">
      <c r="A79" s="6" t="s">
        <v>200</v>
      </c>
      <c r="B79" s="7" t="s">
        <v>510</v>
      </c>
      <c r="C79" s="7" t="s">
        <v>511</v>
      </c>
      <c r="D79" s="7" t="s">
        <v>335</v>
      </c>
      <c r="E79" s="7" t="s">
        <v>265</v>
      </c>
      <c r="F79" s="8">
        <v>45728</v>
      </c>
      <c r="G79" s="7" t="s">
        <v>307</v>
      </c>
      <c r="H79" s="7">
        <v>3</v>
      </c>
      <c r="I79" s="7" t="s">
        <v>394</v>
      </c>
    </row>
    <row r="80" spans="1:9" x14ac:dyDescent="0.35">
      <c r="A80" s="3" t="s">
        <v>168</v>
      </c>
      <c r="B80" s="4" t="s">
        <v>512</v>
      </c>
      <c r="C80" s="4" t="s">
        <v>513</v>
      </c>
      <c r="D80" s="4" t="s">
        <v>296</v>
      </c>
      <c r="E80" s="4" t="s">
        <v>121</v>
      </c>
      <c r="F80" s="5">
        <v>45786</v>
      </c>
      <c r="G80" s="4" t="s">
        <v>297</v>
      </c>
      <c r="H80" s="4">
        <v>4</v>
      </c>
      <c r="I80" s="4" t="s">
        <v>338</v>
      </c>
    </row>
    <row r="81" spans="1:9" x14ac:dyDescent="0.35">
      <c r="A81" s="6" t="s">
        <v>60</v>
      </c>
      <c r="B81" s="7" t="s">
        <v>514</v>
      </c>
      <c r="C81" s="7" t="s">
        <v>515</v>
      </c>
      <c r="D81" s="7" t="s">
        <v>323</v>
      </c>
      <c r="E81" s="7" t="s">
        <v>49</v>
      </c>
      <c r="F81" s="8">
        <v>45712</v>
      </c>
      <c r="G81" s="7" t="s">
        <v>307</v>
      </c>
      <c r="H81" s="7">
        <v>5</v>
      </c>
      <c r="I81" s="7" t="s">
        <v>372</v>
      </c>
    </row>
    <row r="82" spans="1:9" x14ac:dyDescent="0.35">
      <c r="A82" s="3" t="s">
        <v>138</v>
      </c>
      <c r="B82" s="4" t="s">
        <v>516</v>
      </c>
      <c r="C82" s="4" t="s">
        <v>517</v>
      </c>
      <c r="D82" s="4" t="s">
        <v>323</v>
      </c>
      <c r="E82" s="4" t="s">
        <v>185</v>
      </c>
      <c r="F82" s="5">
        <v>45722</v>
      </c>
      <c r="G82" s="4" t="s">
        <v>297</v>
      </c>
      <c r="H82" s="4">
        <v>2</v>
      </c>
      <c r="I82" s="4" t="s">
        <v>331</v>
      </c>
    </row>
    <row r="83" spans="1:9" x14ac:dyDescent="0.35">
      <c r="A83" s="6" t="s">
        <v>275</v>
      </c>
      <c r="B83" s="7" t="s">
        <v>518</v>
      </c>
      <c r="C83" s="7" t="s">
        <v>519</v>
      </c>
      <c r="D83" s="7" t="s">
        <v>302</v>
      </c>
      <c r="E83" s="7" t="s">
        <v>185</v>
      </c>
      <c r="F83" s="8">
        <v>45756</v>
      </c>
      <c r="G83" s="7" t="s">
        <v>307</v>
      </c>
      <c r="H83" s="7">
        <v>2</v>
      </c>
      <c r="I83" s="7" t="s">
        <v>346</v>
      </c>
    </row>
    <row r="84" spans="1:9" x14ac:dyDescent="0.35">
      <c r="A84" s="3" t="s">
        <v>520</v>
      </c>
      <c r="B84" s="4" t="s">
        <v>521</v>
      </c>
      <c r="C84" s="4" t="s">
        <v>522</v>
      </c>
      <c r="D84" s="4" t="s">
        <v>323</v>
      </c>
      <c r="E84" s="4" t="s">
        <v>247</v>
      </c>
      <c r="F84" s="5">
        <v>45703</v>
      </c>
      <c r="G84" s="4" t="s">
        <v>297</v>
      </c>
      <c r="H84" s="4">
        <v>1</v>
      </c>
      <c r="I84" s="4" t="s">
        <v>523</v>
      </c>
    </row>
    <row r="85" spans="1:9" x14ac:dyDescent="0.35">
      <c r="A85" s="6" t="s">
        <v>218</v>
      </c>
      <c r="B85" s="7" t="s">
        <v>524</v>
      </c>
      <c r="C85" s="7" t="s">
        <v>525</v>
      </c>
      <c r="D85" s="7" t="s">
        <v>319</v>
      </c>
      <c r="E85" s="7" t="s">
        <v>265</v>
      </c>
      <c r="F85" s="8">
        <v>45738</v>
      </c>
      <c r="G85" s="7" t="s">
        <v>307</v>
      </c>
      <c r="H85" s="7">
        <v>3</v>
      </c>
      <c r="I85" s="7" t="s">
        <v>394</v>
      </c>
    </row>
    <row r="86" spans="1:9" x14ac:dyDescent="0.35">
      <c r="A86" s="3" t="s">
        <v>526</v>
      </c>
      <c r="B86" s="4" t="s">
        <v>527</v>
      </c>
      <c r="C86" s="4" t="s">
        <v>528</v>
      </c>
      <c r="D86" s="4" t="s">
        <v>319</v>
      </c>
      <c r="E86" s="4" t="s">
        <v>228</v>
      </c>
      <c r="F86" s="5">
        <v>45753</v>
      </c>
      <c r="G86" s="4" t="s">
        <v>307</v>
      </c>
      <c r="H86" s="4">
        <v>2</v>
      </c>
      <c r="I86" s="4" t="s">
        <v>476</v>
      </c>
    </row>
    <row r="87" spans="1:9" x14ac:dyDescent="0.35">
      <c r="A87" s="6" t="s">
        <v>250</v>
      </c>
      <c r="B87" s="7" t="s">
        <v>529</v>
      </c>
      <c r="C87" s="7" t="s">
        <v>530</v>
      </c>
      <c r="D87" s="7" t="s">
        <v>296</v>
      </c>
      <c r="E87" s="7" t="s">
        <v>185</v>
      </c>
      <c r="F87" s="8">
        <v>45681</v>
      </c>
      <c r="G87" s="7" t="s">
        <v>307</v>
      </c>
      <c r="H87" s="7">
        <v>5</v>
      </c>
      <c r="I87" s="7" t="s">
        <v>376</v>
      </c>
    </row>
    <row r="88" spans="1:9" x14ac:dyDescent="0.35">
      <c r="A88" s="3" t="s">
        <v>46</v>
      </c>
      <c r="B88" s="4" t="s">
        <v>531</v>
      </c>
      <c r="C88" s="4" t="s">
        <v>532</v>
      </c>
      <c r="D88" s="4" t="s">
        <v>335</v>
      </c>
      <c r="E88" s="4" t="s">
        <v>87</v>
      </c>
      <c r="F88" s="5">
        <v>45699</v>
      </c>
      <c r="G88" s="4" t="s">
        <v>307</v>
      </c>
      <c r="H88" s="4">
        <v>1</v>
      </c>
      <c r="I88" s="4" t="s">
        <v>365</v>
      </c>
    </row>
    <row r="89" spans="1:9" x14ac:dyDescent="0.35">
      <c r="A89" s="6" t="s">
        <v>99</v>
      </c>
      <c r="B89" s="7" t="s">
        <v>533</v>
      </c>
      <c r="C89" s="7" t="s">
        <v>534</v>
      </c>
      <c r="D89" s="7" t="s">
        <v>319</v>
      </c>
      <c r="E89" s="7" t="s">
        <v>265</v>
      </c>
      <c r="F89" s="8">
        <v>45805</v>
      </c>
      <c r="G89" s="7" t="s">
        <v>307</v>
      </c>
      <c r="H89" s="7">
        <v>5</v>
      </c>
      <c r="I89" s="7" t="s">
        <v>372</v>
      </c>
    </row>
    <row r="90" spans="1:9" x14ac:dyDescent="0.35">
      <c r="A90" s="3" t="s">
        <v>535</v>
      </c>
      <c r="B90" s="4" t="s">
        <v>536</v>
      </c>
      <c r="C90" s="4" t="s">
        <v>537</v>
      </c>
      <c r="D90" s="4" t="s">
        <v>296</v>
      </c>
      <c r="E90" s="4" t="s">
        <v>121</v>
      </c>
      <c r="F90" s="5">
        <v>45763</v>
      </c>
      <c r="G90" s="4" t="s">
        <v>307</v>
      </c>
      <c r="H90" s="4">
        <v>1</v>
      </c>
      <c r="I90" s="4" t="s">
        <v>365</v>
      </c>
    </row>
    <row r="91" spans="1:9" x14ac:dyDescent="0.35">
      <c r="A91" s="6" t="s">
        <v>538</v>
      </c>
      <c r="B91" s="7" t="s">
        <v>539</v>
      </c>
      <c r="C91" s="7" t="s">
        <v>540</v>
      </c>
      <c r="D91" s="7" t="s">
        <v>323</v>
      </c>
      <c r="E91" s="7" t="s">
        <v>121</v>
      </c>
      <c r="F91" s="8">
        <v>45763</v>
      </c>
      <c r="G91" s="7" t="s">
        <v>307</v>
      </c>
      <c r="H91" s="7">
        <v>3</v>
      </c>
      <c r="I91" s="7" t="s">
        <v>308</v>
      </c>
    </row>
    <row r="92" spans="1:9" x14ac:dyDescent="0.35">
      <c r="A92" s="3" t="s">
        <v>225</v>
      </c>
      <c r="B92" s="4" t="s">
        <v>541</v>
      </c>
      <c r="C92" s="4" t="s">
        <v>542</v>
      </c>
      <c r="D92" s="4" t="s">
        <v>323</v>
      </c>
      <c r="E92" s="4" t="s">
        <v>185</v>
      </c>
      <c r="F92" s="5">
        <v>45661</v>
      </c>
      <c r="G92" s="4" t="s">
        <v>307</v>
      </c>
      <c r="H92" s="4">
        <v>3</v>
      </c>
      <c r="I92" s="4" t="s">
        <v>308</v>
      </c>
    </row>
    <row r="93" spans="1:9" x14ac:dyDescent="0.35">
      <c r="A93" s="6" t="s">
        <v>259</v>
      </c>
      <c r="B93" s="7" t="s">
        <v>543</v>
      </c>
      <c r="C93" s="7" t="s">
        <v>544</v>
      </c>
      <c r="D93" s="7" t="s">
        <v>335</v>
      </c>
      <c r="E93" s="7" t="s">
        <v>154</v>
      </c>
      <c r="F93" s="8">
        <v>45719</v>
      </c>
      <c r="G93" s="7" t="s">
        <v>307</v>
      </c>
      <c r="H93" s="7">
        <v>1</v>
      </c>
      <c r="I93" s="7" t="s">
        <v>303</v>
      </c>
    </row>
    <row r="94" spans="1:9" x14ac:dyDescent="0.35">
      <c r="A94" s="3" t="s">
        <v>257</v>
      </c>
      <c r="B94" s="4" t="s">
        <v>545</v>
      </c>
      <c r="C94" s="4" t="s">
        <v>546</v>
      </c>
      <c r="D94" s="4" t="s">
        <v>319</v>
      </c>
      <c r="E94" s="4" t="s">
        <v>87</v>
      </c>
      <c r="F94" s="5">
        <v>45669</v>
      </c>
      <c r="G94" s="4" t="s">
        <v>297</v>
      </c>
      <c r="H94" s="4">
        <v>4</v>
      </c>
      <c r="I94" s="4" t="s">
        <v>425</v>
      </c>
    </row>
    <row r="95" spans="1:9" x14ac:dyDescent="0.35">
      <c r="A95" s="6" t="s">
        <v>547</v>
      </c>
      <c r="B95" s="7" t="s">
        <v>548</v>
      </c>
      <c r="C95" s="7" t="s">
        <v>549</v>
      </c>
      <c r="D95" s="7" t="s">
        <v>319</v>
      </c>
      <c r="E95" s="7" t="s">
        <v>49</v>
      </c>
      <c r="F95" s="8">
        <v>45748</v>
      </c>
      <c r="G95" s="7" t="s">
        <v>297</v>
      </c>
      <c r="H95" s="7">
        <v>5</v>
      </c>
      <c r="I95" s="7" t="s">
        <v>376</v>
      </c>
    </row>
    <row r="96" spans="1:9" x14ac:dyDescent="0.35">
      <c r="A96" s="3" t="s">
        <v>192</v>
      </c>
      <c r="B96" s="4" t="s">
        <v>550</v>
      </c>
      <c r="C96" s="4" t="s">
        <v>551</v>
      </c>
      <c r="D96" s="4" t="s">
        <v>302</v>
      </c>
      <c r="E96" s="4" t="s">
        <v>228</v>
      </c>
      <c r="F96" s="5">
        <v>45690</v>
      </c>
      <c r="G96" s="4" t="s">
        <v>307</v>
      </c>
      <c r="H96" s="4">
        <v>1</v>
      </c>
      <c r="I96" s="4" t="s">
        <v>386</v>
      </c>
    </row>
    <row r="97" spans="1:9" x14ac:dyDescent="0.35">
      <c r="A97" s="6" t="s">
        <v>128</v>
      </c>
      <c r="B97" s="7" t="s">
        <v>552</v>
      </c>
      <c r="C97" s="7" t="s">
        <v>553</v>
      </c>
      <c r="D97" s="7" t="s">
        <v>323</v>
      </c>
      <c r="E97" s="7" t="s">
        <v>49</v>
      </c>
      <c r="F97" s="8">
        <v>45726</v>
      </c>
      <c r="G97" s="7" t="s">
        <v>307</v>
      </c>
      <c r="H97" s="7">
        <v>4</v>
      </c>
      <c r="I97" s="7" t="s">
        <v>312</v>
      </c>
    </row>
    <row r="98" spans="1:9" x14ac:dyDescent="0.35">
      <c r="A98" s="3" t="s">
        <v>202</v>
      </c>
      <c r="B98" s="4" t="s">
        <v>554</v>
      </c>
      <c r="C98" s="4" t="s">
        <v>555</v>
      </c>
      <c r="D98" s="4" t="s">
        <v>323</v>
      </c>
      <c r="E98" s="4" t="s">
        <v>185</v>
      </c>
      <c r="F98" s="5">
        <v>45716</v>
      </c>
      <c r="G98" s="4" t="s">
        <v>307</v>
      </c>
      <c r="H98" s="4">
        <v>5</v>
      </c>
      <c r="I98" s="4" t="s">
        <v>372</v>
      </c>
    </row>
    <row r="99" spans="1:9" x14ac:dyDescent="0.35">
      <c r="A99" s="6" t="s">
        <v>38</v>
      </c>
      <c r="B99" s="7" t="s">
        <v>556</v>
      </c>
      <c r="C99" s="7" t="s">
        <v>557</v>
      </c>
      <c r="D99" s="7" t="s">
        <v>319</v>
      </c>
      <c r="E99" s="7" t="s">
        <v>87</v>
      </c>
      <c r="F99" s="8">
        <v>45786</v>
      </c>
      <c r="G99" s="7" t="s">
        <v>307</v>
      </c>
      <c r="H99" s="7">
        <v>4</v>
      </c>
      <c r="I99" s="7" t="s">
        <v>425</v>
      </c>
    </row>
    <row r="100" spans="1:9" x14ac:dyDescent="0.35">
      <c r="A100" s="3" t="s">
        <v>219</v>
      </c>
      <c r="B100" s="4" t="s">
        <v>558</v>
      </c>
      <c r="C100" s="4" t="s">
        <v>559</v>
      </c>
      <c r="D100" s="4" t="s">
        <v>302</v>
      </c>
      <c r="E100" s="4" t="s">
        <v>121</v>
      </c>
      <c r="F100" s="5">
        <v>45738</v>
      </c>
      <c r="G100" s="4" t="s">
        <v>307</v>
      </c>
      <c r="H100" s="4">
        <v>5</v>
      </c>
      <c r="I100" s="4" t="s">
        <v>376</v>
      </c>
    </row>
    <row r="101" spans="1:9" x14ac:dyDescent="0.35">
      <c r="A101" s="6" t="s">
        <v>560</v>
      </c>
      <c r="B101" s="7" t="s">
        <v>561</v>
      </c>
      <c r="C101" s="7" t="s">
        <v>562</v>
      </c>
      <c r="D101" s="7" t="s">
        <v>335</v>
      </c>
      <c r="E101" s="7" t="s">
        <v>154</v>
      </c>
      <c r="F101" s="8">
        <v>45682</v>
      </c>
      <c r="G101" s="7" t="s">
        <v>307</v>
      </c>
      <c r="H101" s="7">
        <v>1</v>
      </c>
      <c r="I101" s="7" t="s">
        <v>523</v>
      </c>
    </row>
    <row r="102" spans="1:9" x14ac:dyDescent="0.35">
      <c r="A102" s="3" t="s">
        <v>17</v>
      </c>
      <c r="B102" s="4" t="s">
        <v>563</v>
      </c>
      <c r="C102" s="4" t="s">
        <v>564</v>
      </c>
      <c r="D102" s="4" t="s">
        <v>319</v>
      </c>
      <c r="E102" s="4" t="s">
        <v>87</v>
      </c>
      <c r="F102" s="5">
        <v>45814</v>
      </c>
      <c r="G102" s="4" t="s">
        <v>307</v>
      </c>
      <c r="H102" s="4">
        <v>1</v>
      </c>
      <c r="I102" s="4" t="s">
        <v>303</v>
      </c>
    </row>
    <row r="103" spans="1:9" x14ac:dyDescent="0.35">
      <c r="A103" s="6" t="s">
        <v>12</v>
      </c>
      <c r="B103" s="7" t="s">
        <v>565</v>
      </c>
      <c r="C103" s="7" t="s">
        <v>566</v>
      </c>
      <c r="D103" s="7" t="s">
        <v>296</v>
      </c>
      <c r="E103" s="7" t="s">
        <v>228</v>
      </c>
      <c r="F103" s="8">
        <v>45691</v>
      </c>
      <c r="G103" s="7" t="s">
        <v>307</v>
      </c>
      <c r="H103" s="7">
        <v>1</v>
      </c>
      <c r="I103" s="7" t="s">
        <v>365</v>
      </c>
    </row>
    <row r="104" spans="1:9" x14ac:dyDescent="0.35">
      <c r="A104" s="3" t="s">
        <v>58</v>
      </c>
      <c r="B104" s="4" t="s">
        <v>567</v>
      </c>
      <c r="C104" s="4" t="s">
        <v>568</v>
      </c>
      <c r="D104" s="4" t="s">
        <v>323</v>
      </c>
      <c r="E104" s="4" t="s">
        <v>228</v>
      </c>
      <c r="F104" s="5">
        <v>45789</v>
      </c>
      <c r="G104" s="4" t="s">
        <v>297</v>
      </c>
      <c r="H104" s="4">
        <v>3</v>
      </c>
      <c r="I104" s="4" t="s">
        <v>368</v>
      </c>
    </row>
    <row r="105" spans="1:9" x14ac:dyDescent="0.35">
      <c r="A105" s="6" t="s">
        <v>180</v>
      </c>
      <c r="B105" s="7" t="s">
        <v>569</v>
      </c>
      <c r="C105" s="7" t="s">
        <v>570</v>
      </c>
      <c r="D105" s="7" t="s">
        <v>335</v>
      </c>
      <c r="E105" s="7" t="s">
        <v>49</v>
      </c>
      <c r="F105" s="8">
        <v>45728</v>
      </c>
      <c r="G105" s="7" t="s">
        <v>307</v>
      </c>
      <c r="H105" s="7">
        <v>4</v>
      </c>
      <c r="I105" s="7" t="s">
        <v>425</v>
      </c>
    </row>
    <row r="106" spans="1:9" x14ac:dyDescent="0.35">
      <c r="A106" s="3" t="s">
        <v>81</v>
      </c>
      <c r="B106" s="4" t="s">
        <v>571</v>
      </c>
      <c r="C106" s="4" t="s">
        <v>572</v>
      </c>
      <c r="D106" s="4" t="s">
        <v>335</v>
      </c>
      <c r="E106" s="4" t="s">
        <v>87</v>
      </c>
      <c r="F106" s="5">
        <v>45769</v>
      </c>
      <c r="G106" s="4" t="s">
        <v>307</v>
      </c>
      <c r="H106" s="4">
        <v>3</v>
      </c>
      <c r="I106" s="4" t="s">
        <v>308</v>
      </c>
    </row>
    <row r="107" spans="1:9" x14ac:dyDescent="0.35">
      <c r="A107" s="6" t="s">
        <v>176</v>
      </c>
      <c r="B107" s="7" t="s">
        <v>573</v>
      </c>
      <c r="C107" s="7" t="s">
        <v>574</v>
      </c>
      <c r="D107" s="7" t="s">
        <v>335</v>
      </c>
      <c r="E107" s="7" t="s">
        <v>265</v>
      </c>
      <c r="F107" s="8">
        <v>45741</v>
      </c>
      <c r="G107" s="7" t="s">
        <v>307</v>
      </c>
      <c r="H107" s="7">
        <v>1</v>
      </c>
      <c r="I107" s="7" t="s">
        <v>523</v>
      </c>
    </row>
    <row r="108" spans="1:9" x14ac:dyDescent="0.35">
      <c r="A108" s="3" t="s">
        <v>575</v>
      </c>
      <c r="B108" s="4" t="s">
        <v>576</v>
      </c>
      <c r="C108" s="4" t="s">
        <v>577</v>
      </c>
      <c r="D108" s="4" t="s">
        <v>296</v>
      </c>
      <c r="E108" s="4" t="s">
        <v>208</v>
      </c>
      <c r="F108" s="5">
        <v>45668</v>
      </c>
      <c r="G108" s="4" t="s">
        <v>297</v>
      </c>
      <c r="H108" s="4">
        <v>5</v>
      </c>
      <c r="I108" s="4" t="s">
        <v>413</v>
      </c>
    </row>
    <row r="109" spans="1:9" x14ac:dyDescent="0.35">
      <c r="A109" s="6" t="s">
        <v>78</v>
      </c>
      <c r="B109" s="7" t="s">
        <v>578</v>
      </c>
      <c r="C109" s="7" t="s">
        <v>579</v>
      </c>
      <c r="D109" s="7" t="s">
        <v>319</v>
      </c>
      <c r="E109" s="7" t="s">
        <v>247</v>
      </c>
      <c r="F109" s="8">
        <v>45668</v>
      </c>
      <c r="G109" s="7" t="s">
        <v>307</v>
      </c>
      <c r="H109" s="7">
        <v>5</v>
      </c>
      <c r="I109" s="7" t="s">
        <v>372</v>
      </c>
    </row>
    <row r="110" spans="1:9" x14ac:dyDescent="0.35">
      <c r="A110" s="3" t="s">
        <v>80</v>
      </c>
      <c r="B110" s="4" t="s">
        <v>580</v>
      </c>
      <c r="C110" s="4" t="s">
        <v>581</v>
      </c>
      <c r="D110" s="4" t="s">
        <v>296</v>
      </c>
      <c r="E110" s="4" t="s">
        <v>121</v>
      </c>
      <c r="F110" s="5">
        <v>45660</v>
      </c>
      <c r="G110" s="4" t="s">
        <v>307</v>
      </c>
      <c r="H110" s="4">
        <v>1</v>
      </c>
      <c r="I110" s="4" t="s">
        <v>365</v>
      </c>
    </row>
    <row r="111" spans="1:9" x14ac:dyDescent="0.35">
      <c r="A111" s="6" t="s">
        <v>582</v>
      </c>
      <c r="B111" s="7" t="s">
        <v>583</v>
      </c>
      <c r="C111" s="7" t="s">
        <v>584</v>
      </c>
      <c r="D111" s="7" t="s">
        <v>323</v>
      </c>
      <c r="E111" s="7" t="s">
        <v>247</v>
      </c>
      <c r="F111" s="8">
        <v>45707</v>
      </c>
      <c r="G111" s="7" t="s">
        <v>307</v>
      </c>
      <c r="H111" s="7">
        <v>5</v>
      </c>
      <c r="I111" s="7" t="s">
        <v>413</v>
      </c>
    </row>
    <row r="112" spans="1:9" x14ac:dyDescent="0.35">
      <c r="A112" s="3" t="s">
        <v>585</v>
      </c>
      <c r="B112" s="4" t="s">
        <v>586</v>
      </c>
      <c r="C112" s="4" t="s">
        <v>587</v>
      </c>
      <c r="D112" s="4" t="s">
        <v>296</v>
      </c>
      <c r="E112" s="4" t="s">
        <v>87</v>
      </c>
      <c r="F112" s="5">
        <v>45749</v>
      </c>
      <c r="G112" s="4" t="s">
        <v>307</v>
      </c>
      <c r="H112" s="4">
        <v>4</v>
      </c>
      <c r="I112" s="4" t="s">
        <v>354</v>
      </c>
    </row>
    <row r="113" spans="1:9" x14ac:dyDescent="0.35">
      <c r="A113" s="6" t="s">
        <v>588</v>
      </c>
      <c r="B113" s="7" t="s">
        <v>589</v>
      </c>
      <c r="C113" s="7" t="s">
        <v>590</v>
      </c>
      <c r="D113" s="7" t="s">
        <v>302</v>
      </c>
      <c r="E113" s="7" t="s">
        <v>121</v>
      </c>
      <c r="F113" s="8">
        <v>45782</v>
      </c>
      <c r="G113" s="7" t="s">
        <v>307</v>
      </c>
      <c r="H113" s="7">
        <v>4</v>
      </c>
      <c r="I113" s="7" t="s">
        <v>338</v>
      </c>
    </row>
    <row r="114" spans="1:9" x14ac:dyDescent="0.35">
      <c r="A114" s="3" t="s">
        <v>591</v>
      </c>
      <c r="B114" s="4" t="s">
        <v>592</v>
      </c>
      <c r="C114" s="4" t="s">
        <v>593</v>
      </c>
      <c r="D114" s="4" t="s">
        <v>302</v>
      </c>
      <c r="E114" s="4" t="s">
        <v>87</v>
      </c>
      <c r="F114" s="5">
        <v>45767</v>
      </c>
      <c r="G114" s="4" t="s">
        <v>297</v>
      </c>
      <c r="H114" s="4">
        <v>3</v>
      </c>
      <c r="I114" s="4" t="s">
        <v>308</v>
      </c>
    </row>
    <row r="115" spans="1:9" x14ac:dyDescent="0.35">
      <c r="A115" s="6" t="s">
        <v>222</v>
      </c>
      <c r="B115" s="7" t="s">
        <v>594</v>
      </c>
      <c r="C115" s="7" t="s">
        <v>595</v>
      </c>
      <c r="D115" s="7" t="s">
        <v>323</v>
      </c>
      <c r="E115" s="7" t="s">
        <v>49</v>
      </c>
      <c r="F115" s="8">
        <v>45814</v>
      </c>
      <c r="G115" s="7" t="s">
        <v>307</v>
      </c>
      <c r="H115" s="7">
        <v>4</v>
      </c>
      <c r="I115" s="7" t="s">
        <v>338</v>
      </c>
    </row>
    <row r="116" spans="1:9" x14ac:dyDescent="0.35">
      <c r="A116" s="3" t="s">
        <v>596</v>
      </c>
      <c r="B116" s="4" t="s">
        <v>597</v>
      </c>
      <c r="C116" s="4" t="s">
        <v>598</v>
      </c>
      <c r="D116" s="4" t="s">
        <v>296</v>
      </c>
      <c r="E116" s="4" t="s">
        <v>228</v>
      </c>
      <c r="F116" s="5">
        <v>45691</v>
      </c>
      <c r="G116" s="4" t="s">
        <v>297</v>
      </c>
      <c r="H116" s="4">
        <v>1</v>
      </c>
      <c r="I116" s="4" t="s">
        <v>523</v>
      </c>
    </row>
    <row r="117" spans="1:9" x14ac:dyDescent="0.35">
      <c r="A117" s="6" t="s">
        <v>153</v>
      </c>
      <c r="B117" s="7" t="s">
        <v>599</v>
      </c>
      <c r="C117" s="7" t="s">
        <v>600</v>
      </c>
      <c r="D117" s="7" t="s">
        <v>296</v>
      </c>
      <c r="E117" s="7" t="s">
        <v>208</v>
      </c>
      <c r="F117" s="8">
        <v>45746</v>
      </c>
      <c r="G117" s="7" t="s">
        <v>307</v>
      </c>
      <c r="H117" s="7">
        <v>2</v>
      </c>
      <c r="I117" s="7" t="s">
        <v>362</v>
      </c>
    </row>
    <row r="118" spans="1:9" x14ac:dyDescent="0.35">
      <c r="A118" s="3" t="s">
        <v>164</v>
      </c>
      <c r="B118" s="4" t="s">
        <v>601</v>
      </c>
      <c r="C118" s="4" t="s">
        <v>602</v>
      </c>
      <c r="D118" s="4" t="s">
        <v>323</v>
      </c>
      <c r="E118" s="4" t="s">
        <v>49</v>
      </c>
      <c r="F118" s="5">
        <v>45812</v>
      </c>
      <c r="G118" s="4" t="s">
        <v>307</v>
      </c>
      <c r="H118" s="4">
        <v>1</v>
      </c>
      <c r="I118" s="4" t="s">
        <v>386</v>
      </c>
    </row>
    <row r="119" spans="1:9" x14ac:dyDescent="0.35">
      <c r="A119" s="6" t="s">
        <v>603</v>
      </c>
      <c r="B119" s="7" t="s">
        <v>604</v>
      </c>
      <c r="C119" s="7" t="s">
        <v>605</v>
      </c>
      <c r="D119" s="7" t="s">
        <v>335</v>
      </c>
      <c r="E119" s="7" t="s">
        <v>208</v>
      </c>
      <c r="F119" s="8">
        <v>45756</v>
      </c>
      <c r="G119" s="7" t="s">
        <v>307</v>
      </c>
      <c r="H119" s="7">
        <v>4</v>
      </c>
      <c r="I119" s="7" t="s">
        <v>425</v>
      </c>
    </row>
    <row r="120" spans="1:9" x14ac:dyDescent="0.35">
      <c r="A120" s="3" t="s">
        <v>117</v>
      </c>
      <c r="B120" s="4" t="s">
        <v>606</v>
      </c>
      <c r="C120" s="4" t="s">
        <v>607</v>
      </c>
      <c r="D120" s="4" t="s">
        <v>302</v>
      </c>
      <c r="E120" s="4" t="s">
        <v>154</v>
      </c>
      <c r="F120" s="5">
        <v>45751</v>
      </c>
      <c r="G120" s="4" t="s">
        <v>307</v>
      </c>
      <c r="H120" s="4">
        <v>5</v>
      </c>
      <c r="I120" s="4" t="s">
        <v>372</v>
      </c>
    </row>
    <row r="121" spans="1:9" x14ac:dyDescent="0.35">
      <c r="A121" s="6" t="s">
        <v>57</v>
      </c>
      <c r="B121" s="7" t="s">
        <v>608</v>
      </c>
      <c r="C121" s="7" t="s">
        <v>609</v>
      </c>
      <c r="D121" s="7" t="s">
        <v>323</v>
      </c>
      <c r="E121" s="7" t="s">
        <v>208</v>
      </c>
      <c r="F121" s="8">
        <v>45764</v>
      </c>
      <c r="G121" s="7" t="s">
        <v>297</v>
      </c>
      <c r="H121" s="7">
        <v>3</v>
      </c>
      <c r="I121" s="7" t="s">
        <v>368</v>
      </c>
    </row>
    <row r="122" spans="1:9" x14ac:dyDescent="0.35">
      <c r="A122" s="3" t="s">
        <v>144</v>
      </c>
      <c r="B122" s="4" t="s">
        <v>610</v>
      </c>
      <c r="C122" s="4"/>
      <c r="D122" s="4" t="s">
        <v>319</v>
      </c>
      <c r="E122" s="4" t="s">
        <v>154</v>
      </c>
      <c r="F122" s="5">
        <v>45740</v>
      </c>
      <c r="G122" s="4" t="s">
        <v>297</v>
      </c>
      <c r="H122" s="4">
        <v>1</v>
      </c>
      <c r="I122" s="4" t="s">
        <v>386</v>
      </c>
    </row>
    <row r="123" spans="1:9" x14ac:dyDescent="0.35">
      <c r="A123" s="6" t="s">
        <v>611</v>
      </c>
      <c r="B123" s="7" t="s">
        <v>612</v>
      </c>
      <c r="C123" s="7" t="s">
        <v>613</v>
      </c>
      <c r="D123" s="7" t="s">
        <v>335</v>
      </c>
      <c r="E123" s="7" t="s">
        <v>154</v>
      </c>
      <c r="F123" s="8">
        <v>45722</v>
      </c>
      <c r="G123" s="7" t="s">
        <v>297</v>
      </c>
      <c r="H123" s="7">
        <v>1</v>
      </c>
      <c r="I123" s="7" t="s">
        <v>386</v>
      </c>
    </row>
    <row r="124" spans="1:9" x14ac:dyDescent="0.35">
      <c r="A124" s="3" t="s">
        <v>614</v>
      </c>
      <c r="B124" s="4" t="s">
        <v>615</v>
      </c>
      <c r="C124" s="4" t="s">
        <v>616</v>
      </c>
      <c r="D124" s="4" t="s">
        <v>335</v>
      </c>
      <c r="E124" s="4" t="s">
        <v>228</v>
      </c>
      <c r="F124" s="5">
        <v>45810</v>
      </c>
      <c r="G124" s="4" t="s">
        <v>307</v>
      </c>
      <c r="H124" s="4">
        <v>3</v>
      </c>
      <c r="I124" s="4" t="s">
        <v>394</v>
      </c>
    </row>
    <row r="125" spans="1:9" x14ac:dyDescent="0.35">
      <c r="A125" s="6" t="s">
        <v>166</v>
      </c>
      <c r="B125" s="7" t="s">
        <v>617</v>
      </c>
      <c r="C125" s="7" t="s">
        <v>618</v>
      </c>
      <c r="D125" s="7" t="s">
        <v>323</v>
      </c>
      <c r="E125" s="7" t="s">
        <v>121</v>
      </c>
      <c r="F125" s="8">
        <v>45718</v>
      </c>
      <c r="G125" s="7" t="s">
        <v>307</v>
      </c>
      <c r="H125" s="7">
        <v>4</v>
      </c>
      <c r="I125" s="7" t="s">
        <v>354</v>
      </c>
    </row>
    <row r="126" spans="1:9" x14ac:dyDescent="0.35">
      <c r="A126" s="3" t="s">
        <v>23</v>
      </c>
      <c r="B126" s="4" t="s">
        <v>619</v>
      </c>
      <c r="C126" s="4" t="s">
        <v>620</v>
      </c>
      <c r="D126" s="4" t="s">
        <v>335</v>
      </c>
      <c r="E126" s="4" t="s">
        <v>6</v>
      </c>
      <c r="F126" s="5">
        <v>45723</v>
      </c>
      <c r="G126" s="4" t="s">
        <v>307</v>
      </c>
      <c r="H126" s="4">
        <v>2</v>
      </c>
      <c r="I126" s="4" t="s">
        <v>476</v>
      </c>
    </row>
    <row r="127" spans="1:9" x14ac:dyDescent="0.35">
      <c r="A127" s="6" t="s">
        <v>241</v>
      </c>
      <c r="B127" s="7" t="s">
        <v>621</v>
      </c>
      <c r="C127" s="7" t="s">
        <v>622</v>
      </c>
      <c r="D127" s="7" t="s">
        <v>319</v>
      </c>
      <c r="E127" s="7" t="s">
        <v>87</v>
      </c>
      <c r="F127" s="8">
        <v>45687</v>
      </c>
      <c r="G127" s="7" t="s">
        <v>307</v>
      </c>
      <c r="H127" s="7">
        <v>5</v>
      </c>
      <c r="I127" s="7" t="s">
        <v>372</v>
      </c>
    </row>
    <row r="128" spans="1:9" x14ac:dyDescent="0.35">
      <c r="A128" s="3" t="s">
        <v>22</v>
      </c>
      <c r="B128" s="4" t="s">
        <v>623</v>
      </c>
      <c r="C128" s="4"/>
      <c r="D128" s="4" t="s">
        <v>302</v>
      </c>
      <c r="E128" s="4" t="s">
        <v>121</v>
      </c>
      <c r="F128" s="5">
        <v>45750</v>
      </c>
      <c r="G128" s="4" t="s">
        <v>297</v>
      </c>
      <c r="H128" s="4">
        <v>2</v>
      </c>
      <c r="I128" s="4" t="s">
        <v>476</v>
      </c>
    </row>
    <row r="129" spans="1:9" x14ac:dyDescent="0.35">
      <c r="A129" s="6" t="s">
        <v>624</v>
      </c>
      <c r="B129" s="7" t="s">
        <v>625</v>
      </c>
      <c r="C129" s="7" t="s">
        <v>626</v>
      </c>
      <c r="D129" s="7" t="s">
        <v>335</v>
      </c>
      <c r="E129" s="7" t="s">
        <v>121</v>
      </c>
      <c r="F129" s="8">
        <v>45664</v>
      </c>
      <c r="G129" s="7" t="s">
        <v>307</v>
      </c>
      <c r="H129" s="7">
        <v>4</v>
      </c>
      <c r="I129" s="7" t="s">
        <v>338</v>
      </c>
    </row>
    <row r="130" spans="1:9" x14ac:dyDescent="0.35">
      <c r="A130" s="3" t="s">
        <v>262</v>
      </c>
      <c r="B130" s="4" t="s">
        <v>627</v>
      </c>
      <c r="C130" s="4" t="s">
        <v>628</v>
      </c>
      <c r="D130" s="4" t="s">
        <v>323</v>
      </c>
      <c r="E130" s="4" t="s">
        <v>6</v>
      </c>
      <c r="F130" s="5">
        <v>45762</v>
      </c>
      <c r="G130" s="4" t="s">
        <v>307</v>
      </c>
      <c r="H130" s="4">
        <v>4</v>
      </c>
      <c r="I130" s="4" t="s">
        <v>354</v>
      </c>
    </row>
    <row r="131" spans="1:9" x14ac:dyDescent="0.35">
      <c r="A131" s="6" t="s">
        <v>629</v>
      </c>
      <c r="B131" s="7" t="s">
        <v>630</v>
      </c>
      <c r="C131" s="7" t="s">
        <v>631</v>
      </c>
      <c r="D131" s="7" t="s">
        <v>319</v>
      </c>
      <c r="E131" s="7" t="s">
        <v>265</v>
      </c>
      <c r="F131" s="8">
        <v>45697</v>
      </c>
      <c r="G131" s="7" t="s">
        <v>307</v>
      </c>
      <c r="H131" s="7">
        <v>3</v>
      </c>
      <c r="I131" s="7" t="s">
        <v>315</v>
      </c>
    </row>
    <row r="132" spans="1:9" x14ac:dyDescent="0.35">
      <c r="A132" s="3" t="s">
        <v>98</v>
      </c>
      <c r="B132" s="4" t="s">
        <v>632</v>
      </c>
      <c r="C132" s="4" t="s">
        <v>633</v>
      </c>
      <c r="D132" s="4" t="s">
        <v>323</v>
      </c>
      <c r="E132" s="4" t="s">
        <v>154</v>
      </c>
      <c r="F132" s="5">
        <v>45747</v>
      </c>
      <c r="G132" s="4" t="s">
        <v>307</v>
      </c>
      <c r="H132" s="4">
        <v>1</v>
      </c>
      <c r="I132" s="4" t="s">
        <v>365</v>
      </c>
    </row>
    <row r="133" spans="1:9" x14ac:dyDescent="0.35">
      <c r="A133" s="6" t="s">
        <v>148</v>
      </c>
      <c r="B133" s="7" t="s">
        <v>634</v>
      </c>
      <c r="C133" s="7" t="s">
        <v>635</v>
      </c>
      <c r="D133" s="7" t="s">
        <v>302</v>
      </c>
      <c r="E133" s="7" t="s">
        <v>121</v>
      </c>
      <c r="F133" s="8">
        <v>45817</v>
      </c>
      <c r="G133" s="7" t="s">
        <v>307</v>
      </c>
      <c r="H133" s="7">
        <v>2</v>
      </c>
      <c r="I133" s="7" t="s">
        <v>362</v>
      </c>
    </row>
    <row r="134" spans="1:9" x14ac:dyDescent="0.35">
      <c r="A134" s="3" t="s">
        <v>85</v>
      </c>
      <c r="B134" s="4" t="s">
        <v>636</v>
      </c>
      <c r="C134" s="4" t="s">
        <v>637</v>
      </c>
      <c r="D134" s="4" t="s">
        <v>323</v>
      </c>
      <c r="E134" s="4" t="s">
        <v>6</v>
      </c>
      <c r="F134" s="5">
        <v>45779</v>
      </c>
      <c r="G134" s="4" t="s">
        <v>307</v>
      </c>
      <c r="H134" s="4">
        <v>2</v>
      </c>
      <c r="I134" s="4" t="s">
        <v>476</v>
      </c>
    </row>
    <row r="135" spans="1:9" x14ac:dyDescent="0.35">
      <c r="A135" s="6" t="s">
        <v>638</v>
      </c>
      <c r="B135" s="7" t="s">
        <v>639</v>
      </c>
      <c r="C135" s="7" t="s">
        <v>640</v>
      </c>
      <c r="D135" s="7" t="s">
        <v>323</v>
      </c>
      <c r="E135" s="7" t="s">
        <v>121</v>
      </c>
      <c r="F135" s="8">
        <v>45672</v>
      </c>
      <c r="G135" s="7" t="s">
        <v>307</v>
      </c>
      <c r="H135" s="7">
        <v>3</v>
      </c>
      <c r="I135" s="7" t="s">
        <v>308</v>
      </c>
    </row>
    <row r="136" spans="1:9" x14ac:dyDescent="0.35">
      <c r="A136" s="3" t="s">
        <v>641</v>
      </c>
      <c r="B136" s="4" t="s">
        <v>642</v>
      </c>
      <c r="C136" s="4" t="s">
        <v>643</v>
      </c>
      <c r="D136" s="4" t="s">
        <v>335</v>
      </c>
      <c r="E136" s="4" t="s">
        <v>208</v>
      </c>
      <c r="F136" s="5">
        <v>45691</v>
      </c>
      <c r="G136" s="4" t="s">
        <v>297</v>
      </c>
      <c r="H136" s="4">
        <v>3</v>
      </c>
      <c r="I136" s="4" t="s">
        <v>394</v>
      </c>
    </row>
    <row r="137" spans="1:9" x14ac:dyDescent="0.35">
      <c r="A137" s="6" t="s">
        <v>644</v>
      </c>
      <c r="B137" s="7" t="s">
        <v>645</v>
      </c>
      <c r="C137" s="7" t="s">
        <v>646</v>
      </c>
      <c r="D137" s="7" t="s">
        <v>335</v>
      </c>
      <c r="E137" s="7" t="s">
        <v>247</v>
      </c>
      <c r="F137" s="8">
        <v>45699</v>
      </c>
      <c r="G137" s="7" t="s">
        <v>297</v>
      </c>
      <c r="H137" s="7">
        <v>4</v>
      </c>
      <c r="I137" s="7" t="s">
        <v>425</v>
      </c>
    </row>
    <row r="138" spans="1:9" x14ac:dyDescent="0.35">
      <c r="A138" s="3" t="s">
        <v>25</v>
      </c>
      <c r="B138" s="4" t="s">
        <v>647</v>
      </c>
      <c r="C138" s="4"/>
      <c r="D138" s="4" t="s">
        <v>335</v>
      </c>
      <c r="E138" s="4" t="s">
        <v>247</v>
      </c>
      <c r="F138" s="5">
        <v>45658</v>
      </c>
      <c r="G138" s="4" t="s">
        <v>307</v>
      </c>
      <c r="H138" s="4">
        <v>5</v>
      </c>
      <c r="I138" s="4" t="s">
        <v>413</v>
      </c>
    </row>
    <row r="139" spans="1:9" x14ac:dyDescent="0.35">
      <c r="A139" s="6" t="s">
        <v>648</v>
      </c>
      <c r="B139" s="7" t="s">
        <v>649</v>
      </c>
      <c r="C139" s="7" t="s">
        <v>650</v>
      </c>
      <c r="D139" s="7" t="s">
        <v>319</v>
      </c>
      <c r="E139" s="7" t="s">
        <v>49</v>
      </c>
      <c r="F139" s="8">
        <v>45790</v>
      </c>
      <c r="G139" s="7" t="s">
        <v>307</v>
      </c>
      <c r="H139" s="7">
        <v>3</v>
      </c>
      <c r="I139" s="7" t="s">
        <v>394</v>
      </c>
    </row>
    <row r="140" spans="1:9" x14ac:dyDescent="0.35">
      <c r="A140" s="3" t="s">
        <v>105</v>
      </c>
      <c r="B140" s="4" t="s">
        <v>651</v>
      </c>
      <c r="C140" s="4" t="s">
        <v>652</v>
      </c>
      <c r="D140" s="4" t="s">
        <v>335</v>
      </c>
      <c r="E140" s="4" t="s">
        <v>154</v>
      </c>
      <c r="F140" s="5">
        <v>45681</v>
      </c>
      <c r="G140" s="4" t="s">
        <v>307</v>
      </c>
      <c r="H140" s="4">
        <v>5</v>
      </c>
      <c r="I140" s="4" t="s">
        <v>413</v>
      </c>
    </row>
    <row r="141" spans="1:9" x14ac:dyDescent="0.35">
      <c r="A141" s="6" t="s">
        <v>653</v>
      </c>
      <c r="B141" s="7" t="s">
        <v>654</v>
      </c>
      <c r="C141" s="7" t="s">
        <v>655</v>
      </c>
      <c r="D141" s="7" t="s">
        <v>296</v>
      </c>
      <c r="E141" s="7" t="s">
        <v>208</v>
      </c>
      <c r="F141" s="8">
        <v>45807</v>
      </c>
      <c r="G141" s="7" t="s">
        <v>307</v>
      </c>
      <c r="H141" s="7">
        <v>2</v>
      </c>
      <c r="I141" s="7" t="s">
        <v>331</v>
      </c>
    </row>
    <row r="142" spans="1:9" x14ac:dyDescent="0.35">
      <c r="A142" s="3" t="s">
        <v>199</v>
      </c>
      <c r="B142" s="4" t="s">
        <v>656</v>
      </c>
      <c r="C142" s="4" t="s">
        <v>657</v>
      </c>
      <c r="D142" s="4" t="s">
        <v>335</v>
      </c>
      <c r="E142" s="4" t="s">
        <v>154</v>
      </c>
      <c r="F142" s="5">
        <v>45745</v>
      </c>
      <c r="G142" s="4" t="s">
        <v>297</v>
      </c>
      <c r="H142" s="4">
        <v>4</v>
      </c>
      <c r="I142" s="4" t="s">
        <v>425</v>
      </c>
    </row>
    <row r="143" spans="1:9" x14ac:dyDescent="0.35">
      <c r="A143" s="6" t="s">
        <v>145</v>
      </c>
      <c r="B143" s="7" t="s">
        <v>658</v>
      </c>
      <c r="C143" s="7"/>
      <c r="D143" s="7" t="s">
        <v>296</v>
      </c>
      <c r="E143" s="7" t="s">
        <v>121</v>
      </c>
      <c r="F143" s="8">
        <v>45741</v>
      </c>
      <c r="G143" s="7" t="s">
        <v>307</v>
      </c>
      <c r="H143" s="7">
        <v>2</v>
      </c>
      <c r="I143" s="7" t="s">
        <v>346</v>
      </c>
    </row>
    <row r="144" spans="1:9" x14ac:dyDescent="0.35">
      <c r="A144" s="3" t="s">
        <v>659</v>
      </c>
      <c r="B144" s="4" t="s">
        <v>660</v>
      </c>
      <c r="C144" s="4" t="s">
        <v>661</v>
      </c>
      <c r="D144" s="4" t="s">
        <v>319</v>
      </c>
      <c r="E144" s="4" t="s">
        <v>185</v>
      </c>
      <c r="F144" s="5">
        <v>45811</v>
      </c>
      <c r="G144" s="4" t="s">
        <v>307</v>
      </c>
      <c r="H144" s="4">
        <v>2</v>
      </c>
      <c r="I144" s="4" t="s">
        <v>476</v>
      </c>
    </row>
    <row r="145" spans="1:9" x14ac:dyDescent="0.35">
      <c r="A145" s="6" t="s">
        <v>152</v>
      </c>
      <c r="B145" s="7" t="s">
        <v>662</v>
      </c>
      <c r="C145" s="7" t="s">
        <v>663</v>
      </c>
      <c r="D145" s="7" t="s">
        <v>302</v>
      </c>
      <c r="E145" s="7" t="s">
        <v>154</v>
      </c>
      <c r="F145" s="8">
        <v>45753</v>
      </c>
      <c r="G145" s="7" t="s">
        <v>307</v>
      </c>
      <c r="H145" s="7">
        <v>2</v>
      </c>
      <c r="I145" s="7" t="s">
        <v>331</v>
      </c>
    </row>
    <row r="146" spans="1:9" x14ac:dyDescent="0.35">
      <c r="A146" s="3" t="s">
        <v>664</v>
      </c>
      <c r="B146" s="4" t="s">
        <v>665</v>
      </c>
      <c r="C146" s="4" t="s">
        <v>666</v>
      </c>
      <c r="D146" s="4" t="s">
        <v>296</v>
      </c>
      <c r="E146" s="4" t="s">
        <v>87</v>
      </c>
      <c r="F146" s="5">
        <v>45740</v>
      </c>
      <c r="G146" s="4" t="s">
        <v>297</v>
      </c>
      <c r="H146" s="4">
        <v>3</v>
      </c>
      <c r="I146" s="4" t="s">
        <v>308</v>
      </c>
    </row>
    <row r="147" spans="1:9" x14ac:dyDescent="0.35">
      <c r="A147" s="6" t="s">
        <v>101</v>
      </c>
      <c r="B147" s="7" t="s">
        <v>667</v>
      </c>
      <c r="C147" s="7" t="s">
        <v>668</v>
      </c>
      <c r="D147" s="7" t="s">
        <v>302</v>
      </c>
      <c r="E147" s="7" t="s">
        <v>154</v>
      </c>
      <c r="F147" s="8">
        <v>45740</v>
      </c>
      <c r="G147" s="7" t="s">
        <v>307</v>
      </c>
      <c r="H147" s="7">
        <v>3</v>
      </c>
      <c r="I147" s="7" t="s">
        <v>368</v>
      </c>
    </row>
    <row r="148" spans="1:9" x14ac:dyDescent="0.35">
      <c r="A148" s="3" t="s">
        <v>669</v>
      </c>
      <c r="B148" s="4" t="s">
        <v>670</v>
      </c>
      <c r="C148" s="4" t="s">
        <v>671</v>
      </c>
      <c r="D148" s="4" t="s">
        <v>319</v>
      </c>
      <c r="E148" s="4" t="s">
        <v>49</v>
      </c>
      <c r="F148" s="5">
        <v>45671</v>
      </c>
      <c r="G148" s="4" t="s">
        <v>307</v>
      </c>
      <c r="H148" s="4">
        <v>5</v>
      </c>
      <c r="I148" s="4" t="s">
        <v>372</v>
      </c>
    </row>
    <row r="149" spans="1:9" x14ac:dyDescent="0.35">
      <c r="A149" s="6" t="s">
        <v>69</v>
      </c>
      <c r="B149" s="7" t="s">
        <v>672</v>
      </c>
      <c r="C149" s="7" t="s">
        <v>673</v>
      </c>
      <c r="D149" s="7" t="s">
        <v>319</v>
      </c>
      <c r="E149" s="7" t="s">
        <v>121</v>
      </c>
      <c r="F149" s="8">
        <v>45737</v>
      </c>
      <c r="G149" s="7" t="s">
        <v>307</v>
      </c>
      <c r="H149" s="7">
        <v>4</v>
      </c>
      <c r="I149" s="7" t="s">
        <v>425</v>
      </c>
    </row>
    <row r="150" spans="1:9" x14ac:dyDescent="0.35">
      <c r="A150" s="3" t="s">
        <v>674</v>
      </c>
      <c r="B150" s="4" t="s">
        <v>675</v>
      </c>
      <c r="C150" s="4" t="s">
        <v>676</v>
      </c>
      <c r="D150" s="4" t="s">
        <v>302</v>
      </c>
      <c r="E150" s="4" t="s">
        <v>87</v>
      </c>
      <c r="F150" s="5">
        <v>45669</v>
      </c>
      <c r="G150" s="4" t="s">
        <v>297</v>
      </c>
      <c r="H150" s="4">
        <v>3</v>
      </c>
      <c r="I150" s="4" t="s">
        <v>394</v>
      </c>
    </row>
    <row r="151" spans="1:9" x14ac:dyDescent="0.35">
      <c r="A151" s="6" t="s">
        <v>114</v>
      </c>
      <c r="B151" s="7" t="s">
        <v>677</v>
      </c>
      <c r="C151" s="7" t="s">
        <v>678</v>
      </c>
      <c r="D151" s="7" t="s">
        <v>319</v>
      </c>
      <c r="E151" s="7" t="s">
        <v>87</v>
      </c>
      <c r="F151" s="8">
        <v>45706</v>
      </c>
      <c r="G151" s="7" t="s">
        <v>307</v>
      </c>
      <c r="H151" s="7">
        <v>2</v>
      </c>
      <c r="I151" s="7" t="s">
        <v>331</v>
      </c>
    </row>
    <row r="152" spans="1:9" x14ac:dyDescent="0.35">
      <c r="A152" s="3" t="s">
        <v>251</v>
      </c>
      <c r="B152" s="4" t="s">
        <v>679</v>
      </c>
      <c r="C152" s="4" t="s">
        <v>680</v>
      </c>
      <c r="D152" s="4" t="s">
        <v>302</v>
      </c>
      <c r="E152" s="4" t="s">
        <v>185</v>
      </c>
      <c r="F152" s="5">
        <v>45755</v>
      </c>
      <c r="G152" s="4" t="s">
        <v>307</v>
      </c>
      <c r="H152" s="4">
        <v>1</v>
      </c>
      <c r="I152" s="4" t="s">
        <v>303</v>
      </c>
    </row>
    <row r="153" spans="1:9" x14ac:dyDescent="0.35">
      <c r="A153" s="6" t="s">
        <v>681</v>
      </c>
      <c r="B153" s="7" t="s">
        <v>682</v>
      </c>
      <c r="C153" s="7" t="s">
        <v>683</v>
      </c>
      <c r="D153" s="7" t="s">
        <v>302</v>
      </c>
      <c r="E153" s="7" t="s">
        <v>265</v>
      </c>
      <c r="F153" s="8">
        <v>45676</v>
      </c>
      <c r="G153" s="7" t="s">
        <v>307</v>
      </c>
      <c r="H153" s="7">
        <v>4</v>
      </c>
      <c r="I153" s="7" t="s">
        <v>338</v>
      </c>
    </row>
    <row r="154" spans="1:9" x14ac:dyDescent="0.35">
      <c r="A154" s="3" t="s">
        <v>684</v>
      </c>
      <c r="B154" s="4" t="s">
        <v>685</v>
      </c>
      <c r="C154" s="4" t="s">
        <v>686</v>
      </c>
      <c r="D154" s="4" t="s">
        <v>302</v>
      </c>
      <c r="E154" s="4" t="s">
        <v>265</v>
      </c>
      <c r="F154" s="5">
        <v>45697</v>
      </c>
      <c r="G154" s="4" t="s">
        <v>307</v>
      </c>
      <c r="H154" s="4">
        <v>4</v>
      </c>
      <c r="I154" s="4" t="s">
        <v>312</v>
      </c>
    </row>
    <row r="155" spans="1:9" x14ac:dyDescent="0.35">
      <c r="A155" s="6" t="s">
        <v>687</v>
      </c>
      <c r="B155" s="7" t="s">
        <v>688</v>
      </c>
      <c r="C155" s="7" t="s">
        <v>689</v>
      </c>
      <c r="D155" s="7" t="s">
        <v>319</v>
      </c>
      <c r="E155" s="7" t="s">
        <v>6</v>
      </c>
      <c r="F155" s="8">
        <v>45771</v>
      </c>
      <c r="G155" s="7" t="s">
        <v>307</v>
      </c>
      <c r="H155" s="7">
        <v>2</v>
      </c>
      <c r="I155" s="7" t="s">
        <v>346</v>
      </c>
    </row>
    <row r="156" spans="1:9" x14ac:dyDescent="0.35">
      <c r="A156" s="3" t="s">
        <v>143</v>
      </c>
      <c r="B156" s="4" t="s">
        <v>690</v>
      </c>
      <c r="C156" s="4" t="s">
        <v>691</v>
      </c>
      <c r="D156" s="4" t="s">
        <v>335</v>
      </c>
      <c r="E156" s="4" t="s">
        <v>247</v>
      </c>
      <c r="F156" s="5">
        <v>45749</v>
      </c>
      <c r="G156" s="4" t="s">
        <v>307</v>
      </c>
      <c r="H156" s="4">
        <v>1</v>
      </c>
      <c r="I156" s="4" t="s">
        <v>365</v>
      </c>
    </row>
    <row r="157" spans="1:9" x14ac:dyDescent="0.35">
      <c r="A157" s="6" t="s">
        <v>196</v>
      </c>
      <c r="B157" s="7" t="s">
        <v>692</v>
      </c>
      <c r="C157" s="7" t="s">
        <v>693</v>
      </c>
      <c r="D157" s="7" t="s">
        <v>335</v>
      </c>
      <c r="E157" s="7" t="s">
        <v>154</v>
      </c>
      <c r="F157" s="8">
        <v>45736</v>
      </c>
      <c r="G157" s="7" t="s">
        <v>307</v>
      </c>
      <c r="H157" s="7">
        <v>4</v>
      </c>
      <c r="I157" s="7" t="s">
        <v>354</v>
      </c>
    </row>
    <row r="158" spans="1:9" x14ac:dyDescent="0.35">
      <c r="A158" s="3" t="s">
        <v>45</v>
      </c>
      <c r="B158" s="4" t="s">
        <v>694</v>
      </c>
      <c r="C158" s="4" t="s">
        <v>695</v>
      </c>
      <c r="D158" s="4" t="s">
        <v>323</v>
      </c>
      <c r="E158" s="4" t="s">
        <v>6</v>
      </c>
      <c r="F158" s="5">
        <v>45815</v>
      </c>
      <c r="G158" s="4" t="s">
        <v>307</v>
      </c>
      <c r="H158" s="4">
        <v>3</v>
      </c>
      <c r="I158" s="4" t="s">
        <v>308</v>
      </c>
    </row>
    <row r="159" spans="1:9" x14ac:dyDescent="0.35">
      <c r="A159" s="6" t="s">
        <v>284</v>
      </c>
      <c r="B159" s="7" t="s">
        <v>696</v>
      </c>
      <c r="C159" s="7" t="s">
        <v>697</v>
      </c>
      <c r="D159" s="7" t="s">
        <v>296</v>
      </c>
      <c r="E159" s="7" t="s">
        <v>185</v>
      </c>
      <c r="F159" s="8">
        <v>45769</v>
      </c>
      <c r="G159" s="7" t="s">
        <v>307</v>
      </c>
      <c r="H159" s="7">
        <v>2</v>
      </c>
      <c r="I159" s="7" t="s">
        <v>346</v>
      </c>
    </row>
    <row r="160" spans="1:9" x14ac:dyDescent="0.35">
      <c r="A160" s="3" t="s">
        <v>181</v>
      </c>
      <c r="B160" s="4" t="s">
        <v>698</v>
      </c>
      <c r="C160" s="4" t="s">
        <v>699</v>
      </c>
      <c r="D160" s="4" t="s">
        <v>335</v>
      </c>
      <c r="E160" s="4" t="s">
        <v>121</v>
      </c>
      <c r="F160" s="5">
        <v>45689</v>
      </c>
      <c r="G160" s="4" t="s">
        <v>307</v>
      </c>
      <c r="H160" s="4">
        <v>4</v>
      </c>
      <c r="I160" s="4" t="s">
        <v>425</v>
      </c>
    </row>
    <row r="161" spans="1:9" x14ac:dyDescent="0.35">
      <c r="A161" s="6" t="s">
        <v>170</v>
      </c>
      <c r="B161" s="7" t="s">
        <v>700</v>
      </c>
      <c r="C161" s="7" t="s">
        <v>701</v>
      </c>
      <c r="D161" s="7" t="s">
        <v>302</v>
      </c>
      <c r="E161" s="7" t="s">
        <v>121</v>
      </c>
      <c r="F161" s="8">
        <v>45681</v>
      </c>
      <c r="G161" s="7" t="s">
        <v>307</v>
      </c>
      <c r="H161" s="7">
        <v>5</v>
      </c>
      <c r="I161" s="7" t="s">
        <v>376</v>
      </c>
    </row>
    <row r="162" spans="1:9" x14ac:dyDescent="0.35">
      <c r="A162" s="3" t="s">
        <v>233</v>
      </c>
      <c r="B162" s="4" t="s">
        <v>702</v>
      </c>
      <c r="C162" s="4" t="s">
        <v>703</v>
      </c>
      <c r="D162" s="4" t="s">
        <v>323</v>
      </c>
      <c r="E162" s="4" t="s">
        <v>208</v>
      </c>
      <c r="F162" s="5">
        <v>45714</v>
      </c>
      <c r="G162" s="4" t="s">
        <v>297</v>
      </c>
      <c r="H162" s="4">
        <v>3</v>
      </c>
      <c r="I162" s="4" t="s">
        <v>368</v>
      </c>
    </row>
    <row r="163" spans="1:9" x14ac:dyDescent="0.35">
      <c r="A163" s="6" t="s">
        <v>704</v>
      </c>
      <c r="B163" s="7" t="s">
        <v>705</v>
      </c>
      <c r="C163" s="7" t="s">
        <v>706</v>
      </c>
      <c r="D163" s="7" t="s">
        <v>296</v>
      </c>
      <c r="E163" s="7" t="s">
        <v>6</v>
      </c>
      <c r="F163" s="8">
        <v>45670</v>
      </c>
      <c r="G163" s="7" t="s">
        <v>307</v>
      </c>
      <c r="H163" s="7">
        <v>1</v>
      </c>
      <c r="I163" s="7" t="s">
        <v>303</v>
      </c>
    </row>
    <row r="164" spans="1:9" x14ac:dyDescent="0.35">
      <c r="A164" s="3" t="s">
        <v>188</v>
      </c>
      <c r="B164" s="4" t="s">
        <v>707</v>
      </c>
      <c r="C164" s="4" t="s">
        <v>708</v>
      </c>
      <c r="D164" s="4" t="s">
        <v>319</v>
      </c>
      <c r="E164" s="4" t="s">
        <v>208</v>
      </c>
      <c r="F164" s="5">
        <v>45774</v>
      </c>
      <c r="G164" s="4" t="s">
        <v>307</v>
      </c>
      <c r="H164" s="4">
        <v>3</v>
      </c>
      <c r="I164" s="4" t="s">
        <v>368</v>
      </c>
    </row>
    <row r="165" spans="1:9" x14ac:dyDescent="0.35">
      <c r="A165" s="6" t="s">
        <v>194</v>
      </c>
      <c r="B165" s="7" t="s">
        <v>709</v>
      </c>
      <c r="C165" s="7" t="s">
        <v>710</v>
      </c>
      <c r="D165" s="7" t="s">
        <v>323</v>
      </c>
      <c r="E165" s="7" t="s">
        <v>154</v>
      </c>
      <c r="F165" s="8">
        <v>45794</v>
      </c>
      <c r="G165" s="7" t="s">
        <v>307</v>
      </c>
      <c r="H165" s="7">
        <v>1</v>
      </c>
      <c r="I165" s="7" t="s">
        <v>365</v>
      </c>
    </row>
    <row r="166" spans="1:9" x14ac:dyDescent="0.35">
      <c r="A166" s="3" t="s">
        <v>39</v>
      </c>
      <c r="B166" s="4" t="s">
        <v>711</v>
      </c>
      <c r="C166" s="4" t="s">
        <v>712</v>
      </c>
      <c r="D166" s="4" t="s">
        <v>296</v>
      </c>
      <c r="E166" s="4" t="s">
        <v>87</v>
      </c>
      <c r="F166" s="5">
        <v>45723</v>
      </c>
      <c r="G166" s="4" t="s">
        <v>307</v>
      </c>
      <c r="H166" s="4">
        <v>1</v>
      </c>
      <c r="I166" s="4" t="s">
        <v>303</v>
      </c>
    </row>
    <row r="167" spans="1:9" x14ac:dyDescent="0.35">
      <c r="A167" s="6" t="s">
        <v>28</v>
      </c>
      <c r="B167" s="7" t="s">
        <v>713</v>
      </c>
      <c r="C167" s="7" t="s">
        <v>714</v>
      </c>
      <c r="D167" s="7" t="s">
        <v>335</v>
      </c>
      <c r="E167" s="7" t="s">
        <v>49</v>
      </c>
      <c r="F167" s="8">
        <v>45814</v>
      </c>
      <c r="G167" s="7" t="s">
        <v>307</v>
      </c>
      <c r="H167" s="7">
        <v>4</v>
      </c>
      <c r="I167" s="7" t="s">
        <v>338</v>
      </c>
    </row>
    <row r="168" spans="1:9" x14ac:dyDescent="0.35">
      <c r="A168" s="3" t="s">
        <v>227</v>
      </c>
      <c r="B168" s="4" t="s">
        <v>715</v>
      </c>
      <c r="C168" s="4" t="s">
        <v>716</v>
      </c>
      <c r="D168" s="4" t="s">
        <v>335</v>
      </c>
      <c r="E168" s="4" t="s">
        <v>247</v>
      </c>
      <c r="F168" s="5">
        <v>45800</v>
      </c>
      <c r="G168" s="4" t="s">
        <v>297</v>
      </c>
      <c r="H168" s="4">
        <v>3</v>
      </c>
      <c r="I168" s="4" t="s">
        <v>315</v>
      </c>
    </row>
    <row r="169" spans="1:9" x14ac:dyDescent="0.35">
      <c r="A169" s="6" t="s">
        <v>717</v>
      </c>
      <c r="B169" s="7" t="s">
        <v>718</v>
      </c>
      <c r="C169" s="7" t="s">
        <v>719</v>
      </c>
      <c r="D169" s="7" t="s">
        <v>323</v>
      </c>
      <c r="E169" s="7" t="s">
        <v>247</v>
      </c>
      <c r="F169" s="8">
        <v>45692</v>
      </c>
      <c r="G169" s="7" t="s">
        <v>307</v>
      </c>
      <c r="H169" s="7">
        <v>2</v>
      </c>
      <c r="I169" s="7" t="s">
        <v>362</v>
      </c>
    </row>
    <row r="170" spans="1:9" x14ac:dyDescent="0.35">
      <c r="A170" s="3" t="s">
        <v>172</v>
      </c>
      <c r="B170" s="4" t="s">
        <v>720</v>
      </c>
      <c r="C170" s="4" t="s">
        <v>721</v>
      </c>
      <c r="D170" s="4" t="s">
        <v>302</v>
      </c>
      <c r="E170" s="4" t="s">
        <v>6</v>
      </c>
      <c r="F170" s="5">
        <v>45808</v>
      </c>
      <c r="G170" s="4" t="s">
        <v>307</v>
      </c>
      <c r="H170" s="4">
        <v>1</v>
      </c>
      <c r="I170" s="4" t="s">
        <v>303</v>
      </c>
    </row>
    <row r="171" spans="1:9" x14ac:dyDescent="0.35">
      <c r="A171" s="6" t="s">
        <v>77</v>
      </c>
      <c r="B171" s="7" t="s">
        <v>722</v>
      </c>
      <c r="C171" s="7" t="s">
        <v>723</v>
      </c>
      <c r="D171" s="7" t="s">
        <v>319</v>
      </c>
      <c r="E171" s="7" t="s">
        <v>87</v>
      </c>
      <c r="F171" s="8">
        <v>45711</v>
      </c>
      <c r="G171" s="7" t="s">
        <v>297</v>
      </c>
      <c r="H171" s="7">
        <v>5</v>
      </c>
      <c r="I171" s="7" t="s">
        <v>376</v>
      </c>
    </row>
    <row r="172" spans="1:9" x14ac:dyDescent="0.35">
      <c r="A172" s="3" t="s">
        <v>134</v>
      </c>
      <c r="B172" s="4" t="s">
        <v>724</v>
      </c>
      <c r="C172" s="4" t="s">
        <v>725</v>
      </c>
      <c r="D172" s="4" t="s">
        <v>335</v>
      </c>
      <c r="E172" s="4" t="s">
        <v>121</v>
      </c>
      <c r="F172" s="5">
        <v>45715</v>
      </c>
      <c r="G172" s="4" t="s">
        <v>307</v>
      </c>
      <c r="H172" s="4">
        <v>3</v>
      </c>
      <c r="I172" s="4" t="s">
        <v>394</v>
      </c>
    </row>
    <row r="173" spans="1:9" x14ac:dyDescent="0.35">
      <c r="A173" s="6" t="s">
        <v>279</v>
      </c>
      <c r="B173" s="7" t="s">
        <v>726</v>
      </c>
      <c r="C173" s="7" t="s">
        <v>727</v>
      </c>
      <c r="D173" s="7" t="s">
        <v>302</v>
      </c>
      <c r="E173" s="7" t="s">
        <v>6</v>
      </c>
      <c r="F173" s="8">
        <v>45817</v>
      </c>
      <c r="G173" s="7" t="s">
        <v>297</v>
      </c>
      <c r="H173" s="7">
        <v>3</v>
      </c>
      <c r="I173" s="7" t="s">
        <v>394</v>
      </c>
    </row>
    <row r="174" spans="1:9" x14ac:dyDescent="0.35">
      <c r="A174" s="3" t="s">
        <v>728</v>
      </c>
      <c r="B174" s="4" t="s">
        <v>729</v>
      </c>
      <c r="C174" s="4" t="s">
        <v>730</v>
      </c>
      <c r="D174" s="4" t="s">
        <v>323</v>
      </c>
      <c r="E174" s="4" t="s">
        <v>49</v>
      </c>
      <c r="F174" s="5">
        <v>45784</v>
      </c>
      <c r="G174" s="4" t="s">
        <v>297</v>
      </c>
      <c r="H174" s="4">
        <v>1</v>
      </c>
      <c r="I174" s="4" t="s">
        <v>386</v>
      </c>
    </row>
    <row r="175" spans="1:9" x14ac:dyDescent="0.35">
      <c r="A175" s="6" t="s">
        <v>731</v>
      </c>
      <c r="B175" s="7" t="s">
        <v>732</v>
      </c>
      <c r="C175" s="7" t="s">
        <v>733</v>
      </c>
      <c r="D175" s="7" t="s">
        <v>302</v>
      </c>
      <c r="E175" s="7" t="s">
        <v>185</v>
      </c>
      <c r="F175" s="8">
        <v>45706</v>
      </c>
      <c r="G175" s="7" t="s">
        <v>307</v>
      </c>
      <c r="H175" s="7">
        <v>4</v>
      </c>
      <c r="I175" s="7" t="s">
        <v>338</v>
      </c>
    </row>
    <row r="176" spans="1:9" x14ac:dyDescent="0.35">
      <c r="A176" s="3" t="s">
        <v>734</v>
      </c>
      <c r="B176" s="4" t="s">
        <v>735</v>
      </c>
      <c r="C176" s="4" t="s">
        <v>736</v>
      </c>
      <c r="D176" s="4" t="s">
        <v>323</v>
      </c>
      <c r="E176" s="4" t="s">
        <v>185</v>
      </c>
      <c r="F176" s="5">
        <v>45704</v>
      </c>
      <c r="G176" s="4" t="s">
        <v>297</v>
      </c>
      <c r="H176" s="4">
        <v>2</v>
      </c>
      <c r="I176" s="4" t="s">
        <v>362</v>
      </c>
    </row>
    <row r="177" spans="1:9" x14ac:dyDescent="0.35">
      <c r="A177" s="6" t="s">
        <v>71</v>
      </c>
      <c r="B177" s="7" t="s">
        <v>737</v>
      </c>
      <c r="C177" s="7" t="s">
        <v>738</v>
      </c>
      <c r="D177" s="7" t="s">
        <v>319</v>
      </c>
      <c r="E177" s="7" t="s">
        <v>154</v>
      </c>
      <c r="F177" s="8">
        <v>45672</v>
      </c>
      <c r="G177" s="7" t="s">
        <v>297</v>
      </c>
      <c r="H177" s="7">
        <v>4</v>
      </c>
      <c r="I177" s="7" t="s">
        <v>312</v>
      </c>
    </row>
    <row r="178" spans="1:9" x14ac:dyDescent="0.35">
      <c r="A178" s="3" t="s">
        <v>40</v>
      </c>
      <c r="B178" s="4" t="s">
        <v>739</v>
      </c>
      <c r="C178" s="4" t="s">
        <v>740</v>
      </c>
      <c r="D178" s="4" t="s">
        <v>302</v>
      </c>
      <c r="E178" s="4" t="s">
        <v>49</v>
      </c>
      <c r="F178" s="5">
        <v>45817</v>
      </c>
      <c r="G178" s="4" t="s">
        <v>307</v>
      </c>
      <c r="H178" s="4">
        <v>1</v>
      </c>
      <c r="I178" s="4" t="s">
        <v>386</v>
      </c>
    </row>
    <row r="179" spans="1:9" x14ac:dyDescent="0.35">
      <c r="A179" s="6" t="s">
        <v>139</v>
      </c>
      <c r="B179" s="7" t="s">
        <v>741</v>
      </c>
      <c r="C179" s="7" t="s">
        <v>742</v>
      </c>
      <c r="D179" s="7" t="s">
        <v>323</v>
      </c>
      <c r="E179" s="7" t="s">
        <v>208</v>
      </c>
      <c r="F179" s="8">
        <v>45809</v>
      </c>
      <c r="G179" s="7" t="s">
        <v>297</v>
      </c>
      <c r="H179" s="7">
        <v>4</v>
      </c>
      <c r="I179" s="7" t="s">
        <v>312</v>
      </c>
    </row>
    <row r="180" spans="1:9" x14ac:dyDescent="0.35">
      <c r="A180" s="3" t="s">
        <v>37</v>
      </c>
      <c r="B180" s="4" t="s">
        <v>743</v>
      </c>
      <c r="C180" s="4" t="s">
        <v>744</v>
      </c>
      <c r="D180" s="4" t="s">
        <v>302</v>
      </c>
      <c r="E180" s="4" t="s">
        <v>265</v>
      </c>
      <c r="F180" s="5">
        <v>45712</v>
      </c>
      <c r="G180" s="4" t="s">
        <v>307</v>
      </c>
      <c r="H180" s="4">
        <v>3</v>
      </c>
      <c r="I180" s="4" t="s">
        <v>308</v>
      </c>
    </row>
    <row r="181" spans="1:9" x14ac:dyDescent="0.35">
      <c r="A181" s="6" t="s">
        <v>47</v>
      </c>
      <c r="B181" s="7" t="s">
        <v>745</v>
      </c>
      <c r="C181" s="7" t="s">
        <v>746</v>
      </c>
      <c r="D181" s="7" t="s">
        <v>302</v>
      </c>
      <c r="E181" s="7" t="s">
        <v>228</v>
      </c>
      <c r="F181" s="8">
        <v>45791</v>
      </c>
      <c r="G181" s="7" t="s">
        <v>297</v>
      </c>
      <c r="H181" s="7">
        <v>1</v>
      </c>
      <c r="I181" s="7" t="s">
        <v>365</v>
      </c>
    </row>
    <row r="182" spans="1:9" x14ac:dyDescent="0.35">
      <c r="A182" s="3" t="s">
        <v>140</v>
      </c>
      <c r="B182" s="4" t="s">
        <v>747</v>
      </c>
      <c r="C182" s="4" t="s">
        <v>748</v>
      </c>
      <c r="D182" s="4" t="s">
        <v>323</v>
      </c>
      <c r="E182" s="4" t="s">
        <v>154</v>
      </c>
      <c r="F182" s="5">
        <v>45755</v>
      </c>
      <c r="G182" s="4" t="s">
        <v>307</v>
      </c>
      <c r="H182" s="4">
        <v>1</v>
      </c>
      <c r="I182" s="4" t="s">
        <v>386</v>
      </c>
    </row>
    <row r="183" spans="1:9" x14ac:dyDescent="0.35">
      <c r="A183" s="6" t="s">
        <v>141</v>
      </c>
      <c r="B183" s="7" t="s">
        <v>749</v>
      </c>
      <c r="C183" s="7" t="s">
        <v>750</v>
      </c>
      <c r="D183" s="7" t="s">
        <v>296</v>
      </c>
      <c r="E183" s="7" t="s">
        <v>265</v>
      </c>
      <c r="F183" s="8">
        <v>45704</v>
      </c>
      <c r="G183" s="7" t="s">
        <v>307</v>
      </c>
      <c r="H183" s="7">
        <v>3</v>
      </c>
      <c r="I183" s="7" t="s">
        <v>368</v>
      </c>
    </row>
    <row r="184" spans="1:9" x14ac:dyDescent="0.35">
      <c r="A184" s="3" t="s">
        <v>751</v>
      </c>
      <c r="B184" s="4" t="s">
        <v>752</v>
      </c>
      <c r="C184" s="4" t="s">
        <v>753</v>
      </c>
      <c r="D184" s="4" t="s">
        <v>296</v>
      </c>
      <c r="E184" s="4" t="s">
        <v>49</v>
      </c>
      <c r="F184" s="5">
        <v>45694</v>
      </c>
      <c r="G184" s="4" t="s">
        <v>307</v>
      </c>
      <c r="H184" s="4">
        <v>2</v>
      </c>
      <c r="I184" s="4" t="s">
        <v>331</v>
      </c>
    </row>
    <row r="185" spans="1:9" x14ac:dyDescent="0.35">
      <c r="A185" s="6" t="s">
        <v>754</v>
      </c>
      <c r="B185" s="7" t="s">
        <v>755</v>
      </c>
      <c r="C185" s="7" t="s">
        <v>756</v>
      </c>
      <c r="D185" s="7" t="s">
        <v>319</v>
      </c>
      <c r="E185" s="7" t="s">
        <v>87</v>
      </c>
      <c r="F185" s="8">
        <v>45757</v>
      </c>
      <c r="G185" s="7" t="s">
        <v>297</v>
      </c>
      <c r="H185" s="7">
        <v>5</v>
      </c>
      <c r="I185" s="7" t="s">
        <v>376</v>
      </c>
    </row>
    <row r="186" spans="1:9" x14ac:dyDescent="0.35">
      <c r="A186" s="3" t="s">
        <v>112</v>
      </c>
      <c r="B186" s="4" t="s">
        <v>757</v>
      </c>
      <c r="C186" s="4" t="s">
        <v>758</v>
      </c>
      <c r="D186" s="4" t="s">
        <v>323</v>
      </c>
      <c r="E186" s="4" t="s">
        <v>87</v>
      </c>
      <c r="F186" s="5">
        <v>45734</v>
      </c>
      <c r="G186" s="4" t="s">
        <v>307</v>
      </c>
      <c r="H186" s="4">
        <v>4</v>
      </c>
      <c r="I186" s="4" t="s">
        <v>425</v>
      </c>
    </row>
    <row r="187" spans="1:9" x14ac:dyDescent="0.35">
      <c r="A187" s="6" t="s">
        <v>270</v>
      </c>
      <c r="B187" s="7" t="s">
        <v>759</v>
      </c>
      <c r="C187" s="7" t="s">
        <v>760</v>
      </c>
      <c r="D187" s="7" t="s">
        <v>323</v>
      </c>
      <c r="E187" s="7" t="s">
        <v>228</v>
      </c>
      <c r="F187" s="8">
        <v>45736</v>
      </c>
      <c r="G187" s="7" t="s">
        <v>307</v>
      </c>
      <c r="H187" s="7">
        <v>3</v>
      </c>
      <c r="I187" s="7" t="s">
        <v>308</v>
      </c>
    </row>
    <row r="188" spans="1:9" x14ac:dyDescent="0.35">
      <c r="A188" s="3" t="s">
        <v>761</v>
      </c>
      <c r="B188" s="4" t="s">
        <v>762</v>
      </c>
      <c r="C188" s="4" t="s">
        <v>763</v>
      </c>
      <c r="D188" s="4" t="s">
        <v>302</v>
      </c>
      <c r="E188" s="4" t="s">
        <v>247</v>
      </c>
      <c r="F188" s="5">
        <v>45741</v>
      </c>
      <c r="G188" s="4" t="s">
        <v>307</v>
      </c>
      <c r="H188" s="4">
        <v>4</v>
      </c>
      <c r="I188" s="4" t="s">
        <v>338</v>
      </c>
    </row>
    <row r="189" spans="1:9" x14ac:dyDescent="0.35">
      <c r="A189" s="6" t="s">
        <v>36</v>
      </c>
      <c r="B189" s="7" t="s">
        <v>764</v>
      </c>
      <c r="C189" s="7" t="s">
        <v>765</v>
      </c>
      <c r="D189" s="7" t="s">
        <v>319</v>
      </c>
      <c r="E189" s="7" t="s">
        <v>265</v>
      </c>
      <c r="F189" s="8">
        <v>45739</v>
      </c>
      <c r="G189" s="7" t="s">
        <v>307</v>
      </c>
      <c r="H189" s="7">
        <v>4</v>
      </c>
      <c r="I189" s="7" t="s">
        <v>312</v>
      </c>
    </row>
    <row r="190" spans="1:9" x14ac:dyDescent="0.35">
      <c r="A190" s="3" t="s">
        <v>766</v>
      </c>
      <c r="B190" s="4" t="s">
        <v>767</v>
      </c>
      <c r="C190" s="4" t="s">
        <v>768</v>
      </c>
      <c r="D190" s="4" t="s">
        <v>319</v>
      </c>
      <c r="E190" s="4" t="s">
        <v>6</v>
      </c>
      <c r="F190" s="5">
        <v>45678</v>
      </c>
      <c r="G190" s="4" t="s">
        <v>307</v>
      </c>
      <c r="H190" s="4">
        <v>4</v>
      </c>
      <c r="I190" s="4" t="s">
        <v>425</v>
      </c>
    </row>
    <row r="191" spans="1:9" x14ac:dyDescent="0.35">
      <c r="A191" s="6" t="s">
        <v>769</v>
      </c>
      <c r="B191" s="7" t="s">
        <v>770</v>
      </c>
      <c r="C191" s="7" t="s">
        <v>771</v>
      </c>
      <c r="D191" s="7" t="s">
        <v>323</v>
      </c>
      <c r="E191" s="7" t="s">
        <v>265</v>
      </c>
      <c r="F191" s="8">
        <v>45751</v>
      </c>
      <c r="G191" s="7" t="s">
        <v>297</v>
      </c>
      <c r="H191" s="7">
        <v>3</v>
      </c>
      <c r="I191" s="7" t="s">
        <v>368</v>
      </c>
    </row>
    <row r="192" spans="1:9" x14ac:dyDescent="0.35">
      <c r="A192" s="3" t="s">
        <v>772</v>
      </c>
      <c r="B192" s="4" t="s">
        <v>773</v>
      </c>
      <c r="C192" s="4" t="s">
        <v>774</v>
      </c>
      <c r="D192" s="4" t="s">
        <v>319</v>
      </c>
      <c r="E192" s="4" t="s">
        <v>185</v>
      </c>
      <c r="F192" s="5">
        <v>45795</v>
      </c>
      <c r="G192" s="4" t="s">
        <v>307</v>
      </c>
      <c r="H192" s="4">
        <v>1</v>
      </c>
      <c r="I192" s="4" t="s">
        <v>365</v>
      </c>
    </row>
    <row r="193" spans="1:9" x14ac:dyDescent="0.35">
      <c r="A193" s="6" t="s">
        <v>59</v>
      </c>
      <c r="B193" s="7" t="s">
        <v>775</v>
      </c>
      <c r="C193" s="7" t="s">
        <v>776</v>
      </c>
      <c r="D193" s="7" t="s">
        <v>335</v>
      </c>
      <c r="E193" s="7" t="s">
        <v>247</v>
      </c>
      <c r="F193" s="8">
        <v>45675</v>
      </c>
      <c r="G193" s="7" t="s">
        <v>307</v>
      </c>
      <c r="H193" s="7">
        <v>5</v>
      </c>
      <c r="I193" s="7" t="s">
        <v>376</v>
      </c>
    </row>
    <row r="194" spans="1:9" x14ac:dyDescent="0.35">
      <c r="A194" s="3" t="s">
        <v>94</v>
      </c>
      <c r="B194" s="4" t="s">
        <v>777</v>
      </c>
      <c r="C194" s="4" t="s">
        <v>778</v>
      </c>
      <c r="D194" s="4" t="s">
        <v>319</v>
      </c>
      <c r="E194" s="4" t="s">
        <v>49</v>
      </c>
      <c r="F194" s="5">
        <v>45796</v>
      </c>
      <c r="G194" s="4" t="s">
        <v>307</v>
      </c>
      <c r="H194" s="4">
        <v>2</v>
      </c>
      <c r="I194" s="4" t="s">
        <v>362</v>
      </c>
    </row>
    <row r="195" spans="1:9" x14ac:dyDescent="0.35">
      <c r="A195" s="6" t="s">
        <v>276</v>
      </c>
      <c r="B195" s="7" t="s">
        <v>779</v>
      </c>
      <c r="C195" s="7" t="s">
        <v>780</v>
      </c>
      <c r="D195" s="7" t="s">
        <v>335</v>
      </c>
      <c r="E195" s="7" t="s">
        <v>247</v>
      </c>
      <c r="F195" s="8">
        <v>45677</v>
      </c>
      <c r="G195" s="7" t="s">
        <v>307</v>
      </c>
      <c r="H195" s="7">
        <v>1</v>
      </c>
      <c r="I195" s="7" t="s">
        <v>303</v>
      </c>
    </row>
    <row r="196" spans="1:9" x14ac:dyDescent="0.35">
      <c r="A196" s="3" t="s">
        <v>118</v>
      </c>
      <c r="B196" s="4" t="s">
        <v>781</v>
      </c>
      <c r="C196" s="4" t="s">
        <v>782</v>
      </c>
      <c r="D196" s="4" t="s">
        <v>302</v>
      </c>
      <c r="E196" s="4" t="s">
        <v>208</v>
      </c>
      <c r="F196" s="5">
        <v>45722</v>
      </c>
      <c r="G196" s="4" t="s">
        <v>307</v>
      </c>
      <c r="H196" s="4">
        <v>5</v>
      </c>
      <c r="I196" s="4" t="s">
        <v>372</v>
      </c>
    </row>
    <row r="197" spans="1:9" x14ac:dyDescent="0.35">
      <c r="A197" s="6" t="s">
        <v>159</v>
      </c>
      <c r="B197" s="7" t="s">
        <v>783</v>
      </c>
      <c r="C197" s="7" t="s">
        <v>784</v>
      </c>
      <c r="D197" s="7" t="s">
        <v>319</v>
      </c>
      <c r="E197" s="7" t="s">
        <v>121</v>
      </c>
      <c r="F197" s="8">
        <v>45674</v>
      </c>
      <c r="G197" s="7" t="s">
        <v>307</v>
      </c>
      <c r="H197" s="7">
        <v>2</v>
      </c>
      <c r="I197" s="7" t="s">
        <v>331</v>
      </c>
    </row>
    <row r="198" spans="1:9" x14ac:dyDescent="0.35">
      <c r="A198" s="3" t="s">
        <v>272</v>
      </c>
      <c r="B198" s="4" t="s">
        <v>785</v>
      </c>
      <c r="C198" s="4" t="s">
        <v>786</v>
      </c>
      <c r="D198" s="4" t="s">
        <v>319</v>
      </c>
      <c r="E198" s="4" t="s">
        <v>6</v>
      </c>
      <c r="F198" s="5">
        <v>45716</v>
      </c>
      <c r="G198" s="4" t="s">
        <v>297</v>
      </c>
      <c r="H198" s="4">
        <v>5</v>
      </c>
      <c r="I198" s="4" t="s">
        <v>376</v>
      </c>
    </row>
    <row r="199" spans="1:9" x14ac:dyDescent="0.35">
      <c r="A199" s="6" t="s">
        <v>116</v>
      </c>
      <c r="B199" s="7" t="s">
        <v>787</v>
      </c>
      <c r="C199" s="7" t="s">
        <v>788</v>
      </c>
      <c r="D199" s="7" t="s">
        <v>319</v>
      </c>
      <c r="E199" s="7" t="s">
        <v>265</v>
      </c>
      <c r="F199" s="8">
        <v>45725</v>
      </c>
      <c r="G199" s="7" t="s">
        <v>297</v>
      </c>
      <c r="H199" s="7">
        <v>2</v>
      </c>
      <c r="I199" s="7" t="s">
        <v>476</v>
      </c>
    </row>
    <row r="200" spans="1:9" x14ac:dyDescent="0.35">
      <c r="A200" s="3" t="s">
        <v>109</v>
      </c>
      <c r="B200" s="4" t="s">
        <v>789</v>
      </c>
      <c r="C200" s="4"/>
      <c r="D200" s="4" t="s">
        <v>323</v>
      </c>
      <c r="E200" s="4" t="s">
        <v>247</v>
      </c>
      <c r="F200" s="5">
        <v>45793</v>
      </c>
      <c r="G200" s="4" t="s">
        <v>297</v>
      </c>
      <c r="H200" s="4">
        <v>5</v>
      </c>
      <c r="I200" s="4" t="s">
        <v>376</v>
      </c>
    </row>
    <row r="201" spans="1:9" x14ac:dyDescent="0.35">
      <c r="A201" s="6" t="s">
        <v>790</v>
      </c>
      <c r="B201" s="7" t="s">
        <v>791</v>
      </c>
      <c r="C201" s="7" t="s">
        <v>792</v>
      </c>
      <c r="D201" s="7" t="s">
        <v>302</v>
      </c>
      <c r="E201" s="7" t="s">
        <v>265</v>
      </c>
      <c r="F201" s="8">
        <v>45658</v>
      </c>
      <c r="G201" s="7" t="s">
        <v>307</v>
      </c>
      <c r="H201" s="7">
        <v>2</v>
      </c>
      <c r="I201" s="7" t="s">
        <v>331</v>
      </c>
    </row>
    <row r="202" spans="1:9" x14ac:dyDescent="0.35">
      <c r="A202" s="3" t="s">
        <v>793</v>
      </c>
      <c r="B202" s="4" t="s">
        <v>794</v>
      </c>
      <c r="C202" s="4" t="s">
        <v>795</v>
      </c>
      <c r="D202" s="4" t="s">
        <v>296</v>
      </c>
      <c r="E202" s="4" t="s">
        <v>185</v>
      </c>
      <c r="F202" s="5">
        <v>45710</v>
      </c>
      <c r="G202" s="4" t="s">
        <v>307</v>
      </c>
      <c r="H202" s="4">
        <v>4</v>
      </c>
      <c r="I202" s="4" t="s">
        <v>425</v>
      </c>
    </row>
    <row r="203" spans="1:9" x14ac:dyDescent="0.35">
      <c r="A203" s="6" t="s">
        <v>136</v>
      </c>
      <c r="B203" s="7" t="s">
        <v>796</v>
      </c>
      <c r="C203" s="7" t="s">
        <v>797</v>
      </c>
      <c r="D203" s="7" t="s">
        <v>302</v>
      </c>
      <c r="E203" s="7" t="s">
        <v>154</v>
      </c>
      <c r="F203" s="8">
        <v>45674</v>
      </c>
      <c r="G203" s="7" t="s">
        <v>307</v>
      </c>
      <c r="H203" s="7">
        <v>3</v>
      </c>
      <c r="I203" s="7" t="s">
        <v>368</v>
      </c>
    </row>
    <row r="204" spans="1:9" x14ac:dyDescent="0.35">
      <c r="A204" s="3" t="s">
        <v>14</v>
      </c>
      <c r="B204" s="4" t="s">
        <v>798</v>
      </c>
      <c r="C204" s="4" t="s">
        <v>799</v>
      </c>
      <c r="D204" s="4" t="s">
        <v>302</v>
      </c>
      <c r="E204" s="4" t="s">
        <v>87</v>
      </c>
      <c r="F204" s="5">
        <v>45678</v>
      </c>
      <c r="G204" s="4" t="s">
        <v>307</v>
      </c>
      <c r="H204" s="4">
        <v>5</v>
      </c>
      <c r="I204" s="4" t="s">
        <v>298</v>
      </c>
    </row>
    <row r="205" spans="1:9" x14ac:dyDescent="0.35">
      <c r="A205" s="6" t="s">
        <v>246</v>
      </c>
      <c r="B205" s="7" t="s">
        <v>800</v>
      </c>
      <c r="C205" s="7" t="s">
        <v>801</v>
      </c>
      <c r="D205" s="7" t="s">
        <v>335</v>
      </c>
      <c r="E205" s="7" t="s">
        <v>247</v>
      </c>
      <c r="F205" s="8">
        <v>45729</v>
      </c>
      <c r="G205" s="7" t="s">
        <v>307</v>
      </c>
      <c r="H205" s="7">
        <v>2</v>
      </c>
      <c r="I205" s="7" t="s">
        <v>362</v>
      </c>
    </row>
    <row r="206" spans="1:9" x14ac:dyDescent="0.35">
      <c r="A206" s="3" t="s">
        <v>802</v>
      </c>
      <c r="B206" s="4" t="s">
        <v>803</v>
      </c>
      <c r="C206" s="4" t="s">
        <v>804</v>
      </c>
      <c r="D206" s="4" t="s">
        <v>335</v>
      </c>
      <c r="E206" s="4" t="s">
        <v>87</v>
      </c>
      <c r="F206" s="5">
        <v>45671</v>
      </c>
      <c r="G206" s="4" t="s">
        <v>297</v>
      </c>
      <c r="H206" s="4">
        <v>2</v>
      </c>
      <c r="I206" s="4" t="s">
        <v>476</v>
      </c>
    </row>
    <row r="207" spans="1:9" x14ac:dyDescent="0.35">
      <c r="A207" s="6" t="s">
        <v>805</v>
      </c>
      <c r="B207" s="7" t="s">
        <v>806</v>
      </c>
      <c r="C207" s="7" t="s">
        <v>807</v>
      </c>
      <c r="D207" s="7" t="s">
        <v>335</v>
      </c>
      <c r="E207" s="7" t="s">
        <v>49</v>
      </c>
      <c r="F207" s="8">
        <v>45685</v>
      </c>
      <c r="G207" s="7" t="s">
        <v>307</v>
      </c>
      <c r="H207" s="7">
        <v>5</v>
      </c>
      <c r="I207" s="7" t="s">
        <v>376</v>
      </c>
    </row>
    <row r="208" spans="1:9" x14ac:dyDescent="0.35">
      <c r="A208" s="3" t="s">
        <v>808</v>
      </c>
      <c r="B208" s="4" t="s">
        <v>809</v>
      </c>
      <c r="C208" s="4" t="s">
        <v>810</v>
      </c>
      <c r="D208" s="4" t="s">
        <v>319</v>
      </c>
      <c r="E208" s="4" t="s">
        <v>247</v>
      </c>
      <c r="F208" s="5">
        <v>45681</v>
      </c>
      <c r="G208" s="4" t="s">
        <v>307</v>
      </c>
      <c r="H208" s="4">
        <v>4</v>
      </c>
      <c r="I208" s="4" t="s">
        <v>338</v>
      </c>
    </row>
    <row r="209" spans="1:9" x14ac:dyDescent="0.35">
      <c r="A209" s="6" t="s">
        <v>811</v>
      </c>
      <c r="B209" s="7" t="s">
        <v>812</v>
      </c>
      <c r="C209" s="7" t="s">
        <v>813</v>
      </c>
      <c r="D209" s="7" t="s">
        <v>323</v>
      </c>
      <c r="E209" s="7" t="s">
        <v>208</v>
      </c>
      <c r="F209" s="8">
        <v>45791</v>
      </c>
      <c r="G209" s="7" t="s">
        <v>307</v>
      </c>
      <c r="H209" s="7">
        <v>1</v>
      </c>
      <c r="I209" s="7" t="s">
        <v>303</v>
      </c>
    </row>
    <row r="210" spans="1:9" x14ac:dyDescent="0.35">
      <c r="A210" s="3" t="s">
        <v>814</v>
      </c>
      <c r="B210" s="4" t="s">
        <v>815</v>
      </c>
      <c r="C210" s="4" t="s">
        <v>816</v>
      </c>
      <c r="D210" s="4" t="s">
        <v>302</v>
      </c>
      <c r="E210" s="4" t="s">
        <v>154</v>
      </c>
      <c r="F210" s="5">
        <v>45728</v>
      </c>
      <c r="G210" s="4" t="s">
        <v>307</v>
      </c>
      <c r="H210" s="4">
        <v>2</v>
      </c>
      <c r="I210" s="4" t="s">
        <v>331</v>
      </c>
    </row>
    <row r="211" spans="1:9" x14ac:dyDescent="0.35">
      <c r="A211" s="6" t="s">
        <v>221</v>
      </c>
      <c r="B211" s="7" t="s">
        <v>817</v>
      </c>
      <c r="C211" s="7" t="s">
        <v>818</v>
      </c>
      <c r="D211" s="7" t="s">
        <v>335</v>
      </c>
      <c r="E211" s="7" t="s">
        <v>121</v>
      </c>
      <c r="F211" s="8">
        <v>45786</v>
      </c>
      <c r="G211" s="7" t="s">
        <v>307</v>
      </c>
      <c r="H211" s="7">
        <v>1</v>
      </c>
      <c r="I211" s="7" t="s">
        <v>303</v>
      </c>
    </row>
    <row r="212" spans="1:9" x14ac:dyDescent="0.35">
      <c r="A212" s="3" t="s">
        <v>195</v>
      </c>
      <c r="B212" s="4" t="s">
        <v>819</v>
      </c>
      <c r="C212" s="4" t="s">
        <v>820</v>
      </c>
      <c r="D212" s="4" t="s">
        <v>296</v>
      </c>
      <c r="E212" s="4" t="s">
        <v>247</v>
      </c>
      <c r="F212" s="5">
        <v>45816</v>
      </c>
      <c r="G212" s="4" t="s">
        <v>297</v>
      </c>
      <c r="H212" s="4">
        <v>5</v>
      </c>
      <c r="I212" s="4" t="s">
        <v>413</v>
      </c>
    </row>
    <row r="213" spans="1:9" x14ac:dyDescent="0.35">
      <c r="A213" s="6" t="s">
        <v>34</v>
      </c>
      <c r="B213" s="7" t="s">
        <v>821</v>
      </c>
      <c r="C213" s="7" t="s">
        <v>822</v>
      </c>
      <c r="D213" s="7" t="s">
        <v>335</v>
      </c>
      <c r="E213" s="7" t="s">
        <v>6</v>
      </c>
      <c r="F213" s="8">
        <v>45812</v>
      </c>
      <c r="G213" s="7" t="s">
        <v>297</v>
      </c>
      <c r="H213" s="7">
        <v>4</v>
      </c>
      <c r="I213" s="7" t="s">
        <v>312</v>
      </c>
    </row>
    <row r="214" spans="1:9" x14ac:dyDescent="0.35">
      <c r="A214" s="3" t="s">
        <v>823</v>
      </c>
      <c r="B214" s="4" t="s">
        <v>824</v>
      </c>
      <c r="C214" s="4" t="s">
        <v>825</v>
      </c>
      <c r="D214" s="4" t="s">
        <v>335</v>
      </c>
      <c r="E214" s="4" t="s">
        <v>247</v>
      </c>
      <c r="F214" s="5">
        <v>45697</v>
      </c>
      <c r="G214" s="4" t="s">
        <v>307</v>
      </c>
      <c r="H214" s="4">
        <v>3</v>
      </c>
      <c r="I214" s="4" t="s">
        <v>394</v>
      </c>
    </row>
    <row r="215" spans="1:9" x14ac:dyDescent="0.35">
      <c r="A215" s="6" t="s">
        <v>165</v>
      </c>
      <c r="B215" s="7" t="s">
        <v>826</v>
      </c>
      <c r="C215" s="7" t="s">
        <v>827</v>
      </c>
      <c r="D215" s="7" t="s">
        <v>319</v>
      </c>
      <c r="E215" s="7" t="s">
        <v>121</v>
      </c>
      <c r="F215" s="8">
        <v>45803</v>
      </c>
      <c r="G215" s="7" t="s">
        <v>297</v>
      </c>
      <c r="H215" s="7">
        <v>3</v>
      </c>
      <c r="I215" s="7" t="s">
        <v>315</v>
      </c>
    </row>
    <row r="216" spans="1:9" x14ac:dyDescent="0.35">
      <c r="A216" s="3" t="s">
        <v>283</v>
      </c>
      <c r="B216" s="4" t="s">
        <v>828</v>
      </c>
      <c r="C216" s="4" t="s">
        <v>829</v>
      </c>
      <c r="D216" s="4" t="s">
        <v>296</v>
      </c>
      <c r="E216" s="4" t="s">
        <v>121</v>
      </c>
      <c r="F216" s="5">
        <v>45673</v>
      </c>
      <c r="G216" s="4" t="s">
        <v>307</v>
      </c>
      <c r="H216" s="4">
        <v>2</v>
      </c>
      <c r="I216" s="4" t="s">
        <v>362</v>
      </c>
    </row>
    <row r="217" spans="1:9" x14ac:dyDescent="0.35">
      <c r="A217" s="6" t="s">
        <v>830</v>
      </c>
      <c r="B217" s="7" t="s">
        <v>831</v>
      </c>
      <c r="C217" s="7" t="s">
        <v>832</v>
      </c>
      <c r="D217" s="7" t="s">
        <v>323</v>
      </c>
      <c r="E217" s="7" t="s">
        <v>87</v>
      </c>
      <c r="F217" s="8">
        <v>45809</v>
      </c>
      <c r="G217" s="7" t="s">
        <v>297</v>
      </c>
      <c r="H217" s="7">
        <v>5</v>
      </c>
      <c r="I217" s="7" t="s">
        <v>372</v>
      </c>
    </row>
    <row r="218" spans="1:9" x14ac:dyDescent="0.35">
      <c r="A218" s="3" t="s">
        <v>35</v>
      </c>
      <c r="B218" s="4" t="s">
        <v>833</v>
      </c>
      <c r="C218" s="4"/>
      <c r="D218" s="4" t="s">
        <v>335</v>
      </c>
      <c r="E218" s="4" t="s">
        <v>247</v>
      </c>
      <c r="F218" s="5">
        <v>45669</v>
      </c>
      <c r="G218" s="4" t="s">
        <v>307</v>
      </c>
      <c r="H218" s="4">
        <v>2</v>
      </c>
      <c r="I218" s="4" t="s">
        <v>346</v>
      </c>
    </row>
    <row r="219" spans="1:9" x14ac:dyDescent="0.35">
      <c r="A219" s="6" t="s">
        <v>834</v>
      </c>
      <c r="B219" s="7" t="s">
        <v>835</v>
      </c>
      <c r="C219" s="7" t="s">
        <v>836</v>
      </c>
      <c r="D219" s="7" t="s">
        <v>335</v>
      </c>
      <c r="E219" s="7" t="s">
        <v>228</v>
      </c>
      <c r="F219" s="8">
        <v>45702</v>
      </c>
      <c r="G219" s="7" t="s">
        <v>307</v>
      </c>
      <c r="H219" s="7">
        <v>2</v>
      </c>
      <c r="I219" s="7" t="s">
        <v>346</v>
      </c>
    </row>
    <row r="220" spans="1:9" x14ac:dyDescent="0.35">
      <c r="A220" s="3" t="s">
        <v>169</v>
      </c>
      <c r="B220" s="4" t="s">
        <v>837</v>
      </c>
      <c r="C220" s="4" t="s">
        <v>838</v>
      </c>
      <c r="D220" s="4" t="s">
        <v>296</v>
      </c>
      <c r="E220" s="4" t="s">
        <v>6</v>
      </c>
      <c r="F220" s="5">
        <v>45700</v>
      </c>
      <c r="G220" s="4" t="s">
        <v>307</v>
      </c>
      <c r="H220" s="4">
        <v>5</v>
      </c>
      <c r="I220" s="4" t="s">
        <v>298</v>
      </c>
    </row>
    <row r="221" spans="1:9" x14ac:dyDescent="0.35">
      <c r="A221" s="6" t="s">
        <v>839</v>
      </c>
      <c r="B221" s="7" t="s">
        <v>840</v>
      </c>
      <c r="C221" s="7" t="s">
        <v>841</v>
      </c>
      <c r="D221" s="7" t="s">
        <v>296</v>
      </c>
      <c r="E221" s="7" t="s">
        <v>247</v>
      </c>
      <c r="F221" s="8">
        <v>45728</v>
      </c>
      <c r="G221" s="7" t="s">
        <v>307</v>
      </c>
      <c r="H221" s="7">
        <v>3</v>
      </c>
      <c r="I221" s="7" t="s">
        <v>315</v>
      </c>
    </row>
    <row r="222" spans="1:9" x14ac:dyDescent="0.35">
      <c r="A222" s="3" t="s">
        <v>27</v>
      </c>
      <c r="B222" s="4" t="s">
        <v>842</v>
      </c>
      <c r="C222" s="4" t="s">
        <v>843</v>
      </c>
      <c r="D222" s="4" t="s">
        <v>296</v>
      </c>
      <c r="E222" s="4" t="s">
        <v>49</v>
      </c>
      <c r="F222" s="5">
        <v>45667</v>
      </c>
      <c r="G222" s="4" t="s">
        <v>307</v>
      </c>
      <c r="H222" s="4">
        <v>2</v>
      </c>
      <c r="I222" s="4" t="s">
        <v>476</v>
      </c>
    </row>
    <row r="223" spans="1:9" x14ac:dyDescent="0.35">
      <c r="A223" s="6" t="s">
        <v>844</v>
      </c>
      <c r="B223" s="7" t="s">
        <v>845</v>
      </c>
      <c r="C223" s="7" t="s">
        <v>846</v>
      </c>
      <c r="D223" s="7" t="s">
        <v>323</v>
      </c>
      <c r="E223" s="7" t="s">
        <v>185</v>
      </c>
      <c r="F223" s="8">
        <v>45812</v>
      </c>
      <c r="G223" s="7" t="s">
        <v>307</v>
      </c>
      <c r="H223" s="7">
        <v>2</v>
      </c>
      <c r="I223" s="7" t="s">
        <v>476</v>
      </c>
    </row>
    <row r="224" spans="1:9" x14ac:dyDescent="0.35">
      <c r="A224" s="3" t="s">
        <v>847</v>
      </c>
      <c r="B224" s="4" t="s">
        <v>848</v>
      </c>
      <c r="C224" s="4" t="s">
        <v>849</v>
      </c>
      <c r="D224" s="4" t="s">
        <v>335</v>
      </c>
      <c r="E224" s="4" t="s">
        <v>121</v>
      </c>
      <c r="F224" s="5">
        <v>45744</v>
      </c>
      <c r="G224" s="4" t="s">
        <v>297</v>
      </c>
      <c r="H224" s="4">
        <v>5</v>
      </c>
      <c r="I224" s="4" t="s">
        <v>376</v>
      </c>
    </row>
    <row r="225" spans="1:9" x14ac:dyDescent="0.35">
      <c r="A225" s="6" t="s">
        <v>850</v>
      </c>
      <c r="B225" s="7" t="s">
        <v>851</v>
      </c>
      <c r="C225" s="7" t="s">
        <v>852</v>
      </c>
      <c r="D225" s="7" t="s">
        <v>323</v>
      </c>
      <c r="E225" s="7" t="s">
        <v>49</v>
      </c>
      <c r="F225" s="8">
        <v>45764</v>
      </c>
      <c r="G225" s="7" t="s">
        <v>307</v>
      </c>
      <c r="H225" s="7">
        <v>4</v>
      </c>
      <c r="I225" s="7" t="s">
        <v>354</v>
      </c>
    </row>
    <row r="226" spans="1:9" x14ac:dyDescent="0.35">
      <c r="A226" s="3" t="s">
        <v>226</v>
      </c>
      <c r="B226" s="4" t="s">
        <v>853</v>
      </c>
      <c r="C226" s="4" t="s">
        <v>854</v>
      </c>
      <c r="D226" s="4" t="s">
        <v>296</v>
      </c>
      <c r="E226" s="4" t="s">
        <v>121</v>
      </c>
      <c r="F226" s="5">
        <v>45784</v>
      </c>
      <c r="G226" s="4" t="s">
        <v>297</v>
      </c>
      <c r="H226" s="4">
        <v>3</v>
      </c>
      <c r="I226" s="4" t="s">
        <v>394</v>
      </c>
    </row>
    <row r="227" spans="1:9" x14ac:dyDescent="0.35">
      <c r="A227" s="6" t="s">
        <v>54</v>
      </c>
      <c r="B227" s="7" t="s">
        <v>855</v>
      </c>
      <c r="C227" s="7" t="s">
        <v>856</v>
      </c>
      <c r="D227" s="7" t="s">
        <v>323</v>
      </c>
      <c r="E227" s="7" t="s">
        <v>208</v>
      </c>
      <c r="F227" s="8">
        <v>45745</v>
      </c>
      <c r="G227" s="7" t="s">
        <v>307</v>
      </c>
      <c r="H227" s="7">
        <v>3</v>
      </c>
      <c r="I227" s="7" t="s">
        <v>315</v>
      </c>
    </row>
    <row r="228" spans="1:9" x14ac:dyDescent="0.35">
      <c r="A228" s="3" t="s">
        <v>197</v>
      </c>
      <c r="B228" s="4" t="s">
        <v>857</v>
      </c>
      <c r="C228" s="4" t="s">
        <v>858</v>
      </c>
      <c r="D228" s="4" t="s">
        <v>335</v>
      </c>
      <c r="E228" s="4" t="s">
        <v>247</v>
      </c>
      <c r="F228" s="5">
        <v>45688</v>
      </c>
      <c r="G228" s="4" t="s">
        <v>297</v>
      </c>
      <c r="H228" s="4">
        <v>4</v>
      </c>
      <c r="I228" s="4" t="s">
        <v>354</v>
      </c>
    </row>
    <row r="229" spans="1:9" x14ac:dyDescent="0.35">
      <c r="A229" s="6" t="s">
        <v>859</v>
      </c>
      <c r="B229" s="7" t="s">
        <v>860</v>
      </c>
      <c r="C229" s="7" t="s">
        <v>861</v>
      </c>
      <c r="D229" s="7" t="s">
        <v>302</v>
      </c>
      <c r="E229" s="7" t="s">
        <v>185</v>
      </c>
      <c r="F229" s="8">
        <v>45752</v>
      </c>
      <c r="G229" s="7" t="s">
        <v>307</v>
      </c>
      <c r="H229" s="7">
        <v>1</v>
      </c>
      <c r="I229" s="7" t="s">
        <v>303</v>
      </c>
    </row>
    <row r="230" spans="1:9" x14ac:dyDescent="0.35">
      <c r="A230" s="3" t="s">
        <v>285</v>
      </c>
      <c r="B230" s="4" t="s">
        <v>862</v>
      </c>
      <c r="C230" s="4" t="s">
        <v>863</v>
      </c>
      <c r="D230" s="4" t="s">
        <v>296</v>
      </c>
      <c r="E230" s="4" t="s">
        <v>247</v>
      </c>
      <c r="F230" s="5">
        <v>45782</v>
      </c>
      <c r="G230" s="4" t="s">
        <v>307</v>
      </c>
      <c r="H230" s="4">
        <v>1</v>
      </c>
      <c r="I230" s="4" t="s">
        <v>523</v>
      </c>
    </row>
    <row r="231" spans="1:9" x14ac:dyDescent="0.35">
      <c r="A231" s="6" t="s">
        <v>173</v>
      </c>
      <c r="B231" s="7" t="s">
        <v>864</v>
      </c>
      <c r="C231" s="7" t="s">
        <v>865</v>
      </c>
      <c r="D231" s="7" t="s">
        <v>302</v>
      </c>
      <c r="E231" s="7" t="s">
        <v>208</v>
      </c>
      <c r="F231" s="8">
        <v>45671</v>
      </c>
      <c r="G231" s="7" t="s">
        <v>297</v>
      </c>
      <c r="H231" s="7">
        <v>2</v>
      </c>
      <c r="I231" s="7" t="s">
        <v>362</v>
      </c>
    </row>
    <row r="232" spans="1:9" x14ac:dyDescent="0.35">
      <c r="A232" s="3" t="s">
        <v>74</v>
      </c>
      <c r="B232" s="4" t="s">
        <v>866</v>
      </c>
      <c r="C232" s="4" t="s">
        <v>867</v>
      </c>
      <c r="D232" s="4" t="s">
        <v>319</v>
      </c>
      <c r="E232" s="4" t="s">
        <v>49</v>
      </c>
      <c r="F232" s="5">
        <v>45751</v>
      </c>
      <c r="G232" s="4" t="s">
        <v>307</v>
      </c>
      <c r="H232" s="4">
        <v>2</v>
      </c>
      <c r="I232" s="4" t="s">
        <v>346</v>
      </c>
    </row>
    <row r="233" spans="1:9" x14ac:dyDescent="0.35">
      <c r="A233" s="6" t="s">
        <v>239</v>
      </c>
      <c r="B233" s="7" t="s">
        <v>868</v>
      </c>
      <c r="C233" s="7" t="s">
        <v>869</v>
      </c>
      <c r="D233" s="7" t="s">
        <v>323</v>
      </c>
      <c r="E233" s="7" t="s">
        <v>49</v>
      </c>
      <c r="F233" s="8">
        <v>45766</v>
      </c>
      <c r="G233" s="7" t="s">
        <v>307</v>
      </c>
      <c r="H233" s="7">
        <v>2</v>
      </c>
      <c r="I233" s="7" t="s">
        <v>476</v>
      </c>
    </row>
    <row r="234" spans="1:9" x14ac:dyDescent="0.35">
      <c r="A234" s="3" t="s">
        <v>260</v>
      </c>
      <c r="B234" s="4" t="s">
        <v>870</v>
      </c>
      <c r="C234" s="4" t="s">
        <v>871</v>
      </c>
      <c r="D234" s="4" t="s">
        <v>296</v>
      </c>
      <c r="E234" s="4" t="s">
        <v>121</v>
      </c>
      <c r="F234" s="5">
        <v>45682</v>
      </c>
      <c r="G234" s="4" t="s">
        <v>297</v>
      </c>
      <c r="H234" s="4">
        <v>4</v>
      </c>
      <c r="I234" s="4" t="s">
        <v>338</v>
      </c>
    </row>
    <row r="235" spans="1:9" x14ac:dyDescent="0.35">
      <c r="A235" s="6" t="s">
        <v>240</v>
      </c>
      <c r="B235" s="7" t="s">
        <v>872</v>
      </c>
      <c r="C235" s="7" t="s">
        <v>873</v>
      </c>
      <c r="D235" s="7" t="s">
        <v>319</v>
      </c>
      <c r="E235" s="7" t="s">
        <v>185</v>
      </c>
      <c r="F235" s="8">
        <v>45793</v>
      </c>
      <c r="G235" s="7" t="s">
        <v>307</v>
      </c>
      <c r="H235" s="7">
        <v>1</v>
      </c>
      <c r="I235" s="7" t="s">
        <v>523</v>
      </c>
    </row>
    <row r="236" spans="1:9" x14ac:dyDescent="0.35">
      <c r="A236" s="3" t="s">
        <v>130</v>
      </c>
      <c r="B236" s="4" t="s">
        <v>874</v>
      </c>
      <c r="C236" s="4" t="s">
        <v>875</v>
      </c>
      <c r="D236" s="4" t="s">
        <v>296</v>
      </c>
      <c r="E236" s="4" t="s">
        <v>49</v>
      </c>
      <c r="F236" s="5">
        <v>45677</v>
      </c>
      <c r="G236" s="4" t="s">
        <v>307</v>
      </c>
      <c r="H236" s="4">
        <v>5</v>
      </c>
      <c r="I236" s="4" t="s">
        <v>298</v>
      </c>
    </row>
    <row r="237" spans="1:9" x14ac:dyDescent="0.35">
      <c r="A237" s="6" t="s">
        <v>876</v>
      </c>
      <c r="B237" s="7" t="s">
        <v>877</v>
      </c>
      <c r="C237" s="7" t="s">
        <v>878</v>
      </c>
      <c r="D237" s="7" t="s">
        <v>335</v>
      </c>
      <c r="E237" s="7" t="s">
        <v>247</v>
      </c>
      <c r="F237" s="8">
        <v>45677</v>
      </c>
      <c r="G237" s="7" t="s">
        <v>307</v>
      </c>
      <c r="H237" s="7">
        <v>3</v>
      </c>
      <c r="I237" s="7" t="s">
        <v>368</v>
      </c>
    </row>
    <row r="238" spans="1:9" x14ac:dyDescent="0.35">
      <c r="A238" s="3" t="s">
        <v>879</v>
      </c>
      <c r="B238" s="4" t="s">
        <v>880</v>
      </c>
      <c r="C238" s="4" t="s">
        <v>881</v>
      </c>
      <c r="D238" s="4" t="s">
        <v>319</v>
      </c>
      <c r="E238" s="4" t="s">
        <v>208</v>
      </c>
      <c r="F238" s="5">
        <v>45809</v>
      </c>
      <c r="G238" s="4" t="s">
        <v>307</v>
      </c>
      <c r="H238" s="4">
        <v>1</v>
      </c>
      <c r="I238" s="4" t="s">
        <v>365</v>
      </c>
    </row>
    <row r="239" spans="1:9" x14ac:dyDescent="0.35">
      <c r="A239" s="6" t="s">
        <v>253</v>
      </c>
      <c r="B239" s="7" t="s">
        <v>882</v>
      </c>
      <c r="C239" s="7" t="s">
        <v>883</v>
      </c>
      <c r="D239" s="7" t="s">
        <v>302</v>
      </c>
      <c r="E239" s="7" t="s">
        <v>208</v>
      </c>
      <c r="F239" s="8">
        <v>45816</v>
      </c>
      <c r="G239" s="7" t="s">
        <v>307</v>
      </c>
      <c r="H239" s="7">
        <v>5</v>
      </c>
      <c r="I239" s="7" t="s">
        <v>376</v>
      </c>
    </row>
    <row r="240" spans="1:9" x14ac:dyDescent="0.35">
      <c r="A240" s="3" t="s">
        <v>106</v>
      </c>
      <c r="B240" s="4" t="s">
        <v>884</v>
      </c>
      <c r="C240" s="4" t="s">
        <v>885</v>
      </c>
      <c r="D240" s="4" t="s">
        <v>335</v>
      </c>
      <c r="E240" s="4" t="s">
        <v>185</v>
      </c>
      <c r="F240" s="5">
        <v>45691</v>
      </c>
      <c r="G240" s="4" t="s">
        <v>297</v>
      </c>
      <c r="H240" s="4">
        <v>1</v>
      </c>
      <c r="I240" s="4" t="s">
        <v>386</v>
      </c>
    </row>
    <row r="241" spans="1:9" x14ac:dyDescent="0.35">
      <c r="A241" s="6" t="s">
        <v>886</v>
      </c>
      <c r="B241" s="7" t="s">
        <v>887</v>
      </c>
      <c r="C241" s="7" t="s">
        <v>888</v>
      </c>
      <c r="D241" s="7" t="s">
        <v>323</v>
      </c>
      <c r="E241" s="7" t="s">
        <v>6</v>
      </c>
      <c r="F241" s="8">
        <v>45662</v>
      </c>
      <c r="G241" s="7" t="s">
        <v>307</v>
      </c>
      <c r="H241" s="7">
        <v>5</v>
      </c>
      <c r="I241" s="7" t="s">
        <v>413</v>
      </c>
    </row>
    <row r="242" spans="1:9" x14ac:dyDescent="0.35">
      <c r="A242" s="3" t="s">
        <v>215</v>
      </c>
      <c r="B242" s="4" t="s">
        <v>889</v>
      </c>
      <c r="C242" s="4" t="s">
        <v>890</v>
      </c>
      <c r="D242" s="4" t="s">
        <v>323</v>
      </c>
      <c r="E242" s="4" t="s">
        <v>154</v>
      </c>
      <c r="F242" s="5">
        <v>45761</v>
      </c>
      <c r="G242" s="4" t="s">
        <v>307</v>
      </c>
      <c r="H242" s="4">
        <v>3</v>
      </c>
      <c r="I242" s="4" t="s">
        <v>368</v>
      </c>
    </row>
    <row r="243" spans="1:9" x14ac:dyDescent="0.35">
      <c r="A243" s="6" t="s">
        <v>75</v>
      </c>
      <c r="B243" s="7" t="s">
        <v>891</v>
      </c>
      <c r="C243" s="7" t="s">
        <v>892</v>
      </c>
      <c r="D243" s="7" t="s">
        <v>296</v>
      </c>
      <c r="E243" s="7" t="s">
        <v>87</v>
      </c>
      <c r="F243" s="8">
        <v>45676</v>
      </c>
      <c r="G243" s="7" t="s">
        <v>307</v>
      </c>
      <c r="H243" s="7">
        <v>2</v>
      </c>
      <c r="I243" s="7" t="s">
        <v>476</v>
      </c>
    </row>
    <row r="244" spans="1:9" x14ac:dyDescent="0.35">
      <c r="A244" s="3" t="s">
        <v>217</v>
      </c>
      <c r="B244" s="4" t="s">
        <v>893</v>
      </c>
      <c r="C244" s="4" t="s">
        <v>894</v>
      </c>
      <c r="D244" s="4" t="s">
        <v>323</v>
      </c>
      <c r="E244" s="4" t="s">
        <v>87</v>
      </c>
      <c r="F244" s="5">
        <v>45692</v>
      </c>
      <c r="G244" s="4" t="s">
        <v>307</v>
      </c>
      <c r="H244" s="4">
        <v>5</v>
      </c>
      <c r="I244" s="4" t="s">
        <v>376</v>
      </c>
    </row>
    <row r="245" spans="1:9" x14ac:dyDescent="0.35">
      <c r="A245" s="6" t="s">
        <v>895</v>
      </c>
      <c r="B245" s="7" t="s">
        <v>896</v>
      </c>
      <c r="C245" s="7" t="s">
        <v>897</v>
      </c>
      <c r="D245" s="7" t="s">
        <v>296</v>
      </c>
      <c r="E245" s="7" t="s">
        <v>228</v>
      </c>
      <c r="F245" s="8">
        <v>45662</v>
      </c>
      <c r="G245" s="7" t="s">
        <v>307</v>
      </c>
      <c r="H245" s="7">
        <v>1</v>
      </c>
      <c r="I245" s="7" t="s">
        <v>523</v>
      </c>
    </row>
    <row r="246" spans="1:9" x14ac:dyDescent="0.35">
      <c r="A246" s="3" t="s">
        <v>212</v>
      </c>
      <c r="B246" s="4" t="s">
        <v>898</v>
      </c>
      <c r="C246" s="4" t="s">
        <v>899</v>
      </c>
      <c r="D246" s="4" t="s">
        <v>323</v>
      </c>
      <c r="E246" s="4" t="s">
        <v>121</v>
      </c>
      <c r="F246" s="5">
        <v>45784</v>
      </c>
      <c r="G246" s="4" t="s">
        <v>307</v>
      </c>
      <c r="H246" s="4">
        <v>4</v>
      </c>
      <c r="I246" s="4" t="s">
        <v>338</v>
      </c>
    </row>
    <row r="247" spans="1:9" x14ac:dyDescent="0.35">
      <c r="A247" s="6" t="s">
        <v>900</v>
      </c>
      <c r="B247" s="7" t="s">
        <v>901</v>
      </c>
      <c r="C247" s="7" t="s">
        <v>902</v>
      </c>
      <c r="D247" s="7" t="s">
        <v>302</v>
      </c>
      <c r="E247" s="7" t="s">
        <v>49</v>
      </c>
      <c r="F247" s="8">
        <v>45718</v>
      </c>
      <c r="G247" s="7" t="s">
        <v>307</v>
      </c>
      <c r="H247" s="7">
        <v>1</v>
      </c>
      <c r="I247" s="7" t="s">
        <v>303</v>
      </c>
    </row>
    <row r="248" spans="1:9" x14ac:dyDescent="0.35">
      <c r="A248" s="3" t="s">
        <v>10</v>
      </c>
      <c r="B248" s="4" t="s">
        <v>903</v>
      </c>
      <c r="C248" s="4" t="s">
        <v>904</v>
      </c>
      <c r="D248" s="4" t="s">
        <v>319</v>
      </c>
      <c r="E248" s="4" t="s">
        <v>185</v>
      </c>
      <c r="F248" s="5">
        <v>45745</v>
      </c>
      <c r="G248" s="4" t="s">
        <v>307</v>
      </c>
      <c r="H248" s="4">
        <v>3</v>
      </c>
      <c r="I248" s="4" t="s">
        <v>394</v>
      </c>
    </row>
    <row r="249" spans="1:9" x14ac:dyDescent="0.35">
      <c r="A249" s="6" t="s">
        <v>905</v>
      </c>
      <c r="B249" s="7" t="s">
        <v>906</v>
      </c>
      <c r="C249" s="7" t="s">
        <v>907</v>
      </c>
      <c r="D249" s="7" t="s">
        <v>296</v>
      </c>
      <c r="E249" s="7" t="s">
        <v>185</v>
      </c>
      <c r="F249" s="8">
        <v>45741</v>
      </c>
      <c r="G249" s="7" t="s">
        <v>297</v>
      </c>
      <c r="H249" s="7">
        <v>4</v>
      </c>
      <c r="I249" s="7" t="s">
        <v>338</v>
      </c>
    </row>
    <row r="250" spans="1:9" x14ac:dyDescent="0.35">
      <c r="A250" s="3" t="s">
        <v>125</v>
      </c>
      <c r="B250" s="4" t="s">
        <v>908</v>
      </c>
      <c r="C250" s="4" t="s">
        <v>909</v>
      </c>
      <c r="D250" s="4" t="s">
        <v>302</v>
      </c>
      <c r="E250" s="4" t="s">
        <v>208</v>
      </c>
      <c r="F250" s="5">
        <v>45719</v>
      </c>
      <c r="G250" s="4" t="s">
        <v>307</v>
      </c>
      <c r="H250" s="4">
        <v>3</v>
      </c>
      <c r="I250" s="4" t="s">
        <v>394</v>
      </c>
    </row>
    <row r="251" spans="1:9" x14ac:dyDescent="0.35">
      <c r="A251" s="6" t="s">
        <v>13</v>
      </c>
      <c r="B251" s="7" t="s">
        <v>910</v>
      </c>
      <c r="C251" s="7" t="s">
        <v>911</v>
      </c>
      <c r="D251" s="7" t="s">
        <v>319</v>
      </c>
      <c r="E251" s="7" t="s">
        <v>228</v>
      </c>
      <c r="F251" s="8">
        <v>45699</v>
      </c>
      <c r="G251" s="7" t="s">
        <v>307</v>
      </c>
      <c r="H251" s="7">
        <v>3</v>
      </c>
      <c r="I251" s="7" t="s">
        <v>308</v>
      </c>
    </row>
    <row r="252" spans="1:9" x14ac:dyDescent="0.35">
      <c r="A252" s="3" t="s">
        <v>135</v>
      </c>
      <c r="B252" s="4" t="s">
        <v>912</v>
      </c>
      <c r="C252" s="4" t="s">
        <v>913</v>
      </c>
      <c r="D252" s="4" t="s">
        <v>296</v>
      </c>
      <c r="E252" s="4" t="s">
        <v>49</v>
      </c>
      <c r="F252" s="5">
        <v>45667</v>
      </c>
      <c r="G252" s="4" t="s">
        <v>297</v>
      </c>
      <c r="H252" s="4">
        <v>2</v>
      </c>
      <c r="I252" s="4" t="s">
        <v>346</v>
      </c>
    </row>
    <row r="253" spans="1:9" x14ac:dyDescent="0.35">
      <c r="A253" s="6" t="s">
        <v>216</v>
      </c>
      <c r="B253" s="7" t="s">
        <v>914</v>
      </c>
      <c r="C253" s="7" t="s">
        <v>915</v>
      </c>
      <c r="D253" s="7" t="s">
        <v>323</v>
      </c>
      <c r="E253" s="7" t="s">
        <v>49</v>
      </c>
      <c r="F253" s="8">
        <v>45723</v>
      </c>
      <c r="G253" s="7" t="s">
        <v>297</v>
      </c>
      <c r="H253" s="7">
        <v>5</v>
      </c>
      <c r="I253" s="7" t="s">
        <v>413</v>
      </c>
    </row>
    <row r="254" spans="1:9" x14ac:dyDescent="0.35">
      <c r="A254" s="3" t="s">
        <v>916</v>
      </c>
      <c r="B254" s="4" t="s">
        <v>917</v>
      </c>
      <c r="C254" s="4" t="s">
        <v>918</v>
      </c>
      <c r="D254" s="4" t="s">
        <v>296</v>
      </c>
      <c r="E254" s="4" t="s">
        <v>208</v>
      </c>
      <c r="F254" s="5">
        <v>45667</v>
      </c>
      <c r="G254" s="4" t="s">
        <v>307</v>
      </c>
      <c r="H254" s="4">
        <v>2</v>
      </c>
      <c r="I254" s="4" t="s">
        <v>331</v>
      </c>
    </row>
    <row r="255" spans="1:9" x14ac:dyDescent="0.35">
      <c r="A255" s="6" t="s">
        <v>919</v>
      </c>
      <c r="B255" s="7" t="s">
        <v>920</v>
      </c>
      <c r="C255" s="7" t="s">
        <v>921</v>
      </c>
      <c r="D255" s="7" t="s">
        <v>296</v>
      </c>
      <c r="E255" s="7" t="s">
        <v>247</v>
      </c>
      <c r="F255" s="8">
        <v>45816</v>
      </c>
      <c r="G255" s="7" t="s">
        <v>307</v>
      </c>
      <c r="H255" s="7">
        <v>2</v>
      </c>
      <c r="I255" s="7" t="s">
        <v>476</v>
      </c>
    </row>
    <row r="256" spans="1:9" x14ac:dyDescent="0.35">
      <c r="A256" s="3" t="s">
        <v>922</v>
      </c>
      <c r="B256" s="4" t="s">
        <v>923</v>
      </c>
      <c r="C256" s="4" t="s">
        <v>924</v>
      </c>
      <c r="D256" s="4" t="s">
        <v>296</v>
      </c>
      <c r="E256" s="4" t="s">
        <v>154</v>
      </c>
      <c r="F256" s="5">
        <v>45681</v>
      </c>
      <c r="G256" s="4" t="s">
        <v>307</v>
      </c>
      <c r="H256" s="4">
        <v>5</v>
      </c>
      <c r="I256" s="4" t="s">
        <v>376</v>
      </c>
    </row>
    <row r="257" spans="1:9" x14ac:dyDescent="0.35">
      <c r="A257" s="6" t="s">
        <v>925</v>
      </c>
      <c r="B257" s="7" t="s">
        <v>926</v>
      </c>
      <c r="C257" s="7" t="s">
        <v>927</v>
      </c>
      <c r="D257" s="7" t="s">
        <v>296</v>
      </c>
      <c r="E257" s="7" t="s">
        <v>6</v>
      </c>
      <c r="F257" s="8">
        <v>45709</v>
      </c>
      <c r="G257" s="7" t="s">
        <v>307</v>
      </c>
      <c r="H257" s="7">
        <v>5</v>
      </c>
      <c r="I257" s="7" t="s">
        <v>298</v>
      </c>
    </row>
    <row r="258" spans="1:9" x14ac:dyDescent="0.35">
      <c r="A258" s="3" t="s">
        <v>129</v>
      </c>
      <c r="B258" s="4" t="s">
        <v>928</v>
      </c>
      <c r="C258" s="4" t="s">
        <v>929</v>
      </c>
      <c r="D258" s="4" t="s">
        <v>302</v>
      </c>
      <c r="E258" s="4" t="s">
        <v>228</v>
      </c>
      <c r="F258" s="5">
        <v>45816</v>
      </c>
      <c r="G258" s="4" t="s">
        <v>307</v>
      </c>
      <c r="H258" s="4">
        <v>5</v>
      </c>
      <c r="I258" s="4" t="s">
        <v>372</v>
      </c>
    </row>
    <row r="259" spans="1:9" x14ac:dyDescent="0.35">
      <c r="A259" s="6" t="s">
        <v>214</v>
      </c>
      <c r="B259" s="7" t="s">
        <v>930</v>
      </c>
      <c r="C259" s="7" t="s">
        <v>931</v>
      </c>
      <c r="D259" s="7" t="s">
        <v>302</v>
      </c>
      <c r="E259" s="7" t="s">
        <v>228</v>
      </c>
      <c r="F259" s="8">
        <v>45757</v>
      </c>
      <c r="G259" s="7" t="s">
        <v>297</v>
      </c>
      <c r="H259" s="7">
        <v>1</v>
      </c>
      <c r="I259" s="7" t="s">
        <v>523</v>
      </c>
    </row>
    <row r="260" spans="1:9" x14ac:dyDescent="0.35">
      <c r="A260" s="3" t="s">
        <v>932</v>
      </c>
      <c r="B260" s="4" t="s">
        <v>933</v>
      </c>
      <c r="C260" s="4" t="s">
        <v>934</v>
      </c>
      <c r="D260" s="4" t="s">
        <v>323</v>
      </c>
      <c r="E260" s="4" t="s">
        <v>154</v>
      </c>
      <c r="F260" s="5">
        <v>45745</v>
      </c>
      <c r="G260" s="4" t="s">
        <v>307</v>
      </c>
      <c r="H260" s="4">
        <v>1</v>
      </c>
      <c r="I260" s="4" t="s">
        <v>303</v>
      </c>
    </row>
    <row r="261" spans="1:9" x14ac:dyDescent="0.35">
      <c r="A261" s="6" t="s">
        <v>935</v>
      </c>
      <c r="B261" s="7" t="s">
        <v>936</v>
      </c>
      <c r="C261" s="7" t="s">
        <v>937</v>
      </c>
      <c r="D261" s="7" t="s">
        <v>335</v>
      </c>
      <c r="E261" s="7" t="s">
        <v>208</v>
      </c>
      <c r="F261" s="8">
        <v>45773</v>
      </c>
      <c r="G261" s="7" t="s">
        <v>307</v>
      </c>
      <c r="H261" s="7">
        <v>4</v>
      </c>
      <c r="I261" s="7" t="s">
        <v>425</v>
      </c>
    </row>
    <row r="262" spans="1:9" x14ac:dyDescent="0.35">
      <c r="A262" s="3" t="s">
        <v>119</v>
      </c>
      <c r="B262" s="4" t="s">
        <v>938</v>
      </c>
      <c r="C262" s="4"/>
      <c r="D262" s="4" t="s">
        <v>335</v>
      </c>
      <c r="E262" s="4" t="s">
        <v>49</v>
      </c>
      <c r="F262" s="5">
        <v>45664</v>
      </c>
      <c r="G262" s="4" t="s">
        <v>307</v>
      </c>
      <c r="H262" s="4">
        <v>5</v>
      </c>
      <c r="I262" s="4" t="s">
        <v>372</v>
      </c>
    </row>
    <row r="263" spans="1:9" x14ac:dyDescent="0.35">
      <c r="A263" s="6" t="s">
        <v>274</v>
      </c>
      <c r="B263" s="7" t="s">
        <v>939</v>
      </c>
      <c r="C263" s="7" t="s">
        <v>940</v>
      </c>
      <c r="D263" s="7" t="s">
        <v>335</v>
      </c>
      <c r="E263" s="7" t="s">
        <v>265</v>
      </c>
      <c r="F263" s="8">
        <v>45725</v>
      </c>
      <c r="G263" s="7" t="s">
        <v>307</v>
      </c>
      <c r="H263" s="7">
        <v>2</v>
      </c>
      <c r="I263" s="7" t="s">
        <v>476</v>
      </c>
    </row>
    <row r="264" spans="1:9" x14ac:dyDescent="0.35">
      <c r="A264" s="3" t="s">
        <v>941</v>
      </c>
      <c r="B264" s="4" t="s">
        <v>942</v>
      </c>
      <c r="C264" s="4" t="s">
        <v>943</v>
      </c>
      <c r="D264" s="4" t="s">
        <v>296</v>
      </c>
      <c r="E264" s="4" t="s">
        <v>49</v>
      </c>
      <c r="F264" s="5">
        <v>45660</v>
      </c>
      <c r="G264" s="4" t="s">
        <v>307</v>
      </c>
      <c r="H264" s="4">
        <v>4</v>
      </c>
      <c r="I264" s="4" t="s">
        <v>338</v>
      </c>
    </row>
    <row r="265" spans="1:9" x14ac:dyDescent="0.35">
      <c r="A265" s="6" t="s">
        <v>944</v>
      </c>
      <c r="B265" s="7" t="s">
        <v>945</v>
      </c>
      <c r="C265" s="7" t="s">
        <v>946</v>
      </c>
      <c r="D265" s="7" t="s">
        <v>319</v>
      </c>
      <c r="E265" s="7" t="s">
        <v>185</v>
      </c>
      <c r="F265" s="8">
        <v>45690</v>
      </c>
      <c r="G265" s="7" t="s">
        <v>297</v>
      </c>
      <c r="H265" s="7">
        <v>3</v>
      </c>
      <c r="I265" s="7" t="s">
        <v>315</v>
      </c>
    </row>
    <row r="266" spans="1:9" x14ac:dyDescent="0.35">
      <c r="A266" s="3" t="s">
        <v>243</v>
      </c>
      <c r="B266" s="4" t="s">
        <v>947</v>
      </c>
      <c r="C266" s="4" t="s">
        <v>948</v>
      </c>
      <c r="D266" s="4" t="s">
        <v>296</v>
      </c>
      <c r="E266" s="4" t="s">
        <v>6</v>
      </c>
      <c r="F266" s="5">
        <v>45722</v>
      </c>
      <c r="G266" s="4" t="s">
        <v>307</v>
      </c>
      <c r="H266" s="4">
        <v>2</v>
      </c>
      <c r="I266" s="4" t="s">
        <v>346</v>
      </c>
    </row>
    <row r="267" spans="1:9" x14ac:dyDescent="0.35">
      <c r="A267" s="6" t="s">
        <v>242</v>
      </c>
      <c r="B267" s="7" t="s">
        <v>949</v>
      </c>
      <c r="C267" s="7" t="s">
        <v>950</v>
      </c>
      <c r="D267" s="7" t="s">
        <v>296</v>
      </c>
      <c r="E267" s="7" t="s">
        <v>154</v>
      </c>
      <c r="F267" s="8">
        <v>45695</v>
      </c>
      <c r="G267" s="7" t="s">
        <v>307</v>
      </c>
      <c r="H267" s="7">
        <v>2</v>
      </c>
      <c r="I267" s="7" t="s">
        <v>331</v>
      </c>
    </row>
    <row r="268" spans="1:9" x14ac:dyDescent="0.35">
      <c r="A268" s="3" t="s">
        <v>160</v>
      </c>
      <c r="B268" s="4" t="s">
        <v>951</v>
      </c>
      <c r="C268" s="4" t="s">
        <v>952</v>
      </c>
      <c r="D268" s="4" t="s">
        <v>323</v>
      </c>
      <c r="E268" s="4" t="s">
        <v>121</v>
      </c>
      <c r="F268" s="5">
        <v>45709</v>
      </c>
      <c r="G268" s="4" t="s">
        <v>307</v>
      </c>
      <c r="H268" s="4">
        <v>3</v>
      </c>
      <c r="I268" s="4" t="s">
        <v>368</v>
      </c>
    </row>
    <row r="269" spans="1:9" x14ac:dyDescent="0.35">
      <c r="A269" s="6" t="s">
        <v>83</v>
      </c>
      <c r="B269" s="7" t="s">
        <v>953</v>
      </c>
      <c r="C269" s="7" t="s">
        <v>954</v>
      </c>
      <c r="D269" s="7" t="s">
        <v>319</v>
      </c>
      <c r="E269" s="7" t="s">
        <v>228</v>
      </c>
      <c r="F269" s="8">
        <v>45714</v>
      </c>
      <c r="G269" s="7" t="s">
        <v>307</v>
      </c>
      <c r="H269" s="7">
        <v>2</v>
      </c>
      <c r="I269" s="7" t="s">
        <v>331</v>
      </c>
    </row>
    <row r="270" spans="1:9" x14ac:dyDescent="0.35">
      <c r="A270" s="3" t="s">
        <v>21</v>
      </c>
      <c r="B270" s="4" t="s">
        <v>955</v>
      </c>
      <c r="C270" s="4" t="s">
        <v>956</v>
      </c>
      <c r="D270" s="4" t="s">
        <v>302</v>
      </c>
      <c r="E270" s="4" t="s">
        <v>6</v>
      </c>
      <c r="F270" s="5">
        <v>45773</v>
      </c>
      <c r="G270" s="4" t="s">
        <v>307</v>
      </c>
      <c r="H270" s="4">
        <v>5</v>
      </c>
      <c r="I270" s="4" t="s">
        <v>413</v>
      </c>
    </row>
    <row r="271" spans="1:9" x14ac:dyDescent="0.35">
      <c r="A271" s="6" t="s">
        <v>97</v>
      </c>
      <c r="B271" s="7" t="s">
        <v>945</v>
      </c>
      <c r="C271" s="7" t="s">
        <v>957</v>
      </c>
      <c r="D271" s="7" t="s">
        <v>323</v>
      </c>
      <c r="E271" s="7" t="s">
        <v>265</v>
      </c>
      <c r="F271" s="8">
        <v>45810</v>
      </c>
      <c r="G271" s="7" t="s">
        <v>307</v>
      </c>
      <c r="H271" s="7">
        <v>2</v>
      </c>
      <c r="I271" s="7" t="s">
        <v>346</v>
      </c>
    </row>
    <row r="272" spans="1:9" x14ac:dyDescent="0.35">
      <c r="A272" s="3" t="s">
        <v>958</v>
      </c>
      <c r="B272" s="4" t="s">
        <v>959</v>
      </c>
      <c r="C272" s="4" t="s">
        <v>960</v>
      </c>
      <c r="D272" s="4" t="s">
        <v>319</v>
      </c>
      <c r="E272" s="4" t="s">
        <v>265</v>
      </c>
      <c r="F272" s="5">
        <v>45677</v>
      </c>
      <c r="G272" s="4" t="s">
        <v>297</v>
      </c>
      <c r="H272" s="4">
        <v>1</v>
      </c>
      <c r="I272" s="4" t="s">
        <v>303</v>
      </c>
    </row>
    <row r="273" spans="1:9" x14ac:dyDescent="0.35">
      <c r="A273" s="6" t="s">
        <v>133</v>
      </c>
      <c r="B273" s="7" t="s">
        <v>961</v>
      </c>
      <c r="C273" s="7" t="s">
        <v>962</v>
      </c>
      <c r="D273" s="7" t="s">
        <v>335</v>
      </c>
      <c r="E273" s="7" t="s">
        <v>49</v>
      </c>
      <c r="F273" s="8">
        <v>45674</v>
      </c>
      <c r="G273" s="7" t="s">
        <v>307</v>
      </c>
      <c r="H273" s="7">
        <v>5</v>
      </c>
      <c r="I273" s="7" t="s">
        <v>376</v>
      </c>
    </row>
    <row r="274" spans="1:9" x14ac:dyDescent="0.35">
      <c r="A274" s="3" t="s">
        <v>127</v>
      </c>
      <c r="B274" s="4" t="s">
        <v>963</v>
      </c>
      <c r="C274" s="4" t="s">
        <v>964</v>
      </c>
      <c r="D274" s="4" t="s">
        <v>302</v>
      </c>
      <c r="E274" s="4" t="s">
        <v>121</v>
      </c>
      <c r="F274" s="5">
        <v>45737</v>
      </c>
      <c r="G274" s="4" t="s">
        <v>297</v>
      </c>
      <c r="H274" s="4">
        <v>5</v>
      </c>
      <c r="I274" s="4" t="s">
        <v>298</v>
      </c>
    </row>
    <row r="275" spans="1:9" x14ac:dyDescent="0.35">
      <c r="A275" s="6" t="s">
        <v>965</v>
      </c>
      <c r="B275" s="7" t="s">
        <v>966</v>
      </c>
      <c r="C275" s="7" t="s">
        <v>967</v>
      </c>
      <c r="D275" s="7" t="s">
        <v>302</v>
      </c>
      <c r="E275" s="7" t="s">
        <v>265</v>
      </c>
      <c r="F275" s="8">
        <v>45810</v>
      </c>
      <c r="G275" s="7" t="s">
        <v>307</v>
      </c>
      <c r="H275" s="7">
        <v>3</v>
      </c>
      <c r="I275" s="7" t="s">
        <v>315</v>
      </c>
    </row>
    <row r="276" spans="1:9" x14ac:dyDescent="0.35">
      <c r="A276" s="3" t="s">
        <v>234</v>
      </c>
      <c r="B276" s="4" t="s">
        <v>968</v>
      </c>
      <c r="C276" s="4" t="s">
        <v>969</v>
      </c>
      <c r="D276" s="4" t="s">
        <v>319</v>
      </c>
      <c r="E276" s="4" t="s">
        <v>265</v>
      </c>
      <c r="F276" s="5">
        <v>45788</v>
      </c>
      <c r="G276" s="4" t="s">
        <v>307</v>
      </c>
      <c r="H276" s="4">
        <v>2</v>
      </c>
      <c r="I276" s="4" t="s">
        <v>346</v>
      </c>
    </row>
    <row r="277" spans="1:9" x14ac:dyDescent="0.35">
      <c r="A277" s="6" t="s">
        <v>79</v>
      </c>
      <c r="B277" s="7" t="s">
        <v>970</v>
      </c>
      <c r="C277" s="7" t="s">
        <v>971</v>
      </c>
      <c r="D277" s="7" t="s">
        <v>323</v>
      </c>
      <c r="E277" s="7" t="s">
        <v>121</v>
      </c>
      <c r="F277" s="8">
        <v>45801</v>
      </c>
      <c r="G277" s="7" t="s">
        <v>307</v>
      </c>
      <c r="H277" s="7">
        <v>5</v>
      </c>
      <c r="I277" s="7" t="s">
        <v>376</v>
      </c>
    </row>
    <row r="278" spans="1:9" x14ac:dyDescent="0.35">
      <c r="A278" s="3" t="s">
        <v>972</v>
      </c>
      <c r="B278" s="4" t="s">
        <v>973</v>
      </c>
      <c r="C278" s="4" t="s">
        <v>974</v>
      </c>
      <c r="D278" s="4" t="s">
        <v>296</v>
      </c>
      <c r="E278" s="4" t="s">
        <v>49</v>
      </c>
      <c r="F278" s="5">
        <v>45680</v>
      </c>
      <c r="G278" s="4" t="s">
        <v>307</v>
      </c>
      <c r="H278" s="4">
        <v>5</v>
      </c>
      <c r="I278" s="4" t="s">
        <v>298</v>
      </c>
    </row>
    <row r="279" spans="1:9" x14ac:dyDescent="0.35">
      <c r="A279" s="6" t="s">
        <v>174</v>
      </c>
      <c r="B279" s="7" t="s">
        <v>975</v>
      </c>
      <c r="C279" s="7" t="s">
        <v>976</v>
      </c>
      <c r="D279" s="7" t="s">
        <v>296</v>
      </c>
      <c r="E279" s="7" t="s">
        <v>247</v>
      </c>
      <c r="F279" s="8">
        <v>45736</v>
      </c>
      <c r="G279" s="7" t="s">
        <v>307</v>
      </c>
      <c r="H279" s="7">
        <v>1</v>
      </c>
      <c r="I279" s="7" t="s">
        <v>365</v>
      </c>
    </row>
    <row r="280" spans="1:9" x14ac:dyDescent="0.35">
      <c r="A280" s="3" t="s">
        <v>977</v>
      </c>
      <c r="B280" s="4" t="s">
        <v>978</v>
      </c>
      <c r="C280" s="4" t="s">
        <v>979</v>
      </c>
      <c r="D280" s="4" t="s">
        <v>296</v>
      </c>
      <c r="E280" s="4" t="s">
        <v>247</v>
      </c>
      <c r="F280" s="5">
        <v>45696</v>
      </c>
      <c r="G280" s="4" t="s">
        <v>297</v>
      </c>
      <c r="H280" s="4">
        <v>4</v>
      </c>
      <c r="I280" s="4" t="s">
        <v>312</v>
      </c>
    </row>
    <row r="281" spans="1:9" x14ac:dyDescent="0.35">
      <c r="A281" s="6" t="s">
        <v>82</v>
      </c>
      <c r="B281" s="7" t="s">
        <v>980</v>
      </c>
      <c r="C281" s="7" t="s">
        <v>981</v>
      </c>
      <c r="D281" s="7" t="s">
        <v>323</v>
      </c>
      <c r="E281" s="7" t="s">
        <v>247</v>
      </c>
      <c r="F281" s="8">
        <v>45744</v>
      </c>
      <c r="G281" s="7" t="s">
        <v>307</v>
      </c>
      <c r="H281" s="7">
        <v>4</v>
      </c>
      <c r="I281" s="7" t="s">
        <v>338</v>
      </c>
    </row>
    <row r="282" spans="1:9" x14ac:dyDescent="0.35">
      <c r="A282" s="3" t="s">
        <v>86</v>
      </c>
      <c r="B282" s="4" t="s">
        <v>982</v>
      </c>
      <c r="C282" s="4" t="s">
        <v>983</v>
      </c>
      <c r="D282" s="4" t="s">
        <v>296</v>
      </c>
      <c r="E282" s="4" t="s">
        <v>265</v>
      </c>
      <c r="F282" s="5">
        <v>45670</v>
      </c>
      <c r="G282" s="4" t="s">
        <v>307</v>
      </c>
      <c r="H282" s="4">
        <v>2</v>
      </c>
      <c r="I282" s="4" t="s">
        <v>362</v>
      </c>
    </row>
    <row r="283" spans="1:9" x14ac:dyDescent="0.35">
      <c r="A283" s="6" t="s">
        <v>277</v>
      </c>
      <c r="B283" s="7" t="s">
        <v>984</v>
      </c>
      <c r="C283" s="7" t="s">
        <v>985</v>
      </c>
      <c r="D283" s="7" t="s">
        <v>323</v>
      </c>
      <c r="E283" s="7" t="s">
        <v>154</v>
      </c>
      <c r="F283" s="8">
        <v>45731</v>
      </c>
      <c r="G283" s="7" t="s">
        <v>307</v>
      </c>
      <c r="H283" s="7">
        <v>5</v>
      </c>
      <c r="I283" s="7" t="s">
        <v>413</v>
      </c>
    </row>
    <row r="284" spans="1:9" x14ac:dyDescent="0.35">
      <c r="A284" s="3" t="s">
        <v>986</v>
      </c>
      <c r="B284" s="4" t="s">
        <v>987</v>
      </c>
      <c r="C284" s="4" t="s">
        <v>988</v>
      </c>
      <c r="D284" s="4" t="s">
        <v>323</v>
      </c>
      <c r="E284" s="4" t="s">
        <v>265</v>
      </c>
      <c r="F284" s="5">
        <v>45702</v>
      </c>
      <c r="G284" s="4" t="s">
        <v>307</v>
      </c>
      <c r="H284" s="4">
        <v>5</v>
      </c>
      <c r="I284" s="4" t="s">
        <v>376</v>
      </c>
    </row>
    <row r="285" spans="1:9" x14ac:dyDescent="0.35">
      <c r="A285" s="6" t="s">
        <v>989</v>
      </c>
      <c r="B285" s="7" t="s">
        <v>990</v>
      </c>
      <c r="C285" s="7" t="s">
        <v>991</v>
      </c>
      <c r="D285" s="7" t="s">
        <v>335</v>
      </c>
      <c r="E285" s="7" t="s">
        <v>208</v>
      </c>
      <c r="F285" s="8">
        <v>45799</v>
      </c>
      <c r="G285" s="7" t="s">
        <v>307</v>
      </c>
      <c r="H285" s="7">
        <v>2</v>
      </c>
      <c r="I285" s="7" t="s">
        <v>362</v>
      </c>
    </row>
    <row r="286" spans="1:9" x14ac:dyDescent="0.35">
      <c r="A286" s="3" t="s">
        <v>151</v>
      </c>
      <c r="B286" s="4" t="s">
        <v>992</v>
      </c>
      <c r="C286" s="4" t="s">
        <v>993</v>
      </c>
      <c r="D286" s="4" t="s">
        <v>335</v>
      </c>
      <c r="E286" s="4" t="s">
        <v>247</v>
      </c>
      <c r="F286" s="5">
        <v>45696</v>
      </c>
      <c r="G286" s="4" t="s">
        <v>307</v>
      </c>
      <c r="H286" s="4">
        <v>3</v>
      </c>
      <c r="I286" s="4" t="s">
        <v>315</v>
      </c>
    </row>
    <row r="287" spans="1:9" x14ac:dyDescent="0.35">
      <c r="A287" s="6" t="s">
        <v>189</v>
      </c>
      <c r="B287" s="7" t="s">
        <v>994</v>
      </c>
      <c r="C287" s="7" t="s">
        <v>995</v>
      </c>
      <c r="D287" s="7" t="s">
        <v>319</v>
      </c>
      <c r="E287" s="7" t="s">
        <v>121</v>
      </c>
      <c r="F287" s="8">
        <v>45764</v>
      </c>
      <c r="G287" s="7" t="s">
        <v>307</v>
      </c>
      <c r="H287" s="7">
        <v>5</v>
      </c>
      <c r="I287" s="7" t="s">
        <v>298</v>
      </c>
    </row>
    <row r="288" spans="1:9" x14ac:dyDescent="0.35">
      <c r="A288" s="3" t="s">
        <v>11</v>
      </c>
      <c r="B288" s="4" t="s">
        <v>996</v>
      </c>
      <c r="C288" s="4" t="s">
        <v>997</v>
      </c>
      <c r="D288" s="4" t="s">
        <v>296</v>
      </c>
      <c r="E288" s="4" t="s">
        <v>228</v>
      </c>
      <c r="F288" s="5">
        <v>45743</v>
      </c>
      <c r="G288" s="4" t="s">
        <v>307</v>
      </c>
      <c r="H288" s="4">
        <v>3</v>
      </c>
      <c r="I288" s="4" t="s">
        <v>308</v>
      </c>
    </row>
    <row r="289" spans="1:9" x14ac:dyDescent="0.35">
      <c r="A289" s="6" t="s">
        <v>18</v>
      </c>
      <c r="B289" s="7" t="s">
        <v>998</v>
      </c>
      <c r="C289" s="7" t="s">
        <v>999</v>
      </c>
      <c r="D289" s="7" t="s">
        <v>319</v>
      </c>
      <c r="E289" s="7" t="s">
        <v>87</v>
      </c>
      <c r="F289" s="8">
        <v>45713</v>
      </c>
      <c r="G289" s="7" t="s">
        <v>297</v>
      </c>
      <c r="H289" s="7">
        <v>1</v>
      </c>
      <c r="I289" s="7" t="s">
        <v>523</v>
      </c>
    </row>
    <row r="290" spans="1:9" x14ac:dyDescent="0.35">
      <c r="A290" s="3" t="s">
        <v>1000</v>
      </c>
      <c r="B290" s="4" t="s">
        <v>1001</v>
      </c>
      <c r="C290" s="4" t="s">
        <v>1002</v>
      </c>
      <c r="D290" s="4" t="s">
        <v>302</v>
      </c>
      <c r="E290" s="4" t="s">
        <v>49</v>
      </c>
      <c r="F290" s="5">
        <v>45806</v>
      </c>
      <c r="G290" s="4" t="s">
        <v>307</v>
      </c>
      <c r="H290" s="4">
        <v>4</v>
      </c>
      <c r="I290" s="4" t="s">
        <v>312</v>
      </c>
    </row>
    <row r="291" spans="1:9" x14ac:dyDescent="0.35">
      <c r="A291" s="6" t="s">
        <v>280</v>
      </c>
      <c r="B291" s="7" t="s">
        <v>1003</v>
      </c>
      <c r="C291" s="7" t="s">
        <v>1004</v>
      </c>
      <c r="D291" s="7" t="s">
        <v>296</v>
      </c>
      <c r="E291" s="7" t="s">
        <v>6</v>
      </c>
      <c r="F291" s="8">
        <v>45765</v>
      </c>
      <c r="G291" s="7" t="s">
        <v>307</v>
      </c>
      <c r="H291" s="7">
        <v>1</v>
      </c>
      <c r="I291" s="7" t="s">
        <v>303</v>
      </c>
    </row>
    <row r="292" spans="1:9" x14ac:dyDescent="0.35">
      <c r="A292" s="3" t="s">
        <v>207</v>
      </c>
      <c r="B292" s="4" t="s">
        <v>1005</v>
      </c>
      <c r="C292" s="4" t="s">
        <v>1006</v>
      </c>
      <c r="D292" s="4" t="s">
        <v>319</v>
      </c>
      <c r="E292" s="4" t="s">
        <v>265</v>
      </c>
      <c r="F292" s="5">
        <v>45765</v>
      </c>
      <c r="G292" s="4" t="s">
        <v>307</v>
      </c>
      <c r="H292" s="4">
        <v>1</v>
      </c>
      <c r="I292" s="4" t="s">
        <v>523</v>
      </c>
    </row>
    <row r="293" spans="1:9" x14ac:dyDescent="0.35">
      <c r="A293" s="6" t="s">
        <v>1007</v>
      </c>
      <c r="B293" s="7" t="s">
        <v>1008</v>
      </c>
      <c r="C293" s="7" t="s">
        <v>1009</v>
      </c>
      <c r="D293" s="7" t="s">
        <v>296</v>
      </c>
      <c r="E293" s="7" t="s">
        <v>6</v>
      </c>
      <c r="F293" s="8">
        <v>45738</v>
      </c>
      <c r="G293" s="7" t="s">
        <v>307</v>
      </c>
      <c r="H293" s="7">
        <v>4</v>
      </c>
      <c r="I293" s="7" t="s">
        <v>425</v>
      </c>
    </row>
    <row r="294" spans="1:9" x14ac:dyDescent="0.35">
      <c r="A294" s="3" t="s">
        <v>16</v>
      </c>
      <c r="B294" s="4" t="s">
        <v>1010</v>
      </c>
      <c r="C294" s="4" t="s">
        <v>1011</v>
      </c>
      <c r="D294" s="4" t="s">
        <v>296</v>
      </c>
      <c r="E294" s="4" t="s">
        <v>6</v>
      </c>
      <c r="F294" s="5">
        <v>45697</v>
      </c>
      <c r="G294" s="4" t="s">
        <v>297</v>
      </c>
      <c r="H294" s="4">
        <v>2</v>
      </c>
      <c r="I294" s="4" t="s">
        <v>346</v>
      </c>
    </row>
    <row r="295" spans="1:9" x14ac:dyDescent="0.35">
      <c r="A295" s="6" t="s">
        <v>167</v>
      </c>
      <c r="B295" s="7" t="s">
        <v>1012</v>
      </c>
      <c r="C295" s="7" t="s">
        <v>1013</v>
      </c>
      <c r="D295" s="7" t="s">
        <v>302</v>
      </c>
      <c r="E295" s="7" t="s">
        <v>247</v>
      </c>
      <c r="F295" s="8">
        <v>45725</v>
      </c>
      <c r="G295" s="7" t="s">
        <v>307</v>
      </c>
      <c r="H295" s="7">
        <v>1</v>
      </c>
      <c r="I295" s="7" t="s">
        <v>303</v>
      </c>
    </row>
    <row r="296" spans="1:9" x14ac:dyDescent="0.35">
      <c r="A296" s="3" t="s">
        <v>30</v>
      </c>
      <c r="B296" s="4" t="s">
        <v>1014</v>
      </c>
      <c r="C296" s="4" t="s">
        <v>1015</v>
      </c>
      <c r="D296" s="4" t="s">
        <v>302</v>
      </c>
      <c r="E296" s="4" t="s">
        <v>265</v>
      </c>
      <c r="F296" s="5">
        <v>45784</v>
      </c>
      <c r="G296" s="4" t="s">
        <v>307</v>
      </c>
      <c r="H296" s="4">
        <v>1</v>
      </c>
      <c r="I296" s="4" t="s">
        <v>303</v>
      </c>
    </row>
    <row r="297" spans="1:9" x14ac:dyDescent="0.35">
      <c r="A297" s="6" t="s">
        <v>1016</v>
      </c>
      <c r="B297" s="7" t="s">
        <v>1017</v>
      </c>
      <c r="C297" s="7" t="s">
        <v>1018</v>
      </c>
      <c r="D297" s="7" t="s">
        <v>302</v>
      </c>
      <c r="E297" s="7" t="s">
        <v>49</v>
      </c>
      <c r="F297" s="8">
        <v>45761</v>
      </c>
      <c r="G297" s="7" t="s">
        <v>297</v>
      </c>
      <c r="H297" s="7">
        <v>4</v>
      </c>
      <c r="I297" s="7" t="s">
        <v>354</v>
      </c>
    </row>
    <row r="298" spans="1:9" x14ac:dyDescent="0.35">
      <c r="A298" s="3" t="s">
        <v>1019</v>
      </c>
      <c r="B298" s="4" t="s">
        <v>1020</v>
      </c>
      <c r="C298" s="4" t="s">
        <v>1021</v>
      </c>
      <c r="D298" s="4" t="s">
        <v>296</v>
      </c>
      <c r="E298" s="4" t="s">
        <v>121</v>
      </c>
      <c r="F298" s="5">
        <v>45724</v>
      </c>
      <c r="G298" s="4" t="s">
        <v>307</v>
      </c>
      <c r="H298" s="4">
        <v>1</v>
      </c>
      <c r="I298" s="4" t="s">
        <v>365</v>
      </c>
    </row>
    <row r="299" spans="1:9" x14ac:dyDescent="0.35">
      <c r="A299" s="6" t="s">
        <v>178</v>
      </c>
      <c r="B299" s="7" t="s">
        <v>1022</v>
      </c>
      <c r="C299" s="7" t="s">
        <v>1023</v>
      </c>
      <c r="D299" s="7" t="s">
        <v>296</v>
      </c>
      <c r="E299" s="7" t="s">
        <v>265</v>
      </c>
      <c r="F299" s="8">
        <v>45708</v>
      </c>
      <c r="G299" s="7" t="s">
        <v>307</v>
      </c>
      <c r="H299" s="7">
        <v>3</v>
      </c>
      <c r="I299" s="7" t="s">
        <v>394</v>
      </c>
    </row>
    <row r="300" spans="1:9" x14ac:dyDescent="0.35">
      <c r="A300" s="3" t="s">
        <v>95</v>
      </c>
      <c r="B300" s="4" t="s">
        <v>1024</v>
      </c>
      <c r="C300" s="4" t="s">
        <v>1025</v>
      </c>
      <c r="D300" s="4" t="s">
        <v>319</v>
      </c>
      <c r="E300" s="4" t="s">
        <v>208</v>
      </c>
      <c r="F300" s="5">
        <v>45723</v>
      </c>
      <c r="G300" s="4" t="s">
        <v>307</v>
      </c>
      <c r="H300" s="4">
        <v>3</v>
      </c>
      <c r="I300" s="4" t="s">
        <v>368</v>
      </c>
    </row>
    <row r="301" spans="1:9" x14ac:dyDescent="0.35">
      <c r="A301" s="6" t="s">
        <v>258</v>
      </c>
      <c r="B301" s="7" t="s">
        <v>1026</v>
      </c>
      <c r="C301" s="7" t="s">
        <v>1027</v>
      </c>
      <c r="D301" s="7" t="s">
        <v>296</v>
      </c>
      <c r="E301" s="7" t="s">
        <v>49</v>
      </c>
      <c r="F301" s="8">
        <v>45717</v>
      </c>
      <c r="G301" s="7" t="s">
        <v>307</v>
      </c>
      <c r="H301" s="7">
        <v>3</v>
      </c>
      <c r="I301" s="7" t="s">
        <v>368</v>
      </c>
    </row>
    <row r="302" spans="1:9" x14ac:dyDescent="0.35">
      <c r="A302" s="3" t="s">
        <v>1028</v>
      </c>
      <c r="B302" s="4" t="s">
        <v>1029</v>
      </c>
      <c r="C302" s="4" t="s">
        <v>1030</v>
      </c>
      <c r="D302" s="4" t="s">
        <v>335</v>
      </c>
      <c r="E302" s="4" t="s">
        <v>247</v>
      </c>
      <c r="F302" s="5">
        <v>45765</v>
      </c>
      <c r="G302" s="4" t="s">
        <v>297</v>
      </c>
      <c r="H302" s="4">
        <v>5</v>
      </c>
      <c r="I302" s="4" t="s">
        <v>413</v>
      </c>
    </row>
    <row r="303" spans="1:9" x14ac:dyDescent="0.35">
      <c r="A303" s="6" t="s">
        <v>1031</v>
      </c>
      <c r="B303" s="7" t="s">
        <v>1032</v>
      </c>
      <c r="C303" s="7" t="s">
        <v>1033</v>
      </c>
      <c r="D303" s="7" t="s">
        <v>319</v>
      </c>
      <c r="E303" s="7" t="s">
        <v>265</v>
      </c>
      <c r="F303" s="8">
        <v>45797</v>
      </c>
      <c r="G303" s="7" t="s">
        <v>307</v>
      </c>
      <c r="H303" s="7">
        <v>2</v>
      </c>
      <c r="I303" s="7" t="s">
        <v>476</v>
      </c>
    </row>
    <row r="304" spans="1:9" x14ac:dyDescent="0.35">
      <c r="A304" s="3" t="s">
        <v>261</v>
      </c>
      <c r="B304" s="4" t="s">
        <v>1034</v>
      </c>
      <c r="C304" s="4" t="s">
        <v>1035</v>
      </c>
      <c r="D304" s="4" t="s">
        <v>319</v>
      </c>
      <c r="E304" s="4" t="s">
        <v>228</v>
      </c>
      <c r="F304" s="5">
        <v>45721</v>
      </c>
      <c r="G304" s="4" t="s">
        <v>297</v>
      </c>
      <c r="H304" s="4">
        <v>1</v>
      </c>
      <c r="I304" s="4" t="s">
        <v>523</v>
      </c>
    </row>
    <row r="305" spans="1:9" x14ac:dyDescent="0.35">
      <c r="A305" s="6" t="s">
        <v>1036</v>
      </c>
      <c r="B305" s="7" t="s">
        <v>1037</v>
      </c>
      <c r="C305" s="7" t="s">
        <v>1038</v>
      </c>
      <c r="D305" s="7" t="s">
        <v>319</v>
      </c>
      <c r="E305" s="7" t="s">
        <v>121</v>
      </c>
      <c r="F305" s="8">
        <v>45664</v>
      </c>
      <c r="G305" s="7" t="s">
        <v>307</v>
      </c>
      <c r="H305" s="7">
        <v>2</v>
      </c>
      <c r="I305" s="7" t="s">
        <v>346</v>
      </c>
    </row>
    <row r="306" spans="1:9" x14ac:dyDescent="0.35">
      <c r="A306" s="3" t="s">
        <v>41</v>
      </c>
      <c r="B306" s="4" t="s">
        <v>1039</v>
      </c>
      <c r="C306" s="4" t="s">
        <v>1040</v>
      </c>
      <c r="D306" s="4" t="s">
        <v>335</v>
      </c>
      <c r="E306" s="4" t="s">
        <v>247</v>
      </c>
      <c r="F306" s="5">
        <v>45799</v>
      </c>
      <c r="G306" s="4" t="s">
        <v>307</v>
      </c>
      <c r="H306" s="4">
        <v>3</v>
      </c>
      <c r="I306" s="4" t="s">
        <v>368</v>
      </c>
    </row>
    <row r="307" spans="1:9" x14ac:dyDescent="0.35">
      <c r="A307" s="6" t="s">
        <v>126</v>
      </c>
      <c r="B307" s="7" t="s">
        <v>1041</v>
      </c>
      <c r="C307" s="7" t="s">
        <v>1042</v>
      </c>
      <c r="D307" s="7" t="s">
        <v>335</v>
      </c>
      <c r="E307" s="7" t="s">
        <v>49</v>
      </c>
      <c r="F307" s="8">
        <v>45775</v>
      </c>
      <c r="G307" s="7" t="s">
        <v>307</v>
      </c>
      <c r="H307" s="7">
        <v>2</v>
      </c>
      <c r="I307" s="7" t="s">
        <v>331</v>
      </c>
    </row>
    <row r="308" spans="1:9" x14ac:dyDescent="0.35">
      <c r="A308" s="3" t="s">
        <v>1043</v>
      </c>
      <c r="B308" s="4" t="s">
        <v>1044</v>
      </c>
      <c r="C308" s="4" t="s">
        <v>1045</v>
      </c>
      <c r="D308" s="4" t="s">
        <v>296</v>
      </c>
      <c r="E308" s="4" t="s">
        <v>154</v>
      </c>
      <c r="F308" s="5">
        <v>45728</v>
      </c>
      <c r="G308" s="4" t="s">
        <v>307</v>
      </c>
      <c r="H308" s="4">
        <v>2</v>
      </c>
      <c r="I308" s="4" t="s">
        <v>476</v>
      </c>
    </row>
    <row r="309" spans="1:9" x14ac:dyDescent="0.35">
      <c r="A309" s="6" t="s">
        <v>1046</v>
      </c>
      <c r="B309" s="7" t="s">
        <v>1047</v>
      </c>
      <c r="C309" s="7" t="s">
        <v>1048</v>
      </c>
      <c r="D309" s="7" t="s">
        <v>302</v>
      </c>
      <c r="E309" s="7" t="s">
        <v>154</v>
      </c>
      <c r="F309" s="8">
        <v>45718</v>
      </c>
      <c r="G309" s="7" t="s">
        <v>307</v>
      </c>
      <c r="H309" s="7">
        <v>2</v>
      </c>
      <c r="I309" s="7" t="s">
        <v>476</v>
      </c>
    </row>
    <row r="310" spans="1:9" x14ac:dyDescent="0.35">
      <c r="A310" s="3" t="s">
        <v>1049</v>
      </c>
      <c r="B310" s="4" t="s">
        <v>1050</v>
      </c>
      <c r="C310" s="4" t="s">
        <v>1051</v>
      </c>
      <c r="D310" s="4" t="s">
        <v>335</v>
      </c>
      <c r="E310" s="4" t="s">
        <v>87</v>
      </c>
      <c r="F310" s="5">
        <v>45796</v>
      </c>
      <c r="G310" s="4" t="s">
        <v>307</v>
      </c>
      <c r="H310" s="4">
        <v>1</v>
      </c>
      <c r="I310" s="4" t="s">
        <v>386</v>
      </c>
    </row>
    <row r="311" spans="1:9" x14ac:dyDescent="0.35">
      <c r="A311" s="6" t="s">
        <v>171</v>
      </c>
      <c r="B311" s="7" t="s">
        <v>1052</v>
      </c>
      <c r="C311" s="7" t="s">
        <v>1053</v>
      </c>
      <c r="D311" s="7" t="s">
        <v>319</v>
      </c>
      <c r="E311" s="7" t="s">
        <v>265</v>
      </c>
      <c r="F311" s="8">
        <v>45714</v>
      </c>
      <c r="G311" s="7" t="s">
        <v>307</v>
      </c>
      <c r="H311" s="7">
        <v>5</v>
      </c>
      <c r="I311" s="7" t="s">
        <v>413</v>
      </c>
    </row>
    <row r="312" spans="1:9" x14ac:dyDescent="0.35">
      <c r="A312" s="3" t="s">
        <v>206</v>
      </c>
      <c r="B312" s="4" t="s">
        <v>1054</v>
      </c>
      <c r="C312" s="4" t="s">
        <v>1055</v>
      </c>
      <c r="D312" s="4" t="s">
        <v>335</v>
      </c>
      <c r="E312" s="4" t="s">
        <v>265</v>
      </c>
      <c r="F312" s="5">
        <v>45801</v>
      </c>
      <c r="G312" s="4" t="s">
        <v>307</v>
      </c>
      <c r="H312" s="4">
        <v>5</v>
      </c>
      <c r="I312" s="4" t="s">
        <v>376</v>
      </c>
    </row>
    <row r="313" spans="1:9" x14ac:dyDescent="0.35">
      <c r="A313" s="6" t="s">
        <v>232</v>
      </c>
      <c r="B313" s="7" t="s">
        <v>1056</v>
      </c>
      <c r="C313" s="7" t="s">
        <v>1057</v>
      </c>
      <c r="D313" s="7" t="s">
        <v>296</v>
      </c>
      <c r="E313" s="7" t="s">
        <v>154</v>
      </c>
      <c r="F313" s="8">
        <v>45756</v>
      </c>
      <c r="G313" s="7" t="s">
        <v>307</v>
      </c>
      <c r="H313" s="7">
        <v>5</v>
      </c>
      <c r="I313" s="7" t="s">
        <v>372</v>
      </c>
    </row>
    <row r="314" spans="1:9" x14ac:dyDescent="0.35">
      <c r="A314" s="3" t="s">
        <v>1058</v>
      </c>
      <c r="B314" s="4" t="s">
        <v>1059</v>
      </c>
      <c r="C314" s="4" t="s">
        <v>1060</v>
      </c>
      <c r="D314" s="4" t="s">
        <v>319</v>
      </c>
      <c r="E314" s="4" t="s">
        <v>228</v>
      </c>
      <c r="F314" s="5">
        <v>45713</v>
      </c>
      <c r="G314" s="4" t="s">
        <v>297</v>
      </c>
      <c r="H314" s="4">
        <v>1</v>
      </c>
      <c r="I314" s="4" t="s">
        <v>303</v>
      </c>
    </row>
    <row r="315" spans="1:9" x14ac:dyDescent="0.35">
      <c r="A315" s="6" t="s">
        <v>162</v>
      </c>
      <c r="B315" s="7" t="s">
        <v>1061</v>
      </c>
      <c r="C315" s="7" t="s">
        <v>1062</v>
      </c>
      <c r="D315" s="7" t="s">
        <v>302</v>
      </c>
      <c r="E315" s="7" t="s">
        <v>228</v>
      </c>
      <c r="F315" s="8">
        <v>45711</v>
      </c>
      <c r="G315" s="7" t="s">
        <v>297</v>
      </c>
      <c r="H315" s="7">
        <v>5</v>
      </c>
      <c r="I315" s="7" t="s">
        <v>413</v>
      </c>
    </row>
    <row r="316" spans="1:9" x14ac:dyDescent="0.35">
      <c r="A316" s="3" t="s">
        <v>1063</v>
      </c>
      <c r="B316" s="4" t="s">
        <v>1064</v>
      </c>
      <c r="C316" s="4" t="s">
        <v>1065</v>
      </c>
      <c r="D316" s="4" t="s">
        <v>323</v>
      </c>
      <c r="E316" s="4" t="s">
        <v>121</v>
      </c>
      <c r="F316" s="5">
        <v>45729</v>
      </c>
      <c r="G316" s="4" t="s">
        <v>307</v>
      </c>
      <c r="H316" s="4">
        <v>1</v>
      </c>
      <c r="I316" s="4" t="s">
        <v>365</v>
      </c>
    </row>
    <row r="317" spans="1:9" x14ac:dyDescent="0.35">
      <c r="A317" s="6" t="s">
        <v>19</v>
      </c>
      <c r="B317" s="7" t="s">
        <v>1066</v>
      </c>
      <c r="C317" s="7" t="s">
        <v>1067</v>
      </c>
      <c r="D317" s="7" t="s">
        <v>335</v>
      </c>
      <c r="E317" s="7" t="s">
        <v>87</v>
      </c>
      <c r="F317" s="8">
        <v>45800</v>
      </c>
      <c r="G317" s="7" t="s">
        <v>307</v>
      </c>
      <c r="H317" s="7">
        <v>2</v>
      </c>
      <c r="I317" s="7" t="s">
        <v>476</v>
      </c>
    </row>
    <row r="318" spans="1:9" x14ac:dyDescent="0.35">
      <c r="A318" s="3" t="s">
        <v>104</v>
      </c>
      <c r="B318" s="4" t="s">
        <v>1068</v>
      </c>
      <c r="C318" s="4" t="s">
        <v>1069</v>
      </c>
      <c r="D318" s="4" t="s">
        <v>335</v>
      </c>
      <c r="E318" s="4" t="s">
        <v>185</v>
      </c>
      <c r="F318" s="5">
        <v>45742</v>
      </c>
      <c r="G318" s="4" t="s">
        <v>307</v>
      </c>
      <c r="H318" s="4">
        <v>4</v>
      </c>
      <c r="I318" s="4" t="s">
        <v>312</v>
      </c>
    </row>
    <row r="319" spans="1:9" x14ac:dyDescent="0.35">
      <c r="A319" s="6" t="s">
        <v>66</v>
      </c>
      <c r="B319" s="7" t="s">
        <v>1070</v>
      </c>
      <c r="C319" s="7" t="s">
        <v>1071</v>
      </c>
      <c r="D319" s="7" t="s">
        <v>335</v>
      </c>
      <c r="E319" s="7" t="s">
        <v>185</v>
      </c>
      <c r="F319" s="8">
        <v>45687</v>
      </c>
      <c r="G319" s="7" t="s">
        <v>297</v>
      </c>
      <c r="H319" s="7">
        <v>3</v>
      </c>
      <c r="I319" s="7" t="s">
        <v>308</v>
      </c>
    </row>
    <row r="320" spans="1:9" x14ac:dyDescent="0.35">
      <c r="A320" s="3" t="s">
        <v>1072</v>
      </c>
      <c r="B320" s="4" t="s">
        <v>1073</v>
      </c>
      <c r="C320" s="4" t="s">
        <v>1074</v>
      </c>
      <c r="D320" s="4" t="s">
        <v>296</v>
      </c>
      <c r="E320" s="4" t="s">
        <v>121</v>
      </c>
      <c r="F320" s="5">
        <v>45761</v>
      </c>
      <c r="G320" s="4" t="s">
        <v>297</v>
      </c>
      <c r="H320" s="4">
        <v>3</v>
      </c>
      <c r="I320" s="4" t="s">
        <v>394</v>
      </c>
    </row>
    <row r="321" spans="1:9" x14ac:dyDescent="0.35">
      <c r="A321" s="6" t="s">
        <v>1075</v>
      </c>
      <c r="B321" s="7" t="s">
        <v>1076</v>
      </c>
      <c r="C321" s="7" t="s">
        <v>1077</v>
      </c>
      <c r="D321" s="7" t="s">
        <v>319</v>
      </c>
      <c r="E321" s="7" t="s">
        <v>121</v>
      </c>
      <c r="F321" s="8">
        <v>45739</v>
      </c>
      <c r="G321" s="7" t="s">
        <v>307</v>
      </c>
      <c r="H321" s="7">
        <v>2</v>
      </c>
      <c r="I321" s="7" t="s">
        <v>362</v>
      </c>
    </row>
    <row r="322" spans="1:9" x14ac:dyDescent="0.35">
      <c r="A322" s="3" t="s">
        <v>142</v>
      </c>
      <c r="B322" s="4" t="s">
        <v>1078</v>
      </c>
      <c r="C322" s="4"/>
      <c r="D322" s="4" t="s">
        <v>319</v>
      </c>
      <c r="E322" s="4" t="s">
        <v>228</v>
      </c>
      <c r="F322" s="5">
        <v>45814</v>
      </c>
      <c r="G322" s="4" t="s">
        <v>307</v>
      </c>
      <c r="H322" s="4">
        <v>5</v>
      </c>
      <c r="I322" s="4" t="s">
        <v>376</v>
      </c>
    </row>
    <row r="323" spans="1:9" x14ac:dyDescent="0.35">
      <c r="A323" s="6" t="s">
        <v>1079</v>
      </c>
      <c r="B323" s="7" t="s">
        <v>1080</v>
      </c>
      <c r="C323" s="7" t="s">
        <v>1081</v>
      </c>
      <c r="D323" s="7" t="s">
        <v>319</v>
      </c>
      <c r="E323" s="7" t="s">
        <v>154</v>
      </c>
      <c r="F323" s="8">
        <v>45708</v>
      </c>
      <c r="G323" s="7" t="s">
        <v>307</v>
      </c>
      <c r="H323" s="7">
        <v>5</v>
      </c>
      <c r="I323" s="7" t="s">
        <v>372</v>
      </c>
    </row>
    <row r="324" spans="1:9" x14ac:dyDescent="0.35">
      <c r="A324" s="3" t="s">
        <v>244</v>
      </c>
      <c r="B324" s="4" t="s">
        <v>1082</v>
      </c>
      <c r="C324" s="4" t="s">
        <v>1083</v>
      </c>
      <c r="D324" s="4" t="s">
        <v>302</v>
      </c>
      <c r="E324" s="4" t="s">
        <v>6</v>
      </c>
      <c r="F324" s="5">
        <v>45690</v>
      </c>
      <c r="G324" s="4" t="s">
        <v>307</v>
      </c>
      <c r="H324" s="4">
        <v>3</v>
      </c>
      <c r="I324" s="4" t="s">
        <v>308</v>
      </c>
    </row>
    <row r="325" spans="1:9" x14ac:dyDescent="0.35">
      <c r="A325" s="6" t="s">
        <v>1084</v>
      </c>
      <c r="B325" s="7" t="s">
        <v>1085</v>
      </c>
      <c r="C325" s="7" t="s">
        <v>1086</v>
      </c>
      <c r="D325" s="7" t="s">
        <v>319</v>
      </c>
      <c r="E325" s="7" t="s">
        <v>185</v>
      </c>
      <c r="F325" s="8">
        <v>45667</v>
      </c>
      <c r="G325" s="7" t="s">
        <v>307</v>
      </c>
      <c r="H325" s="7">
        <v>3</v>
      </c>
      <c r="I325" s="7" t="s">
        <v>394</v>
      </c>
    </row>
    <row r="326" spans="1:9" x14ac:dyDescent="0.35">
      <c r="A326" s="3" t="s">
        <v>269</v>
      </c>
      <c r="B326" s="4" t="s">
        <v>1087</v>
      </c>
      <c r="C326" s="4" t="s">
        <v>1088</v>
      </c>
      <c r="D326" s="4" t="s">
        <v>335</v>
      </c>
      <c r="E326" s="4" t="s">
        <v>185</v>
      </c>
      <c r="F326" s="5">
        <v>45712</v>
      </c>
      <c r="G326" s="4" t="s">
        <v>307</v>
      </c>
      <c r="H326" s="4">
        <v>1</v>
      </c>
      <c r="I326" s="4" t="s">
        <v>365</v>
      </c>
    </row>
    <row r="327" spans="1:9" x14ac:dyDescent="0.35">
      <c r="A327" s="6" t="s">
        <v>1089</v>
      </c>
      <c r="B327" s="7" t="s">
        <v>1090</v>
      </c>
      <c r="C327" s="7" t="s">
        <v>1091</v>
      </c>
      <c r="D327" s="7" t="s">
        <v>296</v>
      </c>
      <c r="E327" s="7" t="s">
        <v>121</v>
      </c>
      <c r="F327" s="8">
        <v>45806</v>
      </c>
      <c r="G327" s="7" t="s">
        <v>307</v>
      </c>
      <c r="H327" s="7">
        <v>5</v>
      </c>
      <c r="I327" s="7" t="s">
        <v>413</v>
      </c>
    </row>
    <row r="328" spans="1:9" x14ac:dyDescent="0.35">
      <c r="A328" s="3" t="s">
        <v>198</v>
      </c>
      <c r="B328" s="4" t="s">
        <v>1092</v>
      </c>
      <c r="C328" s="4" t="s">
        <v>1093</v>
      </c>
      <c r="D328" s="4" t="s">
        <v>335</v>
      </c>
      <c r="E328" s="4" t="s">
        <v>185</v>
      </c>
      <c r="F328" s="5">
        <v>45740</v>
      </c>
      <c r="G328" s="4" t="s">
        <v>307</v>
      </c>
      <c r="H328" s="4">
        <v>4</v>
      </c>
      <c r="I328" s="4" t="s">
        <v>338</v>
      </c>
    </row>
    <row r="329" spans="1:9" x14ac:dyDescent="0.35">
      <c r="A329" s="6" t="s">
        <v>1094</v>
      </c>
      <c r="B329" s="7" t="s">
        <v>1095</v>
      </c>
      <c r="C329" s="7" t="s">
        <v>1096</v>
      </c>
      <c r="D329" s="7" t="s">
        <v>323</v>
      </c>
      <c r="E329" s="7" t="s">
        <v>208</v>
      </c>
      <c r="F329" s="8">
        <v>45756</v>
      </c>
      <c r="G329" s="7" t="s">
        <v>307</v>
      </c>
      <c r="H329" s="7">
        <v>4</v>
      </c>
      <c r="I329" s="7" t="s">
        <v>425</v>
      </c>
    </row>
    <row r="330" spans="1:9" x14ac:dyDescent="0.35">
      <c r="A330" s="3" t="s">
        <v>235</v>
      </c>
      <c r="B330" s="4" t="s">
        <v>1097</v>
      </c>
      <c r="C330" s="4" t="s">
        <v>1098</v>
      </c>
      <c r="D330" s="4" t="s">
        <v>302</v>
      </c>
      <c r="E330" s="4" t="s">
        <v>185</v>
      </c>
      <c r="F330" s="5">
        <v>45722</v>
      </c>
      <c r="G330" s="4" t="s">
        <v>307</v>
      </c>
      <c r="H330" s="4">
        <v>5</v>
      </c>
      <c r="I330" s="4" t="s">
        <v>413</v>
      </c>
    </row>
    <row r="331" spans="1:9" x14ac:dyDescent="0.35">
      <c r="A331" s="6" t="s">
        <v>1099</v>
      </c>
      <c r="B331" s="7" t="s">
        <v>1100</v>
      </c>
      <c r="C331" s="7" t="s">
        <v>1101</v>
      </c>
      <c r="D331" s="7" t="s">
        <v>323</v>
      </c>
      <c r="E331" s="7" t="s">
        <v>49</v>
      </c>
      <c r="F331" s="8">
        <v>45706</v>
      </c>
      <c r="G331" s="7" t="s">
        <v>307</v>
      </c>
      <c r="H331" s="7">
        <v>2</v>
      </c>
      <c r="I331" s="7" t="s">
        <v>346</v>
      </c>
    </row>
    <row r="332" spans="1:9" x14ac:dyDescent="0.35">
      <c r="A332" s="3" t="s">
        <v>254</v>
      </c>
      <c r="B332" s="4" t="s">
        <v>1102</v>
      </c>
      <c r="C332" s="4" t="s">
        <v>1103</v>
      </c>
      <c r="D332" s="4" t="s">
        <v>335</v>
      </c>
      <c r="E332" s="4" t="s">
        <v>265</v>
      </c>
      <c r="F332" s="5">
        <v>45720</v>
      </c>
      <c r="G332" s="4" t="s">
        <v>307</v>
      </c>
      <c r="H332" s="4">
        <v>3</v>
      </c>
      <c r="I332" s="4" t="s">
        <v>315</v>
      </c>
    </row>
    <row r="333" spans="1:9" x14ac:dyDescent="0.35">
      <c r="A333" s="6" t="s">
        <v>1104</v>
      </c>
      <c r="B333" s="7" t="s">
        <v>1105</v>
      </c>
      <c r="C333" s="7" t="s">
        <v>1106</v>
      </c>
      <c r="D333" s="7" t="s">
        <v>335</v>
      </c>
      <c r="E333" s="7" t="s">
        <v>265</v>
      </c>
      <c r="F333" s="8">
        <v>45691</v>
      </c>
      <c r="G333" s="7" t="s">
        <v>307</v>
      </c>
      <c r="H333" s="7">
        <v>4</v>
      </c>
      <c r="I333" s="7" t="s">
        <v>338</v>
      </c>
    </row>
    <row r="334" spans="1:9" x14ac:dyDescent="0.35">
      <c r="A334" s="3" t="s">
        <v>115</v>
      </c>
      <c r="B334" s="4" t="s">
        <v>1107</v>
      </c>
      <c r="C334" s="4" t="s">
        <v>1108</v>
      </c>
      <c r="D334" s="4" t="s">
        <v>323</v>
      </c>
      <c r="E334" s="4" t="s">
        <v>87</v>
      </c>
      <c r="F334" s="5">
        <v>45813</v>
      </c>
      <c r="G334" s="4" t="s">
        <v>307</v>
      </c>
      <c r="H334" s="4">
        <v>3</v>
      </c>
      <c r="I334" s="4" t="s">
        <v>368</v>
      </c>
    </row>
    <row r="335" spans="1:9" x14ac:dyDescent="0.35">
      <c r="A335" s="6" t="s">
        <v>15</v>
      </c>
      <c r="B335" s="7" t="s">
        <v>1109</v>
      </c>
      <c r="C335" s="7" t="s">
        <v>1110</v>
      </c>
      <c r="D335" s="7" t="s">
        <v>323</v>
      </c>
      <c r="E335" s="7" t="s">
        <v>121</v>
      </c>
      <c r="F335" s="8">
        <v>45671</v>
      </c>
      <c r="G335" s="7" t="s">
        <v>307</v>
      </c>
      <c r="H335" s="7">
        <v>1</v>
      </c>
      <c r="I335" s="7" t="s">
        <v>365</v>
      </c>
    </row>
    <row r="336" spans="1:9" x14ac:dyDescent="0.35">
      <c r="A336" s="3" t="s">
        <v>177</v>
      </c>
      <c r="B336" s="4" t="s">
        <v>1111</v>
      </c>
      <c r="C336" s="4" t="s">
        <v>1112</v>
      </c>
      <c r="D336" s="4" t="s">
        <v>319</v>
      </c>
      <c r="E336" s="4" t="s">
        <v>247</v>
      </c>
      <c r="F336" s="5">
        <v>45701</v>
      </c>
      <c r="G336" s="4" t="s">
        <v>307</v>
      </c>
      <c r="H336" s="4">
        <v>4</v>
      </c>
      <c r="I336" s="4" t="s">
        <v>338</v>
      </c>
    </row>
    <row r="337" spans="1:9" x14ac:dyDescent="0.35">
      <c r="A337" s="6" t="s">
        <v>42</v>
      </c>
      <c r="B337" s="7" t="s">
        <v>1113</v>
      </c>
      <c r="C337" s="7" t="s">
        <v>1114</v>
      </c>
      <c r="D337" s="7" t="s">
        <v>323</v>
      </c>
      <c r="E337" s="7" t="s">
        <v>154</v>
      </c>
      <c r="F337" s="8">
        <v>45700</v>
      </c>
      <c r="G337" s="7" t="s">
        <v>307</v>
      </c>
      <c r="H337" s="7">
        <v>1</v>
      </c>
      <c r="I337" s="7" t="s">
        <v>365</v>
      </c>
    </row>
    <row r="338" spans="1:9" x14ac:dyDescent="0.35">
      <c r="A338" s="3" t="s">
        <v>156</v>
      </c>
      <c r="B338" s="4" t="s">
        <v>1115</v>
      </c>
      <c r="C338" s="4" t="s">
        <v>1116</v>
      </c>
      <c r="D338" s="4" t="s">
        <v>335</v>
      </c>
      <c r="E338" s="4" t="s">
        <v>121</v>
      </c>
      <c r="F338" s="5">
        <v>45700</v>
      </c>
      <c r="G338" s="4" t="s">
        <v>307</v>
      </c>
      <c r="H338" s="4">
        <v>3</v>
      </c>
      <c r="I338" s="4" t="s">
        <v>368</v>
      </c>
    </row>
    <row r="339" spans="1:9" x14ac:dyDescent="0.35">
      <c r="A339" s="6" t="s">
        <v>111</v>
      </c>
      <c r="B339" s="7" t="s">
        <v>1117</v>
      </c>
      <c r="C339" s="7" t="s">
        <v>1118</v>
      </c>
      <c r="D339" s="7" t="s">
        <v>296</v>
      </c>
      <c r="E339" s="7" t="s">
        <v>87</v>
      </c>
      <c r="F339" s="8">
        <v>45766</v>
      </c>
      <c r="G339" s="7" t="s">
        <v>307</v>
      </c>
      <c r="H339" s="7">
        <v>3</v>
      </c>
      <c r="I339" s="7" t="s">
        <v>315</v>
      </c>
    </row>
    <row r="340" spans="1:9" x14ac:dyDescent="0.35">
      <c r="A340" s="3" t="s">
        <v>110</v>
      </c>
      <c r="B340" s="4" t="s">
        <v>1119</v>
      </c>
      <c r="C340" s="4" t="s">
        <v>1120</v>
      </c>
      <c r="D340" s="4" t="s">
        <v>319</v>
      </c>
      <c r="E340" s="4" t="s">
        <v>228</v>
      </c>
      <c r="F340" s="5">
        <v>45792</v>
      </c>
      <c r="G340" s="4" t="s">
        <v>297</v>
      </c>
      <c r="H340" s="4">
        <v>5</v>
      </c>
      <c r="I340" s="4" t="s">
        <v>376</v>
      </c>
    </row>
    <row r="341" spans="1:9" x14ac:dyDescent="0.35">
      <c r="A341" s="6" t="s">
        <v>96</v>
      </c>
      <c r="B341" s="7" t="s">
        <v>1121</v>
      </c>
      <c r="C341" s="7" t="s">
        <v>1122</v>
      </c>
      <c r="D341" s="7" t="s">
        <v>302</v>
      </c>
      <c r="E341" s="7" t="s">
        <v>247</v>
      </c>
      <c r="F341" s="8">
        <v>45732</v>
      </c>
      <c r="G341" s="7" t="s">
        <v>307</v>
      </c>
      <c r="H341" s="7">
        <v>5</v>
      </c>
      <c r="I341" s="7" t="s">
        <v>413</v>
      </c>
    </row>
    <row r="342" spans="1:9" x14ac:dyDescent="0.35">
      <c r="A342" s="3" t="s">
        <v>1123</v>
      </c>
      <c r="B342" s="4" t="s">
        <v>1124</v>
      </c>
      <c r="C342" s="4" t="s">
        <v>1125</v>
      </c>
      <c r="D342" s="4" t="s">
        <v>296</v>
      </c>
      <c r="E342" s="4" t="s">
        <v>208</v>
      </c>
      <c r="F342" s="5">
        <v>45782</v>
      </c>
      <c r="G342" s="4" t="s">
        <v>307</v>
      </c>
      <c r="H342" s="4">
        <v>5</v>
      </c>
      <c r="I342" s="4" t="s">
        <v>298</v>
      </c>
    </row>
    <row r="343" spans="1:9" x14ac:dyDescent="0.35">
      <c r="A343" s="6" t="s">
        <v>1126</v>
      </c>
      <c r="B343" s="7" t="s">
        <v>1127</v>
      </c>
      <c r="C343" s="7" t="s">
        <v>1128</v>
      </c>
      <c r="D343" s="7" t="s">
        <v>296</v>
      </c>
      <c r="E343" s="7" t="s">
        <v>121</v>
      </c>
      <c r="F343" s="8">
        <v>45803</v>
      </c>
      <c r="G343" s="7" t="s">
        <v>297</v>
      </c>
      <c r="H343" s="7">
        <v>4</v>
      </c>
      <c r="I343" s="7" t="s">
        <v>425</v>
      </c>
    </row>
    <row r="344" spans="1:9" x14ac:dyDescent="0.35">
      <c r="A344" s="3" t="s">
        <v>92</v>
      </c>
      <c r="B344" s="4" t="s">
        <v>1129</v>
      </c>
      <c r="C344" s="4" t="s">
        <v>1130</v>
      </c>
      <c r="D344" s="4" t="s">
        <v>302</v>
      </c>
      <c r="E344" s="4" t="s">
        <v>154</v>
      </c>
      <c r="F344" s="5">
        <v>45785</v>
      </c>
      <c r="G344" s="4" t="s">
        <v>307</v>
      </c>
      <c r="H344" s="4">
        <v>5</v>
      </c>
      <c r="I344" s="4" t="s">
        <v>298</v>
      </c>
    </row>
    <row r="345" spans="1:9" x14ac:dyDescent="0.35">
      <c r="A345" s="6" t="s">
        <v>33</v>
      </c>
      <c r="B345" s="7" t="s">
        <v>1131</v>
      </c>
      <c r="C345" s="7" t="s">
        <v>1132</v>
      </c>
      <c r="D345" s="7" t="s">
        <v>335</v>
      </c>
      <c r="E345" s="7" t="s">
        <v>154</v>
      </c>
      <c r="F345" s="8">
        <v>45686</v>
      </c>
      <c r="G345" s="7" t="s">
        <v>307</v>
      </c>
      <c r="H345" s="7">
        <v>1</v>
      </c>
      <c r="I345" s="7" t="s">
        <v>365</v>
      </c>
    </row>
    <row r="346" spans="1:9" x14ac:dyDescent="0.35">
      <c r="A346" s="3" t="s">
        <v>1133</v>
      </c>
      <c r="B346" s="4" t="s">
        <v>1134</v>
      </c>
      <c r="C346" s="4" t="s">
        <v>1135</v>
      </c>
      <c r="D346" s="4" t="s">
        <v>319</v>
      </c>
      <c r="E346" s="4" t="s">
        <v>154</v>
      </c>
      <c r="F346" s="5">
        <v>45767</v>
      </c>
      <c r="G346" s="4" t="s">
        <v>307</v>
      </c>
      <c r="H346" s="4">
        <v>4</v>
      </c>
      <c r="I346" s="4" t="s">
        <v>312</v>
      </c>
    </row>
    <row r="347" spans="1:9" x14ac:dyDescent="0.35">
      <c r="A347" s="6" t="s">
        <v>1136</v>
      </c>
      <c r="B347" s="7" t="s">
        <v>1137</v>
      </c>
      <c r="C347" s="7" t="s">
        <v>1138</v>
      </c>
      <c r="D347" s="7" t="s">
        <v>323</v>
      </c>
      <c r="E347" s="7" t="s">
        <v>247</v>
      </c>
      <c r="F347" s="8">
        <v>45790</v>
      </c>
      <c r="G347" s="7" t="s">
        <v>307</v>
      </c>
      <c r="H347" s="7">
        <v>4</v>
      </c>
      <c r="I347" s="7" t="s">
        <v>312</v>
      </c>
    </row>
    <row r="348" spans="1:9" x14ac:dyDescent="0.35">
      <c r="A348" s="3" t="s">
        <v>1139</v>
      </c>
      <c r="B348" s="4" t="s">
        <v>1140</v>
      </c>
      <c r="C348" s="4" t="s">
        <v>1141</v>
      </c>
      <c r="D348" s="4" t="s">
        <v>302</v>
      </c>
      <c r="E348" s="4" t="s">
        <v>87</v>
      </c>
      <c r="F348" s="5">
        <v>45726</v>
      </c>
      <c r="G348" s="4" t="s">
        <v>307</v>
      </c>
      <c r="H348" s="4">
        <v>4</v>
      </c>
      <c r="I348" s="4" t="s">
        <v>312</v>
      </c>
    </row>
    <row r="349" spans="1:9" x14ac:dyDescent="0.35">
      <c r="A349" s="6" t="s">
        <v>161</v>
      </c>
      <c r="B349" s="7" t="s">
        <v>1142</v>
      </c>
      <c r="C349" s="7" t="s">
        <v>1143</v>
      </c>
      <c r="D349" s="7" t="s">
        <v>323</v>
      </c>
      <c r="E349" s="7" t="s">
        <v>208</v>
      </c>
      <c r="F349" s="8">
        <v>45793</v>
      </c>
      <c r="G349" s="7" t="s">
        <v>307</v>
      </c>
      <c r="H349" s="7">
        <v>5</v>
      </c>
      <c r="I349" s="7" t="s">
        <v>298</v>
      </c>
    </row>
    <row r="350" spans="1:9" x14ac:dyDescent="0.35">
      <c r="A350" s="3" t="s">
        <v>1144</v>
      </c>
      <c r="B350" s="4" t="s">
        <v>1145</v>
      </c>
      <c r="C350" s="4" t="s">
        <v>1146</v>
      </c>
      <c r="D350" s="4" t="s">
        <v>335</v>
      </c>
      <c r="E350" s="4" t="s">
        <v>154</v>
      </c>
      <c r="F350" s="5">
        <v>45731</v>
      </c>
      <c r="G350" s="4" t="s">
        <v>307</v>
      </c>
      <c r="H350" s="4">
        <v>5</v>
      </c>
      <c r="I350" s="4" t="s">
        <v>413</v>
      </c>
    </row>
    <row r="351" spans="1:9" x14ac:dyDescent="0.35">
      <c r="A351" s="6" t="s">
        <v>1147</v>
      </c>
      <c r="B351" s="7" t="s">
        <v>1148</v>
      </c>
      <c r="C351" s="7" t="s">
        <v>1149</v>
      </c>
      <c r="D351" s="7" t="s">
        <v>323</v>
      </c>
      <c r="E351" s="7" t="s">
        <v>87</v>
      </c>
      <c r="F351" s="8">
        <v>45773</v>
      </c>
      <c r="G351" s="7" t="s">
        <v>307</v>
      </c>
      <c r="H351" s="7">
        <v>1</v>
      </c>
      <c r="I351" s="7" t="s">
        <v>523</v>
      </c>
    </row>
    <row r="352" spans="1:9" x14ac:dyDescent="0.35">
      <c r="A352" s="3" t="s">
        <v>29</v>
      </c>
      <c r="B352" s="4" t="s">
        <v>1150</v>
      </c>
      <c r="C352" s="4" t="s">
        <v>1151</v>
      </c>
      <c r="D352" s="4" t="s">
        <v>335</v>
      </c>
      <c r="E352" s="4" t="s">
        <v>265</v>
      </c>
      <c r="F352" s="5">
        <v>45773</v>
      </c>
      <c r="G352" s="4" t="s">
        <v>307</v>
      </c>
      <c r="H352" s="4">
        <v>3</v>
      </c>
      <c r="I352" s="4" t="s">
        <v>368</v>
      </c>
    </row>
    <row r="353" spans="1:9" x14ac:dyDescent="0.35">
      <c r="A353" s="6" t="s">
        <v>163</v>
      </c>
      <c r="B353" s="7" t="s">
        <v>1152</v>
      </c>
      <c r="C353" s="7"/>
      <c r="D353" s="7" t="s">
        <v>296</v>
      </c>
      <c r="E353" s="7" t="s">
        <v>6</v>
      </c>
      <c r="F353" s="8">
        <v>45768</v>
      </c>
      <c r="G353" s="7" t="s">
        <v>307</v>
      </c>
      <c r="H353" s="7">
        <v>1</v>
      </c>
      <c r="I353" s="7" t="s">
        <v>303</v>
      </c>
    </row>
    <row r="354" spans="1:9" x14ac:dyDescent="0.35">
      <c r="A354" s="3" t="s">
        <v>182</v>
      </c>
      <c r="B354" s="4" t="s">
        <v>1153</v>
      </c>
      <c r="C354" s="4" t="s">
        <v>1154</v>
      </c>
      <c r="D354" s="4" t="s">
        <v>319</v>
      </c>
      <c r="E354" s="4" t="s">
        <v>6</v>
      </c>
      <c r="F354" s="5">
        <v>45686</v>
      </c>
      <c r="G354" s="4" t="s">
        <v>307</v>
      </c>
      <c r="H354" s="4">
        <v>2</v>
      </c>
      <c r="I354" s="4" t="s">
        <v>331</v>
      </c>
    </row>
    <row r="355" spans="1:9" x14ac:dyDescent="0.35">
      <c r="A355" s="6" t="s">
        <v>252</v>
      </c>
      <c r="B355" s="7" t="s">
        <v>1155</v>
      </c>
      <c r="C355" s="7" t="s">
        <v>1156</v>
      </c>
      <c r="D355" s="7" t="s">
        <v>319</v>
      </c>
      <c r="E355" s="7" t="s">
        <v>154</v>
      </c>
      <c r="F355" s="8">
        <v>45658</v>
      </c>
      <c r="G355" s="7" t="s">
        <v>307</v>
      </c>
      <c r="H355" s="7">
        <v>4</v>
      </c>
      <c r="I355" s="7" t="s">
        <v>338</v>
      </c>
    </row>
    <row r="356" spans="1:9" x14ac:dyDescent="0.35">
      <c r="A356" s="3" t="s">
        <v>263</v>
      </c>
      <c r="B356" s="4" t="s">
        <v>1157</v>
      </c>
      <c r="C356" s="4" t="s">
        <v>1158</v>
      </c>
      <c r="D356" s="4" t="s">
        <v>323</v>
      </c>
      <c r="E356" s="4" t="s">
        <v>185</v>
      </c>
      <c r="F356" s="5">
        <v>45808</v>
      </c>
      <c r="G356" s="4" t="s">
        <v>307</v>
      </c>
      <c r="H356" s="4">
        <v>2</v>
      </c>
      <c r="I356" s="4" t="s">
        <v>346</v>
      </c>
    </row>
    <row r="357" spans="1:9" x14ac:dyDescent="0.35">
      <c r="A357" s="6" t="s">
        <v>72</v>
      </c>
      <c r="B357" s="7" t="s">
        <v>1159</v>
      </c>
      <c r="C357" s="7" t="s">
        <v>1160</v>
      </c>
      <c r="D357" s="7" t="s">
        <v>323</v>
      </c>
      <c r="E357" s="7" t="s">
        <v>247</v>
      </c>
      <c r="F357" s="8">
        <v>45788</v>
      </c>
      <c r="G357" s="7" t="s">
        <v>307</v>
      </c>
      <c r="H357" s="7">
        <v>2</v>
      </c>
      <c r="I357" s="7" t="s">
        <v>346</v>
      </c>
    </row>
    <row r="358" spans="1:9" x14ac:dyDescent="0.35">
      <c r="A358" s="3" t="s">
        <v>103</v>
      </c>
      <c r="B358" s="4" t="s">
        <v>1161</v>
      </c>
      <c r="C358" s="4" t="s">
        <v>1162</v>
      </c>
      <c r="D358" s="4" t="s">
        <v>319</v>
      </c>
      <c r="E358" s="4" t="s">
        <v>6</v>
      </c>
      <c r="F358" s="5">
        <v>45723</v>
      </c>
      <c r="G358" s="4" t="s">
        <v>307</v>
      </c>
      <c r="H358" s="4">
        <v>2</v>
      </c>
      <c r="I358" s="4" t="s">
        <v>331</v>
      </c>
    </row>
    <row r="359" spans="1:9" x14ac:dyDescent="0.35">
      <c r="A359" s="6" t="s">
        <v>91</v>
      </c>
      <c r="B359" s="7" t="s">
        <v>1163</v>
      </c>
      <c r="C359" s="7" t="s">
        <v>1164</v>
      </c>
      <c r="D359" s="7" t="s">
        <v>302</v>
      </c>
      <c r="E359" s="7" t="s">
        <v>6</v>
      </c>
      <c r="F359" s="8">
        <v>45689</v>
      </c>
      <c r="G359" s="7" t="s">
        <v>307</v>
      </c>
      <c r="H359" s="7">
        <v>1</v>
      </c>
      <c r="I359" s="7" t="s">
        <v>523</v>
      </c>
    </row>
    <row r="360" spans="1:9" x14ac:dyDescent="0.35">
      <c r="A360" s="3" t="s">
        <v>1165</v>
      </c>
      <c r="B360" s="4" t="s">
        <v>1166</v>
      </c>
      <c r="C360" s="4" t="s">
        <v>1167</v>
      </c>
      <c r="D360" s="4" t="s">
        <v>319</v>
      </c>
      <c r="E360" s="4" t="s">
        <v>208</v>
      </c>
      <c r="F360" s="5">
        <v>45679</v>
      </c>
      <c r="G360" s="4" t="s">
        <v>307</v>
      </c>
      <c r="H360" s="4">
        <v>3</v>
      </c>
      <c r="I360" s="4" t="s">
        <v>315</v>
      </c>
    </row>
    <row r="361" spans="1:9" x14ac:dyDescent="0.35">
      <c r="A361" s="6" t="s">
        <v>1168</v>
      </c>
      <c r="B361" s="7" t="s">
        <v>1169</v>
      </c>
      <c r="C361" s="7" t="s">
        <v>1170</v>
      </c>
      <c r="D361" s="7" t="s">
        <v>323</v>
      </c>
      <c r="E361" s="7" t="s">
        <v>247</v>
      </c>
      <c r="F361" s="8">
        <v>45742</v>
      </c>
      <c r="G361" s="7" t="s">
        <v>307</v>
      </c>
      <c r="H361" s="7">
        <v>3</v>
      </c>
      <c r="I361" s="7" t="s">
        <v>315</v>
      </c>
    </row>
    <row r="362" spans="1:9" x14ac:dyDescent="0.35">
      <c r="A362" s="3" t="s">
        <v>236</v>
      </c>
      <c r="B362" s="4" t="s">
        <v>1171</v>
      </c>
      <c r="C362" s="4" t="s">
        <v>1172</v>
      </c>
      <c r="D362" s="4" t="s">
        <v>335</v>
      </c>
      <c r="E362" s="4" t="s">
        <v>6</v>
      </c>
      <c r="F362" s="5">
        <v>45709</v>
      </c>
      <c r="G362" s="4" t="s">
        <v>297</v>
      </c>
      <c r="H362" s="4">
        <v>2</v>
      </c>
      <c r="I362" s="4" t="s">
        <v>346</v>
      </c>
    </row>
    <row r="363" spans="1:9" x14ac:dyDescent="0.35">
      <c r="A363" s="6" t="s">
        <v>183</v>
      </c>
      <c r="B363" s="7" t="s">
        <v>1173</v>
      </c>
      <c r="C363" s="7" t="s">
        <v>1174</v>
      </c>
      <c r="D363" s="7" t="s">
        <v>319</v>
      </c>
      <c r="E363" s="7" t="s">
        <v>185</v>
      </c>
      <c r="F363" s="8">
        <v>45799</v>
      </c>
      <c r="G363" s="7" t="s">
        <v>307</v>
      </c>
      <c r="H363" s="7">
        <v>3</v>
      </c>
      <c r="I363" s="7" t="s">
        <v>308</v>
      </c>
    </row>
    <row r="364" spans="1:9" x14ac:dyDescent="0.35">
      <c r="A364" s="3" t="s">
        <v>271</v>
      </c>
      <c r="B364" s="4" t="s">
        <v>1175</v>
      </c>
      <c r="C364" s="4" t="s">
        <v>1176</v>
      </c>
      <c r="D364" s="4" t="s">
        <v>302</v>
      </c>
      <c r="E364" s="4" t="s">
        <v>6</v>
      </c>
      <c r="F364" s="5">
        <v>45776</v>
      </c>
      <c r="G364" s="4" t="s">
        <v>297</v>
      </c>
      <c r="H364" s="4">
        <v>5</v>
      </c>
      <c r="I364" s="4" t="s">
        <v>298</v>
      </c>
    </row>
    <row r="365" spans="1:9" x14ac:dyDescent="0.35">
      <c r="A365" s="6" t="s">
        <v>120</v>
      </c>
      <c r="B365" s="7" t="s">
        <v>1177</v>
      </c>
      <c r="C365" s="7" t="s">
        <v>1178</v>
      </c>
      <c r="D365" s="7" t="s">
        <v>296</v>
      </c>
      <c r="E365" s="7" t="s">
        <v>87</v>
      </c>
      <c r="F365" s="8">
        <v>45812</v>
      </c>
      <c r="G365" s="7" t="s">
        <v>307</v>
      </c>
      <c r="H365" s="7">
        <v>1</v>
      </c>
      <c r="I365" s="7" t="s">
        <v>365</v>
      </c>
    </row>
    <row r="366" spans="1:9" x14ac:dyDescent="0.35">
      <c r="A366" s="3" t="s">
        <v>131</v>
      </c>
      <c r="B366" s="4" t="s">
        <v>1179</v>
      </c>
      <c r="C366" s="4" t="s">
        <v>1180</v>
      </c>
      <c r="D366" s="4" t="s">
        <v>296</v>
      </c>
      <c r="E366" s="4" t="s">
        <v>185</v>
      </c>
      <c r="F366" s="5">
        <v>45775</v>
      </c>
      <c r="G366" s="4" t="s">
        <v>297</v>
      </c>
      <c r="H366" s="4">
        <v>1</v>
      </c>
      <c r="I366" s="4" t="s">
        <v>523</v>
      </c>
    </row>
    <row r="367" spans="1:9" x14ac:dyDescent="0.35">
      <c r="A367" s="6" t="s">
        <v>1181</v>
      </c>
      <c r="B367" s="7" t="s">
        <v>1182</v>
      </c>
      <c r="C367" s="7" t="s">
        <v>1183</v>
      </c>
      <c r="D367" s="7" t="s">
        <v>296</v>
      </c>
      <c r="E367" s="7" t="s">
        <v>49</v>
      </c>
      <c r="F367" s="8">
        <v>45774</v>
      </c>
      <c r="G367" s="7" t="s">
        <v>307</v>
      </c>
      <c r="H367" s="7">
        <v>2</v>
      </c>
      <c r="I367" s="7" t="s">
        <v>362</v>
      </c>
    </row>
    <row r="368" spans="1:9" x14ac:dyDescent="0.35">
      <c r="A368" s="3" t="s">
        <v>1184</v>
      </c>
      <c r="B368" s="4" t="s">
        <v>1185</v>
      </c>
      <c r="C368" s="4" t="s">
        <v>1186</v>
      </c>
      <c r="D368" s="4" t="s">
        <v>335</v>
      </c>
      <c r="E368" s="4" t="s">
        <v>228</v>
      </c>
      <c r="F368" s="5">
        <v>45724</v>
      </c>
      <c r="G368" s="4" t="s">
        <v>307</v>
      </c>
      <c r="H368" s="4">
        <v>1</v>
      </c>
      <c r="I368" s="4" t="s">
        <v>523</v>
      </c>
    </row>
    <row r="369" spans="1:9" x14ac:dyDescent="0.35">
      <c r="A369" s="6" t="s">
        <v>1187</v>
      </c>
      <c r="B369" s="7" t="s">
        <v>1188</v>
      </c>
      <c r="C369" s="7" t="s">
        <v>1189</v>
      </c>
      <c r="D369" s="7" t="s">
        <v>302</v>
      </c>
      <c r="E369" s="7" t="s">
        <v>154</v>
      </c>
      <c r="F369" s="8">
        <v>45717</v>
      </c>
      <c r="G369" s="7" t="s">
        <v>297</v>
      </c>
      <c r="H369" s="7">
        <v>4</v>
      </c>
      <c r="I369" s="7" t="s">
        <v>354</v>
      </c>
    </row>
    <row r="370" spans="1:9" x14ac:dyDescent="0.35">
      <c r="A370" s="3" t="s">
        <v>190</v>
      </c>
      <c r="B370" s="4" t="s">
        <v>1190</v>
      </c>
      <c r="C370" s="4" t="s">
        <v>1191</v>
      </c>
      <c r="D370" s="4" t="s">
        <v>296</v>
      </c>
      <c r="E370" s="4" t="s">
        <v>228</v>
      </c>
      <c r="F370" s="5">
        <v>45681</v>
      </c>
      <c r="G370" s="4" t="s">
        <v>307</v>
      </c>
      <c r="H370" s="4">
        <v>2</v>
      </c>
      <c r="I370" s="4" t="s">
        <v>476</v>
      </c>
    </row>
    <row r="371" spans="1:9" x14ac:dyDescent="0.35">
      <c r="A371" s="6" t="s">
        <v>256</v>
      </c>
      <c r="B371" s="7" t="s">
        <v>1192</v>
      </c>
      <c r="C371" s="7" t="s">
        <v>1193</v>
      </c>
      <c r="D371" s="7" t="s">
        <v>319</v>
      </c>
      <c r="E371" s="7" t="s">
        <v>154</v>
      </c>
      <c r="F371" s="8">
        <v>45774</v>
      </c>
      <c r="G371" s="7" t="s">
        <v>297</v>
      </c>
      <c r="H371" s="7">
        <v>5</v>
      </c>
      <c r="I371" s="7" t="s">
        <v>413</v>
      </c>
    </row>
    <row r="372" spans="1:9" x14ac:dyDescent="0.35">
      <c r="A372" s="3" t="s">
        <v>1194</v>
      </c>
      <c r="B372" s="4" t="s">
        <v>1195</v>
      </c>
      <c r="C372" s="4" t="s">
        <v>1196</v>
      </c>
      <c r="D372" s="4" t="s">
        <v>323</v>
      </c>
      <c r="E372" s="4" t="s">
        <v>247</v>
      </c>
      <c r="F372" s="5">
        <v>45713</v>
      </c>
      <c r="G372" s="4" t="s">
        <v>307</v>
      </c>
      <c r="H372" s="4">
        <v>3</v>
      </c>
      <c r="I372" s="4" t="s">
        <v>308</v>
      </c>
    </row>
    <row r="373" spans="1:9" x14ac:dyDescent="0.35">
      <c r="A373" s="6" t="s">
        <v>1197</v>
      </c>
      <c r="B373" s="7" t="s">
        <v>1198</v>
      </c>
      <c r="C373" s="7" t="s">
        <v>1199</v>
      </c>
      <c r="D373" s="7" t="s">
        <v>319</v>
      </c>
      <c r="E373" s="7" t="s">
        <v>6</v>
      </c>
      <c r="F373" s="8">
        <v>45778</v>
      </c>
      <c r="G373" s="7" t="s">
        <v>307</v>
      </c>
      <c r="H373" s="7">
        <v>5</v>
      </c>
      <c r="I373" s="7" t="s">
        <v>372</v>
      </c>
    </row>
    <row r="374" spans="1:9" x14ac:dyDescent="0.35">
      <c r="A374" s="3" t="s">
        <v>62</v>
      </c>
      <c r="B374" s="4" t="s">
        <v>1200</v>
      </c>
      <c r="C374" s="4" t="s">
        <v>1201</v>
      </c>
      <c r="D374" s="4" t="s">
        <v>323</v>
      </c>
      <c r="E374" s="4" t="s">
        <v>265</v>
      </c>
      <c r="F374" s="5">
        <v>45811</v>
      </c>
      <c r="G374" s="4" t="s">
        <v>297</v>
      </c>
      <c r="H374" s="4">
        <v>5</v>
      </c>
      <c r="I374" s="4" t="s">
        <v>372</v>
      </c>
    </row>
    <row r="375" spans="1:9" x14ac:dyDescent="0.35">
      <c r="A375" s="6" t="s">
        <v>89</v>
      </c>
      <c r="B375" s="7" t="s">
        <v>1202</v>
      </c>
      <c r="C375" s="7" t="s">
        <v>1203</v>
      </c>
      <c r="D375" s="7" t="s">
        <v>296</v>
      </c>
      <c r="E375" s="7" t="s">
        <v>208</v>
      </c>
      <c r="F375" s="8">
        <v>45770</v>
      </c>
      <c r="G375" s="7" t="s">
        <v>307</v>
      </c>
      <c r="H375" s="7">
        <v>4</v>
      </c>
      <c r="I375" s="7" t="s">
        <v>338</v>
      </c>
    </row>
    <row r="376" spans="1:9" x14ac:dyDescent="0.35">
      <c r="A376" s="3" t="s">
        <v>1204</v>
      </c>
      <c r="B376" s="4" t="s">
        <v>1205</v>
      </c>
      <c r="C376" s="4" t="s">
        <v>1206</v>
      </c>
      <c r="D376" s="4" t="s">
        <v>335</v>
      </c>
      <c r="E376" s="4" t="s">
        <v>185</v>
      </c>
      <c r="F376" s="5">
        <v>45758</v>
      </c>
      <c r="G376" s="4" t="s">
        <v>307</v>
      </c>
      <c r="H376" s="4">
        <v>3</v>
      </c>
      <c r="I376" s="4" t="s">
        <v>308</v>
      </c>
    </row>
    <row r="377" spans="1:9" x14ac:dyDescent="0.35">
      <c r="A377" s="6" t="s">
        <v>1207</v>
      </c>
      <c r="B377" s="7" t="s">
        <v>1208</v>
      </c>
      <c r="C377" s="7" t="s">
        <v>1209</v>
      </c>
      <c r="D377" s="7" t="s">
        <v>323</v>
      </c>
      <c r="E377" s="7" t="s">
        <v>6</v>
      </c>
      <c r="F377" s="8">
        <v>45796</v>
      </c>
      <c r="G377" s="7" t="s">
        <v>297</v>
      </c>
      <c r="H377" s="7">
        <v>2</v>
      </c>
      <c r="I377" s="7" t="s">
        <v>362</v>
      </c>
    </row>
    <row r="378" spans="1:9" x14ac:dyDescent="0.35">
      <c r="A378" s="3" t="s">
        <v>20</v>
      </c>
      <c r="B378" s="4" t="s">
        <v>1210</v>
      </c>
      <c r="C378" s="4"/>
      <c r="D378" s="4" t="s">
        <v>323</v>
      </c>
      <c r="E378" s="4" t="s">
        <v>228</v>
      </c>
      <c r="F378" s="5">
        <v>45714</v>
      </c>
      <c r="G378" s="4" t="s">
        <v>307</v>
      </c>
      <c r="H378" s="4">
        <v>1</v>
      </c>
      <c r="I378" s="4" t="s">
        <v>523</v>
      </c>
    </row>
    <row r="379" spans="1:9" x14ac:dyDescent="0.35">
      <c r="A379" s="6" t="s">
        <v>1211</v>
      </c>
      <c r="B379" s="7" t="s">
        <v>1212</v>
      </c>
      <c r="C379" s="7" t="s">
        <v>1213</v>
      </c>
      <c r="D379" s="7" t="s">
        <v>319</v>
      </c>
      <c r="E379" s="7" t="s">
        <v>247</v>
      </c>
      <c r="F379" s="8">
        <v>45723</v>
      </c>
      <c r="G379" s="7" t="s">
        <v>307</v>
      </c>
      <c r="H379" s="7">
        <v>5</v>
      </c>
      <c r="I379" s="7" t="s">
        <v>372</v>
      </c>
    </row>
    <row r="380" spans="1:9" x14ac:dyDescent="0.35">
      <c r="A380" s="3" t="s">
        <v>64</v>
      </c>
      <c r="B380" s="4" t="s">
        <v>1214</v>
      </c>
      <c r="C380" s="4" t="s">
        <v>1215</v>
      </c>
      <c r="D380" s="4" t="s">
        <v>296</v>
      </c>
      <c r="E380" s="4" t="s">
        <v>49</v>
      </c>
      <c r="F380" s="5">
        <v>45744</v>
      </c>
      <c r="G380" s="4" t="s">
        <v>307</v>
      </c>
      <c r="H380" s="4">
        <v>2</v>
      </c>
      <c r="I380" s="4" t="s">
        <v>331</v>
      </c>
    </row>
    <row r="381" spans="1:9" x14ac:dyDescent="0.35">
      <c r="A381" s="6" t="s">
        <v>1216</v>
      </c>
      <c r="B381" s="7" t="s">
        <v>1217</v>
      </c>
      <c r="C381" s="7" t="s">
        <v>1218</v>
      </c>
      <c r="D381" s="7" t="s">
        <v>323</v>
      </c>
      <c r="E381" s="7" t="s">
        <v>228</v>
      </c>
      <c r="F381" s="8">
        <v>45717</v>
      </c>
      <c r="G381" s="7" t="s">
        <v>297</v>
      </c>
      <c r="H381" s="7">
        <v>1</v>
      </c>
      <c r="I381" s="7" t="s">
        <v>386</v>
      </c>
    </row>
    <row r="382" spans="1:9" x14ac:dyDescent="0.35">
      <c r="A382" s="3" t="s">
        <v>223</v>
      </c>
      <c r="B382" s="4" t="s">
        <v>1219</v>
      </c>
      <c r="C382" s="4" t="s">
        <v>1220</v>
      </c>
      <c r="D382" s="4" t="s">
        <v>319</v>
      </c>
      <c r="E382" s="4" t="s">
        <v>185</v>
      </c>
      <c r="F382" s="5">
        <v>45756</v>
      </c>
      <c r="G382" s="4" t="s">
        <v>307</v>
      </c>
      <c r="H382" s="4">
        <v>1</v>
      </c>
      <c r="I382" s="4" t="s">
        <v>523</v>
      </c>
    </row>
    <row r="383" spans="1:9" x14ac:dyDescent="0.35">
      <c r="A383" s="6" t="s">
        <v>137</v>
      </c>
      <c r="B383" s="7" t="s">
        <v>1221</v>
      </c>
      <c r="C383" s="7" t="s">
        <v>1222</v>
      </c>
      <c r="D383" s="7" t="s">
        <v>323</v>
      </c>
      <c r="E383" s="7" t="s">
        <v>49</v>
      </c>
      <c r="F383" s="8">
        <v>45701</v>
      </c>
      <c r="G383" s="7" t="s">
        <v>297</v>
      </c>
      <c r="H383" s="7">
        <v>1</v>
      </c>
      <c r="I383" s="7" t="s">
        <v>303</v>
      </c>
    </row>
    <row r="384" spans="1:9" x14ac:dyDescent="0.35">
      <c r="A384" s="3" t="s">
        <v>1223</v>
      </c>
      <c r="B384" s="4" t="s">
        <v>1224</v>
      </c>
      <c r="C384" s="4" t="s">
        <v>1225</v>
      </c>
      <c r="D384" s="4" t="s">
        <v>323</v>
      </c>
      <c r="E384" s="4" t="s">
        <v>49</v>
      </c>
      <c r="F384" s="5">
        <v>45756</v>
      </c>
      <c r="G384" s="4" t="s">
        <v>307</v>
      </c>
      <c r="H384" s="4">
        <v>5</v>
      </c>
      <c r="I384" s="4" t="s">
        <v>372</v>
      </c>
    </row>
    <row r="385" spans="1:9" x14ac:dyDescent="0.35">
      <c r="A385" s="6" t="s">
        <v>1226</v>
      </c>
      <c r="B385" s="7" t="s">
        <v>1227</v>
      </c>
      <c r="C385" s="7" t="s">
        <v>1228</v>
      </c>
      <c r="D385" s="7" t="s">
        <v>302</v>
      </c>
      <c r="E385" s="7" t="s">
        <v>265</v>
      </c>
      <c r="F385" s="8">
        <v>45692</v>
      </c>
      <c r="G385" s="7" t="s">
        <v>307</v>
      </c>
      <c r="H385" s="7">
        <v>2</v>
      </c>
      <c r="I385" s="7" t="s">
        <v>331</v>
      </c>
    </row>
    <row r="386" spans="1:9" x14ac:dyDescent="0.35">
      <c r="A386" s="3" t="s">
        <v>84</v>
      </c>
      <c r="B386" s="4" t="s">
        <v>1229</v>
      </c>
      <c r="C386" s="4" t="s">
        <v>1230</v>
      </c>
      <c r="D386" s="4" t="s">
        <v>323</v>
      </c>
      <c r="E386" s="4" t="s">
        <v>265</v>
      </c>
      <c r="F386" s="5">
        <v>45719</v>
      </c>
      <c r="G386" s="4" t="s">
        <v>307</v>
      </c>
      <c r="H386" s="4">
        <v>4</v>
      </c>
      <c r="I386" s="4" t="s">
        <v>338</v>
      </c>
    </row>
    <row r="387" spans="1:9" x14ac:dyDescent="0.35">
      <c r="A387" s="6" t="s">
        <v>1231</v>
      </c>
      <c r="B387" s="7" t="s">
        <v>1232</v>
      </c>
      <c r="C387" s="7" t="s">
        <v>1233</v>
      </c>
      <c r="D387" s="7" t="s">
        <v>323</v>
      </c>
      <c r="E387" s="7" t="s">
        <v>87</v>
      </c>
      <c r="F387" s="8">
        <v>45804</v>
      </c>
      <c r="G387" s="7" t="s">
        <v>307</v>
      </c>
      <c r="H387" s="7">
        <v>5</v>
      </c>
      <c r="I387" s="7" t="s">
        <v>372</v>
      </c>
    </row>
    <row r="388" spans="1:9" x14ac:dyDescent="0.35">
      <c r="A388" s="3" t="s">
        <v>1234</v>
      </c>
      <c r="B388" s="4" t="s">
        <v>1235</v>
      </c>
      <c r="C388" s="4" t="s">
        <v>1236</v>
      </c>
      <c r="D388" s="4" t="s">
        <v>302</v>
      </c>
      <c r="E388" s="4" t="s">
        <v>247</v>
      </c>
      <c r="F388" s="5">
        <v>45752</v>
      </c>
      <c r="G388" s="4" t="s">
        <v>297</v>
      </c>
      <c r="H388" s="4">
        <v>4</v>
      </c>
      <c r="I388" s="4" t="s">
        <v>425</v>
      </c>
    </row>
    <row r="389" spans="1:9" x14ac:dyDescent="0.35">
      <c r="A389" s="6" t="s">
        <v>61</v>
      </c>
      <c r="B389" s="7" t="s">
        <v>1237</v>
      </c>
      <c r="C389" s="7" t="s">
        <v>1238</v>
      </c>
      <c r="D389" s="7" t="s">
        <v>296</v>
      </c>
      <c r="E389" s="7" t="s">
        <v>185</v>
      </c>
      <c r="F389" s="8">
        <v>45791</v>
      </c>
      <c r="G389" s="7" t="s">
        <v>297</v>
      </c>
      <c r="H389" s="7">
        <v>4</v>
      </c>
      <c r="I389" s="7" t="s">
        <v>312</v>
      </c>
    </row>
    <row r="390" spans="1:9" x14ac:dyDescent="0.35">
      <c r="A390" s="3" t="s">
        <v>1239</v>
      </c>
      <c r="B390" s="4" t="s">
        <v>1240</v>
      </c>
      <c r="C390" s="4" t="s">
        <v>1241</v>
      </c>
      <c r="D390" s="4" t="s">
        <v>335</v>
      </c>
      <c r="E390" s="4" t="s">
        <v>265</v>
      </c>
      <c r="F390" s="5">
        <v>45786</v>
      </c>
      <c r="G390" s="4" t="s">
        <v>307</v>
      </c>
      <c r="H390" s="4">
        <v>5</v>
      </c>
      <c r="I390" s="4" t="s">
        <v>376</v>
      </c>
    </row>
    <row r="391" spans="1:9" x14ac:dyDescent="0.35">
      <c r="A391" s="6" t="s">
        <v>1242</v>
      </c>
      <c r="B391" s="7" t="s">
        <v>1243</v>
      </c>
      <c r="C391" s="7" t="s">
        <v>1244</v>
      </c>
      <c r="D391" s="7" t="s">
        <v>335</v>
      </c>
      <c r="E391" s="7" t="s">
        <v>185</v>
      </c>
      <c r="F391" s="8">
        <v>45686</v>
      </c>
      <c r="G391" s="7" t="s">
        <v>297</v>
      </c>
      <c r="H391" s="7">
        <v>4</v>
      </c>
      <c r="I391" s="7" t="s">
        <v>312</v>
      </c>
    </row>
    <row r="392" spans="1:9" x14ac:dyDescent="0.35">
      <c r="A392" s="3" t="s">
        <v>205</v>
      </c>
      <c r="B392" s="4" t="s">
        <v>1245</v>
      </c>
      <c r="C392" s="4"/>
      <c r="D392" s="4" t="s">
        <v>323</v>
      </c>
      <c r="E392" s="4" t="s">
        <v>154</v>
      </c>
      <c r="F392" s="5">
        <v>45736</v>
      </c>
      <c r="G392" s="4" t="s">
        <v>307</v>
      </c>
      <c r="H392" s="4">
        <v>5</v>
      </c>
      <c r="I392" s="4" t="s">
        <v>413</v>
      </c>
    </row>
    <row r="393" spans="1:9" x14ac:dyDescent="0.35">
      <c r="A393" s="6" t="s">
        <v>193</v>
      </c>
      <c r="B393" s="7" t="s">
        <v>1246</v>
      </c>
      <c r="C393" s="7" t="s">
        <v>1247</v>
      </c>
      <c r="D393" s="7" t="s">
        <v>323</v>
      </c>
      <c r="E393" s="7" t="s">
        <v>154</v>
      </c>
      <c r="F393" s="8">
        <v>45662</v>
      </c>
      <c r="G393" s="7" t="s">
        <v>297</v>
      </c>
      <c r="H393" s="7">
        <v>2</v>
      </c>
      <c r="I393" s="7" t="s">
        <v>346</v>
      </c>
    </row>
    <row r="394" spans="1:9" x14ac:dyDescent="0.35">
      <c r="A394" s="3" t="s">
        <v>1248</v>
      </c>
      <c r="B394" s="4" t="s">
        <v>1249</v>
      </c>
      <c r="C394" s="4"/>
      <c r="D394" s="4" t="s">
        <v>335</v>
      </c>
      <c r="E394" s="4" t="s">
        <v>247</v>
      </c>
      <c r="F394" s="5">
        <v>45689</v>
      </c>
      <c r="G394" s="4" t="s">
        <v>307</v>
      </c>
      <c r="H394" s="4">
        <v>5</v>
      </c>
      <c r="I394" s="4" t="s">
        <v>413</v>
      </c>
    </row>
    <row r="395" spans="1:9" x14ac:dyDescent="0.35">
      <c r="A395" s="6" t="s">
        <v>278</v>
      </c>
      <c r="B395" s="7" t="s">
        <v>1250</v>
      </c>
      <c r="C395" s="7" t="s">
        <v>1251</v>
      </c>
      <c r="D395" s="7" t="s">
        <v>323</v>
      </c>
      <c r="E395" s="7" t="s">
        <v>228</v>
      </c>
      <c r="F395" s="8">
        <v>45711</v>
      </c>
      <c r="G395" s="7" t="s">
        <v>307</v>
      </c>
      <c r="H395" s="7">
        <v>2</v>
      </c>
      <c r="I395" s="7" t="s">
        <v>476</v>
      </c>
    </row>
    <row r="396" spans="1:9" x14ac:dyDescent="0.35">
      <c r="A396" s="3" t="s">
        <v>44</v>
      </c>
      <c r="B396" s="4" t="s">
        <v>1252</v>
      </c>
      <c r="C396" s="4" t="s">
        <v>1253</v>
      </c>
      <c r="D396" s="4" t="s">
        <v>302</v>
      </c>
      <c r="E396" s="4" t="s">
        <v>121</v>
      </c>
      <c r="F396" s="5">
        <v>45769</v>
      </c>
      <c r="G396" s="4" t="s">
        <v>307</v>
      </c>
      <c r="H396" s="4">
        <v>3</v>
      </c>
      <c r="I396" s="4" t="s">
        <v>315</v>
      </c>
    </row>
    <row r="397" spans="1:9" x14ac:dyDescent="0.35">
      <c r="A397" s="6" t="s">
        <v>1254</v>
      </c>
      <c r="B397" s="7" t="s">
        <v>1255</v>
      </c>
      <c r="C397" s="7" t="s">
        <v>1256</v>
      </c>
      <c r="D397" s="7" t="s">
        <v>302</v>
      </c>
      <c r="E397" s="7" t="s">
        <v>49</v>
      </c>
      <c r="F397" s="8">
        <v>45796</v>
      </c>
      <c r="G397" s="7" t="s">
        <v>307</v>
      </c>
      <c r="H397" s="7">
        <v>4</v>
      </c>
      <c r="I397" s="7" t="s">
        <v>425</v>
      </c>
    </row>
    <row r="398" spans="1:9" x14ac:dyDescent="0.35">
      <c r="A398" s="3" t="s">
        <v>1257</v>
      </c>
      <c r="B398" s="4" t="s">
        <v>1258</v>
      </c>
      <c r="C398" s="4" t="s">
        <v>1259</v>
      </c>
      <c r="D398" s="4" t="s">
        <v>296</v>
      </c>
      <c r="E398" s="4" t="s">
        <v>49</v>
      </c>
      <c r="F398" s="5">
        <v>45728</v>
      </c>
      <c r="G398" s="4" t="s">
        <v>307</v>
      </c>
      <c r="H398" s="4">
        <v>3</v>
      </c>
      <c r="I398" s="4" t="s">
        <v>308</v>
      </c>
    </row>
    <row r="399" spans="1:9" x14ac:dyDescent="0.35">
      <c r="A399" s="6" t="s">
        <v>26</v>
      </c>
      <c r="B399" s="7" t="s">
        <v>1260</v>
      </c>
      <c r="C399" s="7" t="s">
        <v>1261</v>
      </c>
      <c r="D399" s="7" t="s">
        <v>319</v>
      </c>
      <c r="E399" s="7" t="s">
        <v>49</v>
      </c>
      <c r="F399" s="8">
        <v>45734</v>
      </c>
      <c r="G399" s="7" t="s">
        <v>307</v>
      </c>
      <c r="H399" s="7">
        <v>3</v>
      </c>
      <c r="I399" s="7" t="s">
        <v>308</v>
      </c>
    </row>
    <row r="400" spans="1:9" x14ac:dyDescent="0.35">
      <c r="A400" s="3" t="s">
        <v>201</v>
      </c>
      <c r="B400" s="4" t="s">
        <v>1262</v>
      </c>
      <c r="C400" s="4" t="s">
        <v>1263</v>
      </c>
      <c r="D400" s="4" t="s">
        <v>319</v>
      </c>
      <c r="E400" s="4" t="s">
        <v>49</v>
      </c>
      <c r="F400" s="5">
        <v>45675</v>
      </c>
      <c r="G400" s="4" t="s">
        <v>297</v>
      </c>
      <c r="H400" s="4">
        <v>2</v>
      </c>
      <c r="I400" s="4" t="s">
        <v>331</v>
      </c>
    </row>
    <row r="401" spans="1:9" x14ac:dyDescent="0.35">
      <c r="A401" s="6" t="s">
        <v>211</v>
      </c>
      <c r="B401" s="7" t="s">
        <v>1264</v>
      </c>
      <c r="C401" s="7" t="s">
        <v>1265</v>
      </c>
      <c r="D401" s="7" t="s">
        <v>323</v>
      </c>
      <c r="E401" s="7" t="s">
        <v>208</v>
      </c>
      <c r="F401" s="8">
        <v>45784</v>
      </c>
      <c r="G401" s="7" t="s">
        <v>307</v>
      </c>
      <c r="H401" s="7">
        <v>5</v>
      </c>
      <c r="I401" s="7" t="s">
        <v>372</v>
      </c>
    </row>
    <row r="402" spans="1:9" x14ac:dyDescent="0.35">
      <c r="A402" s="3" t="s">
        <v>830</v>
      </c>
      <c r="B402" s="4" t="s">
        <v>831</v>
      </c>
      <c r="C402" s="4" t="s">
        <v>832</v>
      </c>
      <c r="D402" s="4" t="s">
        <v>323</v>
      </c>
      <c r="E402" s="4" t="s">
        <v>87</v>
      </c>
      <c r="F402" s="5">
        <v>45809</v>
      </c>
      <c r="G402" s="4" t="s">
        <v>297</v>
      </c>
      <c r="H402" s="4">
        <v>5</v>
      </c>
      <c r="I402" s="4" t="s">
        <v>376</v>
      </c>
    </row>
    <row r="403" spans="1:9" x14ac:dyDescent="0.35">
      <c r="A403" s="6" t="s">
        <v>465</v>
      </c>
      <c r="B403" s="7" t="s">
        <v>466</v>
      </c>
      <c r="C403" s="7" t="s">
        <v>467</v>
      </c>
      <c r="D403" s="7" t="s">
        <v>323</v>
      </c>
      <c r="E403" s="7" t="s">
        <v>121</v>
      </c>
      <c r="F403" s="8">
        <v>45748</v>
      </c>
      <c r="G403" s="7" t="s">
        <v>297</v>
      </c>
      <c r="H403" s="7">
        <v>3</v>
      </c>
      <c r="I403" s="7" t="s">
        <v>308</v>
      </c>
    </row>
    <row r="404" spans="1:9" x14ac:dyDescent="0.35">
      <c r="A404" s="3" t="s">
        <v>793</v>
      </c>
      <c r="B404" s="4" t="s">
        <v>794</v>
      </c>
      <c r="C404" s="4" t="s">
        <v>795</v>
      </c>
      <c r="D404" s="4" t="s">
        <v>296</v>
      </c>
      <c r="E404" s="4" t="s">
        <v>185</v>
      </c>
      <c r="F404" s="5">
        <v>45710</v>
      </c>
      <c r="G404" s="4" t="s">
        <v>307</v>
      </c>
      <c r="H404" s="4">
        <v>4</v>
      </c>
      <c r="I404" s="4" t="s">
        <v>312</v>
      </c>
    </row>
    <row r="405" spans="1:9" x14ac:dyDescent="0.35">
      <c r="A405" s="6" t="s">
        <v>535</v>
      </c>
      <c r="B405" s="7" t="s">
        <v>536</v>
      </c>
      <c r="C405" s="7" t="s">
        <v>537</v>
      </c>
      <c r="D405" s="7" t="s">
        <v>296</v>
      </c>
      <c r="E405" s="7" t="s">
        <v>121</v>
      </c>
      <c r="F405" s="8">
        <v>45763</v>
      </c>
      <c r="G405" s="7" t="s">
        <v>307</v>
      </c>
      <c r="H405" s="7">
        <v>1</v>
      </c>
      <c r="I405" s="7" t="s">
        <v>523</v>
      </c>
    </row>
    <row r="406" spans="1:9" x14ac:dyDescent="0.35">
      <c r="A406" s="3" t="s">
        <v>132</v>
      </c>
      <c r="B406" s="4" t="s">
        <v>360</v>
      </c>
      <c r="C406" s="4" t="s">
        <v>361</v>
      </c>
      <c r="D406" s="4" t="s">
        <v>319</v>
      </c>
      <c r="E406" s="4" t="s">
        <v>185</v>
      </c>
      <c r="F406" s="5">
        <v>45788</v>
      </c>
      <c r="G406" s="4" t="s">
        <v>307</v>
      </c>
      <c r="H406" s="4">
        <v>2</v>
      </c>
      <c r="I406" s="4" t="s">
        <v>331</v>
      </c>
    </row>
    <row r="407" spans="1:9" x14ac:dyDescent="0.35">
      <c r="A407" s="6" t="s">
        <v>16</v>
      </c>
      <c r="B407" s="7" t="s">
        <v>1010</v>
      </c>
      <c r="C407" s="7" t="s">
        <v>1011</v>
      </c>
      <c r="D407" s="7" t="s">
        <v>296</v>
      </c>
      <c r="E407" s="7" t="s">
        <v>6</v>
      </c>
      <c r="F407" s="8">
        <v>45697</v>
      </c>
      <c r="G407" s="7" t="s">
        <v>297</v>
      </c>
      <c r="H407" s="7">
        <v>2</v>
      </c>
      <c r="I407" s="7" t="s">
        <v>362</v>
      </c>
    </row>
    <row r="408" spans="1:9" x14ac:dyDescent="0.35">
      <c r="A408" s="3" t="s">
        <v>284</v>
      </c>
      <c r="B408" s="4" t="s">
        <v>696</v>
      </c>
      <c r="C408" s="4" t="s">
        <v>697</v>
      </c>
      <c r="D408" s="4" t="s">
        <v>296</v>
      </c>
      <c r="E408" s="4" t="s">
        <v>185</v>
      </c>
      <c r="F408" s="5">
        <v>45769</v>
      </c>
      <c r="G408" s="4" t="s">
        <v>307</v>
      </c>
      <c r="H408" s="4">
        <v>2</v>
      </c>
      <c r="I408" s="4" t="s">
        <v>476</v>
      </c>
    </row>
    <row r="409" spans="1:9" x14ac:dyDescent="0.35">
      <c r="A409" s="6" t="s">
        <v>37</v>
      </c>
      <c r="B409" s="7" t="s">
        <v>743</v>
      </c>
      <c r="C409" s="7" t="s">
        <v>744</v>
      </c>
      <c r="D409" s="7" t="s">
        <v>302</v>
      </c>
      <c r="E409" s="7" t="s">
        <v>265</v>
      </c>
      <c r="F409" s="8">
        <v>45712</v>
      </c>
      <c r="G409" s="7" t="s">
        <v>307</v>
      </c>
      <c r="H409" s="7">
        <v>3</v>
      </c>
      <c r="I409" s="7" t="s">
        <v>394</v>
      </c>
    </row>
    <row r="410" spans="1:9" x14ac:dyDescent="0.35">
      <c r="A410" s="3" t="s">
        <v>106</v>
      </c>
      <c r="B410" s="4" t="s">
        <v>884</v>
      </c>
      <c r="C410" s="4" t="s">
        <v>885</v>
      </c>
      <c r="D410" s="4" t="s">
        <v>335</v>
      </c>
      <c r="E410" s="4" t="s">
        <v>185</v>
      </c>
      <c r="F410" s="5">
        <v>45691</v>
      </c>
      <c r="G410" s="4" t="s">
        <v>297</v>
      </c>
      <c r="H410" s="4">
        <v>1</v>
      </c>
      <c r="I410" s="4" t="s">
        <v>386</v>
      </c>
    </row>
    <row r="411" spans="1:9" x14ac:dyDescent="0.35">
      <c r="A411" s="6" t="s">
        <v>136</v>
      </c>
      <c r="B411" s="7" t="s">
        <v>796</v>
      </c>
      <c r="C411" s="7" t="s">
        <v>797</v>
      </c>
      <c r="D411" s="7" t="s">
        <v>302</v>
      </c>
      <c r="E411" s="7" t="s">
        <v>154</v>
      </c>
      <c r="F411" s="8">
        <v>45674</v>
      </c>
      <c r="G411" s="7" t="s">
        <v>307</v>
      </c>
      <c r="H411" s="7">
        <v>3</v>
      </c>
      <c r="I411" s="7" t="s">
        <v>315</v>
      </c>
    </row>
    <row r="412" spans="1:9" x14ac:dyDescent="0.35">
      <c r="A412" s="3" t="s">
        <v>535</v>
      </c>
      <c r="B412" s="4" t="s">
        <v>536</v>
      </c>
      <c r="C412" s="4" t="s">
        <v>537</v>
      </c>
      <c r="D412" s="4" t="s">
        <v>296</v>
      </c>
      <c r="E412" s="4" t="s">
        <v>121</v>
      </c>
      <c r="F412" s="5">
        <v>45763</v>
      </c>
      <c r="G412" s="4" t="s">
        <v>307</v>
      </c>
      <c r="H412" s="4">
        <v>1</v>
      </c>
      <c r="I412" s="4" t="s">
        <v>303</v>
      </c>
    </row>
    <row r="413" spans="1:9" x14ac:dyDescent="0.35">
      <c r="A413" s="6" t="s">
        <v>153</v>
      </c>
      <c r="B413" s="7" t="s">
        <v>599</v>
      </c>
      <c r="C413" s="7" t="s">
        <v>600</v>
      </c>
      <c r="D413" s="7" t="s">
        <v>296</v>
      </c>
      <c r="E413" s="7" t="s">
        <v>208</v>
      </c>
      <c r="F413" s="8">
        <v>45746</v>
      </c>
      <c r="G413" s="7" t="s">
        <v>307</v>
      </c>
      <c r="H413" s="7">
        <v>2</v>
      </c>
      <c r="I413" s="7" t="s">
        <v>331</v>
      </c>
    </row>
    <row r="414" spans="1:9" x14ac:dyDescent="0.35">
      <c r="A414" s="3" t="s">
        <v>284</v>
      </c>
      <c r="B414" s="4" t="s">
        <v>696</v>
      </c>
      <c r="C414" s="4" t="s">
        <v>697</v>
      </c>
      <c r="D414" s="4" t="s">
        <v>296</v>
      </c>
      <c r="E414" s="4" t="s">
        <v>185</v>
      </c>
      <c r="F414" s="5">
        <v>45769</v>
      </c>
      <c r="G414" s="4" t="s">
        <v>307</v>
      </c>
      <c r="H414" s="4">
        <v>2</v>
      </c>
      <c r="I414" s="4" t="s">
        <v>362</v>
      </c>
    </row>
    <row r="415" spans="1:9" x14ac:dyDescent="0.35">
      <c r="A415" s="6" t="s">
        <v>449</v>
      </c>
      <c r="B415" s="7" t="s">
        <v>450</v>
      </c>
      <c r="C415" s="7" t="s">
        <v>451</v>
      </c>
      <c r="D415" s="7" t="s">
        <v>335</v>
      </c>
      <c r="E415" s="7" t="s">
        <v>228</v>
      </c>
      <c r="F415" s="8">
        <v>45694</v>
      </c>
      <c r="G415" s="7" t="s">
        <v>297</v>
      </c>
      <c r="H415" s="7">
        <v>1</v>
      </c>
      <c r="I415" s="7" t="s">
        <v>386</v>
      </c>
    </row>
    <row r="416" spans="1:9" x14ac:dyDescent="0.35">
      <c r="A416" s="3" t="s">
        <v>224</v>
      </c>
      <c r="B416" s="4" t="s">
        <v>398</v>
      </c>
      <c r="C416" s="4" t="s">
        <v>399</v>
      </c>
      <c r="D416" s="4" t="s">
        <v>323</v>
      </c>
      <c r="E416" s="4" t="s">
        <v>154</v>
      </c>
      <c r="F416" s="5">
        <v>45784</v>
      </c>
      <c r="G416" s="4" t="s">
        <v>307</v>
      </c>
      <c r="H416" s="4">
        <v>2</v>
      </c>
      <c r="I416" s="4" t="s">
        <v>476</v>
      </c>
    </row>
    <row r="417" spans="1:9" x14ac:dyDescent="0.35">
      <c r="A417" s="6" t="s">
        <v>285</v>
      </c>
      <c r="B417" s="7" t="s">
        <v>862</v>
      </c>
      <c r="C417" s="7" t="s">
        <v>863</v>
      </c>
      <c r="D417" s="7" t="s">
        <v>296</v>
      </c>
      <c r="E417" s="7" t="s">
        <v>247</v>
      </c>
      <c r="F417" s="8">
        <v>45782</v>
      </c>
      <c r="G417" s="7" t="s">
        <v>307</v>
      </c>
      <c r="H417" s="7">
        <v>1</v>
      </c>
      <c r="I417" s="7" t="s">
        <v>365</v>
      </c>
    </row>
    <row r="418" spans="1:9" x14ac:dyDescent="0.35">
      <c r="A418" s="3" t="s">
        <v>238</v>
      </c>
      <c r="B418" s="4" t="s">
        <v>358</v>
      </c>
      <c r="C418" s="4" t="s">
        <v>359</v>
      </c>
      <c r="D418" s="4" t="s">
        <v>302</v>
      </c>
      <c r="E418" s="4" t="s">
        <v>87</v>
      </c>
      <c r="F418" s="5">
        <v>45712</v>
      </c>
      <c r="G418" s="4" t="s">
        <v>307</v>
      </c>
      <c r="H418" s="4">
        <v>5</v>
      </c>
      <c r="I418" s="4" t="s">
        <v>376</v>
      </c>
    </row>
    <row r="419" spans="1:9" x14ac:dyDescent="0.35">
      <c r="A419" s="6" t="s">
        <v>170</v>
      </c>
      <c r="B419" s="7" t="s">
        <v>700</v>
      </c>
      <c r="C419" s="7" t="s">
        <v>701</v>
      </c>
      <c r="D419" s="7" t="s">
        <v>302</v>
      </c>
      <c r="E419" s="7" t="s">
        <v>121</v>
      </c>
      <c r="F419" s="8">
        <v>45681</v>
      </c>
      <c r="G419" s="7" t="s">
        <v>307</v>
      </c>
      <c r="H419" s="7">
        <v>5</v>
      </c>
      <c r="I419" s="7" t="s">
        <v>376</v>
      </c>
    </row>
    <row r="420" spans="1:9" x14ac:dyDescent="0.35">
      <c r="A420" s="3" t="s">
        <v>108</v>
      </c>
      <c r="B420" s="4" t="s">
        <v>400</v>
      </c>
      <c r="C420" s="4" t="s">
        <v>401</v>
      </c>
      <c r="D420" s="4" t="s">
        <v>319</v>
      </c>
      <c r="E420" s="4" t="s">
        <v>49</v>
      </c>
      <c r="F420" s="5">
        <v>45746</v>
      </c>
      <c r="G420" s="4" t="s">
        <v>307</v>
      </c>
      <c r="H420" s="4">
        <v>5</v>
      </c>
      <c r="I420" s="4" t="s">
        <v>376</v>
      </c>
    </row>
    <row r="421" spans="1:9" x14ac:dyDescent="0.35">
      <c r="A421" s="9" t="s">
        <v>793</v>
      </c>
      <c r="B421" s="10" t="s">
        <v>794</v>
      </c>
      <c r="C421" s="10" t="s">
        <v>795</v>
      </c>
      <c r="D421" s="10" t="s">
        <v>296</v>
      </c>
      <c r="E421" s="10" t="s">
        <v>185</v>
      </c>
      <c r="F421" s="11">
        <v>45710</v>
      </c>
      <c r="G421" s="10" t="s">
        <v>307</v>
      </c>
      <c r="H421" s="10">
        <v>4</v>
      </c>
      <c r="I421" s="10" t="s">
        <v>312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AE6A-A04A-4874-939B-79F8A3E1764E}">
  <dimension ref="A1:P420"/>
  <sheetViews>
    <sheetView topLeftCell="J1" zoomScale="175" zoomScaleNormal="175" workbookViewId="0">
      <selection activeCell="O1" sqref="O1:P5"/>
    </sheetView>
  </sheetViews>
  <sheetFormatPr defaultRowHeight="14.5" x14ac:dyDescent="0.35"/>
  <cols>
    <col min="1" max="1" width="16.90625" customWidth="1"/>
    <col min="2" max="2" width="21.54296875" bestFit="1" customWidth="1"/>
    <col min="3" max="3" width="36.81640625" bestFit="1" customWidth="1"/>
    <col min="4" max="4" width="11.6328125" customWidth="1"/>
    <col min="5" max="5" width="15.54296875" bestFit="1" customWidth="1"/>
    <col min="6" max="6" width="18" customWidth="1"/>
    <col min="7" max="7" width="20.36328125" customWidth="1"/>
    <col min="8" max="8" width="17.1796875" customWidth="1"/>
    <col min="9" max="9" width="45.08984375" bestFit="1" customWidth="1"/>
    <col min="10" max="10" width="45.81640625" bestFit="1" customWidth="1"/>
    <col min="11" max="11" width="17" bestFit="1" customWidth="1"/>
    <col min="12" max="12" width="17.1796875" bestFit="1" customWidth="1"/>
    <col min="13" max="13" width="19.90625" bestFit="1" customWidth="1"/>
    <col min="15" max="15" width="20.90625" bestFit="1" customWidth="1"/>
  </cols>
  <sheetData>
    <row r="1" spans="1:16" x14ac:dyDescent="0.35">
      <c r="A1" s="12" t="s">
        <v>5</v>
      </c>
      <c r="B1" s="12" t="s">
        <v>286</v>
      </c>
      <c r="C1" s="12" t="s">
        <v>287</v>
      </c>
      <c r="D1" s="12" t="s">
        <v>288</v>
      </c>
      <c r="E1" s="12" t="s">
        <v>0</v>
      </c>
      <c r="F1" s="12" t="s">
        <v>289</v>
      </c>
      <c r="G1" s="12" t="s">
        <v>290</v>
      </c>
      <c r="H1" s="12" t="s">
        <v>291</v>
      </c>
      <c r="I1" s="12" t="s">
        <v>292</v>
      </c>
      <c r="J1" s="12" t="s">
        <v>1266</v>
      </c>
      <c r="K1" s="12" t="s">
        <v>1267</v>
      </c>
      <c r="L1" s="12" t="s">
        <v>1268</v>
      </c>
      <c r="M1" s="12" t="s">
        <v>1274</v>
      </c>
      <c r="O1" s="18" t="s">
        <v>1269</v>
      </c>
      <c r="P1" s="18"/>
    </row>
    <row r="2" spans="1:16" x14ac:dyDescent="0.35">
      <c r="A2" s="6" t="s">
        <v>299</v>
      </c>
      <c r="B2" s="7" t="s">
        <v>300</v>
      </c>
      <c r="C2" s="7" t="s">
        <v>301</v>
      </c>
      <c r="D2" s="7" t="s">
        <v>302</v>
      </c>
      <c r="E2" s="7" t="s">
        <v>121</v>
      </c>
      <c r="F2" s="8">
        <v>45769</v>
      </c>
      <c r="G2" s="7" t="s">
        <v>297</v>
      </c>
      <c r="H2" s="7">
        <v>1</v>
      </c>
      <c r="I2" s="7" t="s">
        <v>303</v>
      </c>
      <c r="J2" s="13" t="str">
        <f>VolunteerTable5[[#This Row],[Email]]&amp;VolunteerTable5[[#This Row],[CampaignID]]&amp;VolunteerTable5[[#This Row],[SignupDate]]</f>
        <v>ian22@young.comC00445769</v>
      </c>
      <c r="K2" s="13" t="str">
        <f>IF(COUNTIF(VolunteerTable5[DuplicateCheckKey],VolunteerTable5[[#This Row],[DuplicateCheckKey]])&gt;1,"Duplicate","Unique")</f>
        <v>Unique</v>
      </c>
      <c r="L2" s="13" t="str">
        <f>IF(VolunteerTable5[[#This Row],[Email]]="","Missing","OK")</f>
        <v>OK</v>
      </c>
      <c r="M2" s="19" t="str">
        <f>_xlfn.XLOOKUP(VolunteerTable5[[#This Row],[CampaignID]],CampaignTable[CampaignID],CampaignTable[CampaignName])</f>
        <v>Food Distribution</v>
      </c>
      <c r="O2" s="16" t="s">
        <v>1270</v>
      </c>
      <c r="P2" s="17">
        <f>COUNTA(VolunteerTable5[VolunteerID])</f>
        <v>419</v>
      </c>
    </row>
    <row r="3" spans="1:16" x14ac:dyDescent="0.35">
      <c r="A3" s="3" t="s">
        <v>304</v>
      </c>
      <c r="B3" s="4" t="s">
        <v>305</v>
      </c>
      <c r="C3" s="4" t="s">
        <v>306</v>
      </c>
      <c r="D3" s="4" t="s">
        <v>296</v>
      </c>
      <c r="E3" s="4" t="s">
        <v>247</v>
      </c>
      <c r="F3" s="5">
        <v>45736</v>
      </c>
      <c r="G3" s="4" t="s">
        <v>307</v>
      </c>
      <c r="H3" s="4">
        <v>3</v>
      </c>
      <c r="I3" s="4" t="s">
        <v>308</v>
      </c>
      <c r="J3" s="13" t="str">
        <f>VolunteerTable5[[#This Row],[Email]]&amp;VolunteerTable5[[#This Row],[CampaignID]]&amp;VolunteerTable5[[#This Row],[SignupDate]]</f>
        <v>amandamartinez@gmail.comC00945736</v>
      </c>
      <c r="K3" s="13" t="str">
        <f>IF(COUNTIF(VolunteerTable5[DuplicateCheckKey],VolunteerTable5[[#This Row],[DuplicateCheckKey]])&gt;1,"Duplicate","Unique")</f>
        <v>Unique</v>
      </c>
      <c r="L3" s="13" t="str">
        <f>IF(VolunteerTable5[[#This Row],[Email]]="","Missing","OK")</f>
        <v>OK</v>
      </c>
      <c r="M3" s="19" t="str">
        <f>_xlfn.XLOOKUP(VolunteerTable5[[#This Row],[CampaignID]],CampaignTable[CampaignID],CampaignTable[CampaignName])</f>
        <v>Bike to Work Day</v>
      </c>
      <c r="O3" s="16" t="s">
        <v>1271</v>
      </c>
      <c r="P3" s="17">
        <f>COUNTIF(VolunteerTable5[DuplicateFlag],"Duplicate")</f>
        <v>37</v>
      </c>
    </row>
    <row r="4" spans="1:16" x14ac:dyDescent="0.35">
      <c r="A4" s="6" t="s">
        <v>309</v>
      </c>
      <c r="B4" s="7" t="s">
        <v>310</v>
      </c>
      <c r="C4" s="7" t="s">
        <v>311</v>
      </c>
      <c r="D4" s="7" t="s">
        <v>296</v>
      </c>
      <c r="E4" s="7" t="s">
        <v>49</v>
      </c>
      <c r="F4" s="8">
        <v>45717</v>
      </c>
      <c r="G4" s="7" t="s">
        <v>307</v>
      </c>
      <c r="H4" s="7">
        <v>4</v>
      </c>
      <c r="I4" s="7" t="s">
        <v>312</v>
      </c>
      <c r="J4" s="13" t="str">
        <f>VolunteerTable5[[#This Row],[Email]]&amp;VolunteerTable5[[#This Row],[CampaignID]]&amp;VolunteerTable5[[#This Row],[SignupDate]]</f>
        <v>hmorgan@mendoza.comC00245717</v>
      </c>
      <c r="K4" s="13" t="str">
        <f>IF(COUNTIF(VolunteerTable5[DuplicateCheckKey],VolunteerTable5[[#This Row],[DuplicateCheckKey]])&gt;1,"Duplicate","Unique")</f>
        <v>Unique</v>
      </c>
      <c r="L4" s="13" t="str">
        <f>IF(VolunteerTable5[[#This Row],[Email]]="","Missing","OK")</f>
        <v>OK</v>
      </c>
      <c r="M4" s="19" t="str">
        <f>_xlfn.XLOOKUP(VolunteerTable5[[#This Row],[CampaignID]],CampaignTable[CampaignID],CampaignTable[CampaignName])</f>
        <v>River Cleanup</v>
      </c>
      <c r="O4" s="16" t="s">
        <v>1272</v>
      </c>
      <c r="P4" s="17">
        <f>COUNTIF(VolunteerTable5[Email],"")</f>
        <v>13</v>
      </c>
    </row>
    <row r="5" spans="1:16" x14ac:dyDescent="0.35">
      <c r="A5" s="3" t="s">
        <v>107</v>
      </c>
      <c r="B5" s="4" t="s">
        <v>313</v>
      </c>
      <c r="C5" s="4" t="s">
        <v>314</v>
      </c>
      <c r="D5" s="4" t="s">
        <v>302</v>
      </c>
      <c r="E5" s="4" t="s">
        <v>87</v>
      </c>
      <c r="F5" s="5">
        <v>45734</v>
      </c>
      <c r="G5" s="4" t="s">
        <v>307</v>
      </c>
      <c r="H5" s="4">
        <v>3</v>
      </c>
      <c r="I5" s="4" t="s">
        <v>315</v>
      </c>
      <c r="J5" s="13" t="str">
        <f>VolunteerTable5[[#This Row],[Email]]&amp;VolunteerTable5[[#This Row],[CampaignID]]&amp;VolunteerTable5[[#This Row],[SignupDate]]</f>
        <v>james18@rhodes-rosario.netC00345734</v>
      </c>
      <c r="K5" s="13" t="str">
        <f>IF(COUNTIF(VolunteerTable5[DuplicateCheckKey],VolunteerTable5[[#This Row],[DuplicateCheckKey]])&gt;1,"Duplicate","Unique")</f>
        <v>Unique</v>
      </c>
      <c r="L5" s="13" t="str">
        <f>IF(VolunteerTable5[[#This Row],[Email]]="","Missing","OK")</f>
        <v>OK</v>
      </c>
      <c r="M5" s="19" t="str">
        <f>_xlfn.XLOOKUP(VolunteerTable5[[#This Row],[CampaignID]],CampaignTable[CampaignID],CampaignTable[CampaignName])</f>
        <v>School Visit</v>
      </c>
      <c r="O5" s="16" t="s">
        <v>1273</v>
      </c>
      <c r="P5" s="17">
        <f>COUNTA(_xlfn.UNIQUE(VolunteerTable5[CampaignID]))</f>
        <v>10</v>
      </c>
    </row>
    <row r="6" spans="1:16" x14ac:dyDescent="0.35">
      <c r="A6" s="6" t="s">
        <v>316</v>
      </c>
      <c r="B6" s="7" t="s">
        <v>317</v>
      </c>
      <c r="C6" s="7" t="s">
        <v>318</v>
      </c>
      <c r="D6" s="7" t="s">
        <v>319</v>
      </c>
      <c r="E6" s="7" t="s">
        <v>228</v>
      </c>
      <c r="F6" s="8">
        <v>45744</v>
      </c>
      <c r="G6" s="7" t="s">
        <v>307</v>
      </c>
      <c r="H6" s="7">
        <v>3</v>
      </c>
      <c r="I6" s="7" t="s">
        <v>315</v>
      </c>
      <c r="J6" s="13" t="str">
        <f>VolunteerTable5[[#This Row],[Email]]&amp;VolunteerTable5[[#This Row],[CampaignID]]&amp;VolunteerTable5[[#This Row],[SignupDate]]</f>
        <v>alexander55@yahoo.comC00845744</v>
      </c>
      <c r="K6" s="13" t="str">
        <f>IF(COUNTIF(VolunteerTable5[DuplicateCheckKey],VolunteerTable5[[#This Row],[DuplicateCheckKey]])&gt;1,"Duplicate","Unique")</f>
        <v>Unique</v>
      </c>
      <c r="L6" s="13" t="str">
        <f>IF(VolunteerTable5[[#This Row],[Email]]="","Missing","OK")</f>
        <v>OK</v>
      </c>
      <c r="M6" s="19" t="str">
        <f>_xlfn.XLOOKUP(VolunteerTable5[[#This Row],[CampaignID]],CampaignTable[CampaignID],CampaignTable[CampaignName])</f>
        <v>Solar Awareness</v>
      </c>
    </row>
    <row r="7" spans="1:16" x14ac:dyDescent="0.35">
      <c r="A7" s="3" t="s">
        <v>320</v>
      </c>
      <c r="B7" s="4" t="s">
        <v>321</v>
      </c>
      <c r="C7" s="4" t="s">
        <v>322</v>
      </c>
      <c r="D7" s="4" t="s">
        <v>323</v>
      </c>
      <c r="E7" s="4" t="s">
        <v>49</v>
      </c>
      <c r="F7" s="5">
        <v>45675</v>
      </c>
      <c r="G7" s="4" t="s">
        <v>307</v>
      </c>
      <c r="H7" s="4">
        <v>3</v>
      </c>
      <c r="I7" s="4" t="s">
        <v>315</v>
      </c>
      <c r="J7" s="13" t="str">
        <f>VolunteerTable5[[#This Row],[Email]]&amp;VolunteerTable5[[#This Row],[CampaignID]]&amp;VolunteerTable5[[#This Row],[SignupDate]]</f>
        <v>thomaskevin@hatfield.bizC00245675</v>
      </c>
      <c r="K7" s="13" t="str">
        <f>IF(COUNTIF(VolunteerTable5[DuplicateCheckKey],VolunteerTable5[[#This Row],[DuplicateCheckKey]])&gt;1,"Duplicate","Unique")</f>
        <v>Unique</v>
      </c>
      <c r="L7" s="13" t="str">
        <f>IF(VolunteerTable5[[#This Row],[Email]]="","Missing","OK")</f>
        <v>OK</v>
      </c>
      <c r="M7" s="19" t="str">
        <f>_xlfn.XLOOKUP(VolunteerTable5[[#This Row],[CampaignID]],CampaignTable[CampaignID],CampaignTable[CampaignName])</f>
        <v>River Cleanup</v>
      </c>
    </row>
    <row r="8" spans="1:16" x14ac:dyDescent="0.35">
      <c r="A8" s="6" t="s">
        <v>70</v>
      </c>
      <c r="B8" s="7" t="s">
        <v>324</v>
      </c>
      <c r="C8" s="7" t="s">
        <v>325</v>
      </c>
      <c r="D8" s="7" t="s">
        <v>319</v>
      </c>
      <c r="E8" s="7" t="s">
        <v>228</v>
      </c>
      <c r="F8" s="8">
        <v>45717</v>
      </c>
      <c r="G8" s="7" t="s">
        <v>307</v>
      </c>
      <c r="H8" s="7">
        <v>1</v>
      </c>
      <c r="I8" s="7" t="s">
        <v>303</v>
      </c>
      <c r="J8" s="13" t="str">
        <f>VolunteerTable5[[#This Row],[Email]]&amp;VolunteerTable5[[#This Row],[CampaignID]]&amp;VolunteerTable5[[#This Row],[SignupDate]]</f>
        <v>jacobjames@henry.orgC00845717</v>
      </c>
      <c r="K8" s="13" t="str">
        <f>IF(COUNTIF(VolunteerTable5[DuplicateCheckKey],VolunteerTable5[[#This Row],[DuplicateCheckKey]])&gt;1,"Duplicate","Unique")</f>
        <v>Unique</v>
      </c>
      <c r="L8" s="13" t="str">
        <f>IF(VolunteerTable5[[#This Row],[Email]]="","Missing","OK")</f>
        <v>OK</v>
      </c>
      <c r="M8" s="19" t="str">
        <f>_xlfn.XLOOKUP(VolunteerTable5[[#This Row],[CampaignID]],CampaignTable[CampaignID],CampaignTable[CampaignName])</f>
        <v>Solar Awareness</v>
      </c>
    </row>
    <row r="9" spans="1:16" x14ac:dyDescent="0.35">
      <c r="A9" s="3" t="s">
        <v>326</v>
      </c>
      <c r="B9" s="4" t="s">
        <v>327</v>
      </c>
      <c r="C9" s="4" t="s">
        <v>328</v>
      </c>
      <c r="D9" s="4" t="s">
        <v>323</v>
      </c>
      <c r="E9" s="4" t="s">
        <v>228</v>
      </c>
      <c r="F9" s="5">
        <v>45663</v>
      </c>
      <c r="G9" s="4" t="s">
        <v>307</v>
      </c>
      <c r="H9" s="4">
        <v>3</v>
      </c>
      <c r="I9" s="4" t="s">
        <v>315</v>
      </c>
      <c r="J9" s="13" t="str">
        <f>VolunteerTable5[[#This Row],[Email]]&amp;VolunteerTable5[[#This Row],[CampaignID]]&amp;VolunteerTable5[[#This Row],[SignupDate]]</f>
        <v>traviswatts@gmail.comC00845663</v>
      </c>
      <c r="K9" s="13" t="str">
        <f>IF(COUNTIF(VolunteerTable5[DuplicateCheckKey],VolunteerTable5[[#This Row],[DuplicateCheckKey]])&gt;1,"Duplicate","Unique")</f>
        <v>Unique</v>
      </c>
      <c r="L9" s="13" t="str">
        <f>IF(VolunteerTable5[[#This Row],[Email]]="","Missing","OK")</f>
        <v>OK</v>
      </c>
      <c r="M9" s="19" t="str">
        <f>_xlfn.XLOOKUP(VolunteerTable5[[#This Row],[CampaignID]],CampaignTable[CampaignID],CampaignTable[CampaignName])</f>
        <v>Solar Awareness</v>
      </c>
    </row>
    <row r="10" spans="1:16" x14ac:dyDescent="0.35">
      <c r="A10" s="6" t="s">
        <v>93</v>
      </c>
      <c r="B10" s="7" t="s">
        <v>329</v>
      </c>
      <c r="C10" s="7" t="s">
        <v>330</v>
      </c>
      <c r="D10" s="7" t="s">
        <v>319</v>
      </c>
      <c r="E10" s="7" t="s">
        <v>121</v>
      </c>
      <c r="F10" s="8">
        <v>45757</v>
      </c>
      <c r="G10" s="7" t="s">
        <v>297</v>
      </c>
      <c r="H10" s="7">
        <v>2</v>
      </c>
      <c r="I10" s="7" t="s">
        <v>331</v>
      </c>
      <c r="J10" s="13" t="str">
        <f>VolunteerTable5[[#This Row],[Email]]&amp;VolunteerTable5[[#This Row],[CampaignID]]&amp;VolunteerTable5[[#This Row],[SignupDate]]</f>
        <v>hmccann@yahoo.comC00445757</v>
      </c>
      <c r="K10" s="13" t="str">
        <f>IF(COUNTIF(VolunteerTable5[DuplicateCheckKey],VolunteerTable5[[#This Row],[DuplicateCheckKey]])&gt;1,"Duplicate","Unique")</f>
        <v>Unique</v>
      </c>
      <c r="L10" s="13" t="str">
        <f>IF(VolunteerTable5[[#This Row],[Email]]="","Missing","OK")</f>
        <v>OK</v>
      </c>
      <c r="M10" s="19" t="str">
        <f>_xlfn.XLOOKUP(VolunteerTable5[[#This Row],[CampaignID]],CampaignTable[CampaignID],CampaignTable[CampaignName])</f>
        <v>Food Distribution</v>
      </c>
    </row>
    <row r="11" spans="1:16" x14ac:dyDescent="0.35">
      <c r="A11" s="3" t="s">
        <v>332</v>
      </c>
      <c r="B11" s="4" t="s">
        <v>333</v>
      </c>
      <c r="C11" s="4" t="s">
        <v>334</v>
      </c>
      <c r="D11" s="4" t="s">
        <v>335</v>
      </c>
      <c r="E11" s="4" t="s">
        <v>185</v>
      </c>
      <c r="F11" s="5">
        <v>45757</v>
      </c>
      <c r="G11" s="4" t="s">
        <v>307</v>
      </c>
      <c r="H11" s="4">
        <v>2</v>
      </c>
      <c r="I11" s="4" t="s">
        <v>331</v>
      </c>
      <c r="J11" s="13" t="str">
        <f>VolunteerTable5[[#This Row],[Email]]&amp;VolunteerTable5[[#This Row],[CampaignID]]&amp;VolunteerTable5[[#This Row],[SignupDate]]</f>
        <v>robertsalyssa@gmail.comC00645757</v>
      </c>
      <c r="K11" s="13" t="str">
        <f>IF(COUNTIF(VolunteerTable5[DuplicateCheckKey],VolunteerTable5[[#This Row],[DuplicateCheckKey]])&gt;1,"Duplicate","Unique")</f>
        <v>Unique</v>
      </c>
      <c r="L11" s="13" t="str">
        <f>IF(VolunteerTable5[[#This Row],[Email]]="","Missing","OK")</f>
        <v>OK</v>
      </c>
      <c r="M11" s="19" t="str">
        <f>_xlfn.XLOOKUP(VolunteerTable5[[#This Row],[CampaignID]],CampaignTable[CampaignID],CampaignTable[CampaignName])</f>
        <v>Wildlife Survey</v>
      </c>
    </row>
    <row r="12" spans="1:16" x14ac:dyDescent="0.35">
      <c r="A12" s="6" t="s">
        <v>76</v>
      </c>
      <c r="B12" s="7" t="s">
        <v>336</v>
      </c>
      <c r="C12" s="7" t="s">
        <v>337</v>
      </c>
      <c r="D12" s="7" t="s">
        <v>335</v>
      </c>
      <c r="E12" s="7" t="s">
        <v>6</v>
      </c>
      <c r="F12" s="8">
        <v>45770</v>
      </c>
      <c r="G12" s="7" t="s">
        <v>307</v>
      </c>
      <c r="H12" s="7">
        <v>4</v>
      </c>
      <c r="I12" s="7" t="s">
        <v>338</v>
      </c>
      <c r="J12" s="13" t="str">
        <f>VolunteerTable5[[#This Row],[Email]]&amp;VolunteerTable5[[#This Row],[CampaignID]]&amp;VolunteerTable5[[#This Row],[SignupDate]]</f>
        <v>gina51@hotmail.comC00145770</v>
      </c>
      <c r="K12" s="13" t="str">
        <f>IF(COUNTIF(VolunteerTable5[DuplicateCheckKey],VolunteerTable5[[#This Row],[DuplicateCheckKey]])&gt;1,"Duplicate","Unique")</f>
        <v>Unique</v>
      </c>
      <c r="L12" s="13" t="str">
        <f>IF(VolunteerTable5[[#This Row],[Email]]="","Missing","OK")</f>
        <v>OK</v>
      </c>
      <c r="M12" s="19" t="str">
        <f>_xlfn.XLOOKUP(VolunteerTable5[[#This Row],[CampaignID]],CampaignTable[CampaignID],CampaignTable[CampaignName])</f>
        <v>Tree Planting</v>
      </c>
    </row>
    <row r="13" spans="1:16" x14ac:dyDescent="0.35">
      <c r="A13" s="3" t="s">
        <v>43</v>
      </c>
      <c r="B13" s="4" t="s">
        <v>339</v>
      </c>
      <c r="C13" s="4" t="s">
        <v>340</v>
      </c>
      <c r="D13" s="4" t="s">
        <v>302</v>
      </c>
      <c r="E13" s="4" t="s">
        <v>228</v>
      </c>
      <c r="F13" s="5">
        <v>45677</v>
      </c>
      <c r="G13" s="4" t="s">
        <v>307</v>
      </c>
      <c r="H13" s="4">
        <v>4</v>
      </c>
      <c r="I13" s="4" t="s">
        <v>338</v>
      </c>
      <c r="J13" s="13" t="str">
        <f>VolunteerTable5[[#This Row],[Email]]&amp;VolunteerTable5[[#This Row],[CampaignID]]&amp;VolunteerTable5[[#This Row],[SignupDate]]</f>
        <v>kimberly65@gmail.comC00845677</v>
      </c>
      <c r="K13" s="13" t="str">
        <f>IF(COUNTIF(VolunteerTable5[DuplicateCheckKey],VolunteerTable5[[#This Row],[DuplicateCheckKey]])&gt;1,"Duplicate","Unique")</f>
        <v>Unique</v>
      </c>
      <c r="L13" s="13" t="str">
        <f>IF(VolunteerTable5[[#This Row],[Email]]="","Missing","OK")</f>
        <v>OK</v>
      </c>
      <c r="M13" s="19" t="str">
        <f>_xlfn.XLOOKUP(VolunteerTable5[[#This Row],[CampaignID]],CampaignTable[CampaignID],CampaignTable[CampaignName])</f>
        <v>Solar Awareness</v>
      </c>
    </row>
    <row r="14" spans="1:16" x14ac:dyDescent="0.35">
      <c r="A14" s="6" t="s">
        <v>204</v>
      </c>
      <c r="B14" s="7" t="s">
        <v>341</v>
      </c>
      <c r="C14" s="7" t="s">
        <v>342</v>
      </c>
      <c r="D14" s="7" t="s">
        <v>302</v>
      </c>
      <c r="E14" s="7" t="s">
        <v>154</v>
      </c>
      <c r="F14" s="8">
        <v>45725</v>
      </c>
      <c r="G14" s="7" t="s">
        <v>307</v>
      </c>
      <c r="H14" s="7">
        <v>3</v>
      </c>
      <c r="I14" s="7" t="s">
        <v>315</v>
      </c>
      <c r="J14" s="13" t="str">
        <f>VolunteerTable5[[#This Row],[Email]]&amp;VolunteerTable5[[#This Row],[CampaignID]]&amp;VolunteerTable5[[#This Row],[SignupDate]]</f>
        <v>estevens@fuentes.infoC00545725</v>
      </c>
      <c r="K14" s="13" t="str">
        <f>IF(COUNTIF(VolunteerTable5[DuplicateCheckKey],VolunteerTable5[[#This Row],[DuplicateCheckKey]])&gt;1,"Duplicate","Unique")</f>
        <v>Unique</v>
      </c>
      <c r="L14" s="13" t="str">
        <f>IF(VolunteerTable5[[#This Row],[Email]]="","Missing","OK")</f>
        <v>OK</v>
      </c>
      <c r="M14" s="19" t="str">
        <f>_xlfn.XLOOKUP(VolunteerTable5[[#This Row],[CampaignID]],CampaignTable[CampaignID],CampaignTable[CampaignName])</f>
        <v>Recycling Workshop</v>
      </c>
    </row>
    <row r="15" spans="1:16" x14ac:dyDescent="0.35">
      <c r="A15" s="3" t="s">
        <v>343</v>
      </c>
      <c r="B15" s="4" t="s">
        <v>344</v>
      </c>
      <c r="C15" s="4" t="s">
        <v>345</v>
      </c>
      <c r="D15" s="4" t="s">
        <v>323</v>
      </c>
      <c r="E15" s="4" t="s">
        <v>185</v>
      </c>
      <c r="F15" s="5">
        <v>45701</v>
      </c>
      <c r="G15" s="4" t="s">
        <v>307</v>
      </c>
      <c r="H15" s="4">
        <v>2</v>
      </c>
      <c r="I15" s="4" t="s">
        <v>346</v>
      </c>
      <c r="J15" s="13" t="str">
        <f>VolunteerTable5[[#This Row],[Email]]&amp;VolunteerTable5[[#This Row],[CampaignID]]&amp;VolunteerTable5[[#This Row],[SignupDate]]</f>
        <v>jenniferjohnson@gmail.comC00645701</v>
      </c>
      <c r="K15" s="13" t="str">
        <f>IF(COUNTIF(VolunteerTable5[DuplicateCheckKey],VolunteerTable5[[#This Row],[DuplicateCheckKey]])&gt;1,"Duplicate","Unique")</f>
        <v>Unique</v>
      </c>
      <c r="L15" s="13" t="str">
        <f>IF(VolunteerTable5[[#This Row],[Email]]="","Missing","OK")</f>
        <v>OK</v>
      </c>
      <c r="M15" s="19" t="str">
        <f>_xlfn.XLOOKUP(VolunteerTable5[[#This Row],[CampaignID]],CampaignTable[CampaignID],CampaignTable[CampaignName])</f>
        <v>Wildlife Survey</v>
      </c>
    </row>
    <row r="16" spans="1:16" x14ac:dyDescent="0.35">
      <c r="A16" s="6" t="s">
        <v>150</v>
      </c>
      <c r="B16" s="7" t="s">
        <v>347</v>
      </c>
      <c r="C16" s="7" t="s">
        <v>348</v>
      </c>
      <c r="D16" s="7" t="s">
        <v>302</v>
      </c>
      <c r="E16" s="7" t="s">
        <v>208</v>
      </c>
      <c r="F16" s="8">
        <v>45792</v>
      </c>
      <c r="G16" s="7" t="s">
        <v>307</v>
      </c>
      <c r="H16" s="7">
        <v>1</v>
      </c>
      <c r="I16" s="7" t="s">
        <v>303</v>
      </c>
      <c r="J16" s="13" t="str">
        <f>VolunteerTable5[[#This Row],[Email]]&amp;VolunteerTable5[[#This Row],[CampaignID]]&amp;VolunteerTable5[[#This Row],[SignupDate]]</f>
        <v>jasonzavala@yahoo.comC00745792</v>
      </c>
      <c r="K16" s="13" t="str">
        <f>IF(COUNTIF(VolunteerTable5[DuplicateCheckKey],VolunteerTable5[[#This Row],[DuplicateCheckKey]])&gt;1,"Duplicate","Unique")</f>
        <v>Unique</v>
      </c>
      <c r="L16" s="13" t="str">
        <f>IF(VolunteerTable5[[#This Row],[Email]]="","Missing","OK")</f>
        <v>OK</v>
      </c>
      <c r="M16" s="19" t="str">
        <f>_xlfn.XLOOKUP(VolunteerTable5[[#This Row],[CampaignID]],CampaignTable[CampaignID],CampaignTable[CampaignName])</f>
        <v>Green Fair</v>
      </c>
    </row>
    <row r="17" spans="1:13" x14ac:dyDescent="0.35">
      <c r="A17" s="3" t="s">
        <v>220</v>
      </c>
      <c r="B17" s="4" t="s">
        <v>349</v>
      </c>
      <c r="C17" s="4" t="s">
        <v>350</v>
      </c>
      <c r="D17" s="4" t="s">
        <v>302</v>
      </c>
      <c r="E17" s="4" t="s">
        <v>265</v>
      </c>
      <c r="F17" s="5">
        <v>45811</v>
      </c>
      <c r="G17" s="4" t="s">
        <v>307</v>
      </c>
      <c r="H17" s="4">
        <v>4</v>
      </c>
      <c r="I17" s="4" t="s">
        <v>312</v>
      </c>
      <c r="J17" s="13" t="str">
        <f>VolunteerTable5[[#This Row],[Email]]&amp;VolunteerTable5[[#This Row],[CampaignID]]&amp;VolunteerTable5[[#This Row],[SignupDate]]</f>
        <v>gwilliams@gmail.comC01045811</v>
      </c>
      <c r="K17" s="13" t="str">
        <f>IF(COUNTIF(VolunteerTable5[DuplicateCheckKey],VolunteerTable5[[#This Row],[DuplicateCheckKey]])&gt;1,"Duplicate","Unique")</f>
        <v>Unique</v>
      </c>
      <c r="L17" s="13" t="str">
        <f>IF(VolunteerTable5[[#This Row],[Email]]="","Missing","OK")</f>
        <v>OK</v>
      </c>
      <c r="M17" s="19" t="str">
        <f>_xlfn.XLOOKUP(VolunteerTable5[[#This Row],[CampaignID]],CampaignTable[CampaignID],CampaignTable[CampaignName])</f>
        <v>Community Garden</v>
      </c>
    </row>
    <row r="18" spans="1:13" x14ac:dyDescent="0.35">
      <c r="A18" s="6" t="s">
        <v>351</v>
      </c>
      <c r="B18" s="7" t="s">
        <v>352</v>
      </c>
      <c r="C18" s="7" t="s">
        <v>353</v>
      </c>
      <c r="D18" s="7" t="s">
        <v>323</v>
      </c>
      <c r="E18" s="7" t="s">
        <v>208</v>
      </c>
      <c r="F18" s="8">
        <v>45809</v>
      </c>
      <c r="G18" s="7" t="s">
        <v>307</v>
      </c>
      <c r="H18" s="7">
        <v>4</v>
      </c>
      <c r="I18" s="7" t="s">
        <v>354</v>
      </c>
      <c r="J18" s="13" t="str">
        <f>VolunteerTable5[[#This Row],[Email]]&amp;VolunteerTable5[[#This Row],[CampaignID]]&amp;VolunteerTable5[[#This Row],[SignupDate]]</f>
        <v>joneselizabeth@gmail.comC00745809</v>
      </c>
      <c r="K18" s="13" t="str">
        <f>IF(COUNTIF(VolunteerTable5[DuplicateCheckKey],VolunteerTable5[[#This Row],[DuplicateCheckKey]])&gt;1,"Duplicate","Unique")</f>
        <v>Unique</v>
      </c>
      <c r="L18" s="13" t="str">
        <f>IF(VolunteerTable5[[#This Row],[Email]]="","Missing","OK")</f>
        <v>OK</v>
      </c>
      <c r="M18" s="19" t="str">
        <f>_xlfn.XLOOKUP(VolunteerTable5[[#This Row],[CampaignID]],CampaignTable[CampaignID],CampaignTable[CampaignName])</f>
        <v>Green Fair</v>
      </c>
    </row>
    <row r="19" spans="1:13" x14ac:dyDescent="0.35">
      <c r="A19" s="3" t="s">
        <v>355</v>
      </c>
      <c r="B19" s="4" t="s">
        <v>356</v>
      </c>
      <c r="C19" s="4" t="s">
        <v>357</v>
      </c>
      <c r="D19" s="4" t="s">
        <v>323</v>
      </c>
      <c r="E19" s="4" t="s">
        <v>49</v>
      </c>
      <c r="F19" s="5">
        <v>45725</v>
      </c>
      <c r="G19" s="4" t="s">
        <v>307</v>
      </c>
      <c r="H19" s="4">
        <v>3</v>
      </c>
      <c r="I19" s="4" t="s">
        <v>308</v>
      </c>
      <c r="J19" s="13" t="str">
        <f>VolunteerTable5[[#This Row],[Email]]&amp;VolunteerTable5[[#This Row],[CampaignID]]&amp;VolunteerTable5[[#This Row],[SignupDate]]</f>
        <v>ellenjohnson@singleton.orgC00245725</v>
      </c>
      <c r="K19" s="13" t="str">
        <f>IF(COUNTIF(VolunteerTable5[DuplicateCheckKey],VolunteerTable5[[#This Row],[DuplicateCheckKey]])&gt;1,"Duplicate","Unique")</f>
        <v>Unique</v>
      </c>
      <c r="L19" s="13" t="str">
        <f>IF(VolunteerTable5[[#This Row],[Email]]="","Missing","OK")</f>
        <v>OK</v>
      </c>
      <c r="M19" s="19" t="str">
        <f>_xlfn.XLOOKUP(VolunteerTable5[[#This Row],[CampaignID]],CampaignTable[CampaignID],CampaignTable[CampaignName])</f>
        <v>River Cleanup</v>
      </c>
    </row>
    <row r="20" spans="1:13" x14ac:dyDescent="0.35">
      <c r="A20" s="6" t="s">
        <v>238</v>
      </c>
      <c r="B20" s="7" t="s">
        <v>358</v>
      </c>
      <c r="C20" s="7" t="s">
        <v>359</v>
      </c>
      <c r="D20" s="7" t="s">
        <v>302</v>
      </c>
      <c r="E20" s="7" t="s">
        <v>87</v>
      </c>
      <c r="F20" s="8">
        <v>45712</v>
      </c>
      <c r="G20" s="7" t="s">
        <v>307</v>
      </c>
      <c r="H20" s="7">
        <v>5</v>
      </c>
      <c r="I20" s="7" t="s">
        <v>298</v>
      </c>
      <c r="J20" s="13" t="str">
        <f>VolunteerTable5[[#This Row],[Email]]&amp;VolunteerTable5[[#This Row],[CampaignID]]&amp;VolunteerTable5[[#This Row],[SignupDate]]</f>
        <v>garciabelinda@rice.comC00345712</v>
      </c>
      <c r="K20" s="13" t="str">
        <f>IF(COUNTIF(VolunteerTable5[DuplicateCheckKey],VolunteerTable5[[#This Row],[DuplicateCheckKey]])&gt;1,"Duplicate","Unique")</f>
        <v>Duplicate</v>
      </c>
      <c r="L20" s="13" t="str">
        <f>IF(VolunteerTable5[[#This Row],[Email]]="","Missing","OK")</f>
        <v>OK</v>
      </c>
      <c r="M20" s="19" t="str">
        <f>_xlfn.XLOOKUP(VolunteerTable5[[#This Row],[CampaignID]],CampaignTable[CampaignID],CampaignTable[CampaignName])</f>
        <v>School Visit</v>
      </c>
    </row>
    <row r="21" spans="1:13" x14ac:dyDescent="0.35">
      <c r="A21" s="3" t="s">
        <v>132</v>
      </c>
      <c r="B21" s="4" t="s">
        <v>360</v>
      </c>
      <c r="C21" s="4" t="s">
        <v>361</v>
      </c>
      <c r="D21" s="4" t="s">
        <v>319</v>
      </c>
      <c r="E21" s="4" t="s">
        <v>185</v>
      </c>
      <c r="F21" s="5">
        <v>45788</v>
      </c>
      <c r="G21" s="4" t="s">
        <v>307</v>
      </c>
      <c r="H21" s="4">
        <v>2</v>
      </c>
      <c r="I21" s="4" t="s">
        <v>362</v>
      </c>
      <c r="J21" s="13" t="str">
        <f>VolunteerTable5[[#This Row],[Email]]&amp;VolunteerTable5[[#This Row],[CampaignID]]&amp;VolunteerTable5[[#This Row],[SignupDate]]</f>
        <v>samanthayork@richardson-lawrence.infoC00645788</v>
      </c>
      <c r="K21" s="13" t="str">
        <f>IF(COUNTIF(VolunteerTable5[DuplicateCheckKey],VolunteerTable5[[#This Row],[DuplicateCheckKey]])&gt;1,"Duplicate","Unique")</f>
        <v>Duplicate</v>
      </c>
      <c r="L21" s="13" t="str">
        <f>IF(VolunteerTable5[[#This Row],[Email]]="","Missing","OK")</f>
        <v>OK</v>
      </c>
      <c r="M21" s="19" t="str">
        <f>_xlfn.XLOOKUP(VolunteerTable5[[#This Row],[CampaignID]],CampaignTable[CampaignID],CampaignTable[CampaignName])</f>
        <v>Wildlife Survey</v>
      </c>
    </row>
    <row r="22" spans="1:13" x14ac:dyDescent="0.35">
      <c r="A22" s="6" t="s">
        <v>231</v>
      </c>
      <c r="B22" s="7" t="s">
        <v>363</v>
      </c>
      <c r="C22" s="7" t="s">
        <v>364</v>
      </c>
      <c r="D22" s="7" t="s">
        <v>319</v>
      </c>
      <c r="E22" s="7" t="s">
        <v>121</v>
      </c>
      <c r="F22" s="8">
        <v>45798</v>
      </c>
      <c r="G22" s="7" t="s">
        <v>307</v>
      </c>
      <c r="H22" s="7">
        <v>1</v>
      </c>
      <c r="I22" s="7" t="s">
        <v>365</v>
      </c>
      <c r="J22" s="13" t="str">
        <f>VolunteerTable5[[#This Row],[Email]]&amp;VolunteerTable5[[#This Row],[CampaignID]]&amp;VolunteerTable5[[#This Row],[SignupDate]]</f>
        <v>irodriguez@farmer-bush.netC00445798</v>
      </c>
      <c r="K22" s="13" t="str">
        <f>IF(COUNTIF(VolunteerTable5[DuplicateCheckKey],VolunteerTable5[[#This Row],[DuplicateCheckKey]])&gt;1,"Duplicate","Unique")</f>
        <v>Unique</v>
      </c>
      <c r="L22" s="13" t="str">
        <f>IF(VolunteerTable5[[#This Row],[Email]]="","Missing","OK")</f>
        <v>OK</v>
      </c>
      <c r="M22" s="19" t="str">
        <f>_xlfn.XLOOKUP(VolunteerTable5[[#This Row],[CampaignID]],CampaignTable[CampaignID],CampaignTable[CampaignName])</f>
        <v>Food Distribution</v>
      </c>
    </row>
    <row r="23" spans="1:13" x14ac:dyDescent="0.35">
      <c r="A23" s="3" t="s">
        <v>55</v>
      </c>
      <c r="B23" s="4" t="s">
        <v>366</v>
      </c>
      <c r="C23" s="4" t="s">
        <v>367</v>
      </c>
      <c r="D23" s="4" t="s">
        <v>319</v>
      </c>
      <c r="E23" s="4" t="s">
        <v>185</v>
      </c>
      <c r="F23" s="5">
        <v>45744</v>
      </c>
      <c r="G23" s="4" t="s">
        <v>297</v>
      </c>
      <c r="H23" s="4">
        <v>3</v>
      </c>
      <c r="I23" s="4" t="s">
        <v>368</v>
      </c>
      <c r="J23" s="13" t="str">
        <f>VolunteerTable5[[#This Row],[Email]]&amp;VolunteerTable5[[#This Row],[CampaignID]]&amp;VolunteerTable5[[#This Row],[SignupDate]]</f>
        <v>tburke@hotmail.comC00645744</v>
      </c>
      <c r="K23" s="13" t="str">
        <f>IF(COUNTIF(VolunteerTable5[DuplicateCheckKey],VolunteerTable5[[#This Row],[DuplicateCheckKey]])&gt;1,"Duplicate","Unique")</f>
        <v>Unique</v>
      </c>
      <c r="L23" s="13" t="str">
        <f>IF(VolunteerTable5[[#This Row],[Email]]="","Missing","OK")</f>
        <v>OK</v>
      </c>
      <c r="M23" s="19" t="str">
        <f>_xlfn.XLOOKUP(VolunteerTable5[[#This Row],[CampaignID]],CampaignTable[CampaignID],CampaignTable[CampaignName])</f>
        <v>Wildlife Survey</v>
      </c>
    </row>
    <row r="24" spans="1:13" x14ac:dyDescent="0.35">
      <c r="A24" s="6" t="s">
        <v>369</v>
      </c>
      <c r="B24" s="7" t="s">
        <v>370</v>
      </c>
      <c r="C24" s="7" t="s">
        <v>371</v>
      </c>
      <c r="D24" s="7" t="s">
        <v>323</v>
      </c>
      <c r="E24" s="7" t="s">
        <v>121</v>
      </c>
      <c r="F24" s="8">
        <v>45681</v>
      </c>
      <c r="G24" s="7" t="s">
        <v>307</v>
      </c>
      <c r="H24" s="7">
        <v>5</v>
      </c>
      <c r="I24" s="7" t="s">
        <v>372</v>
      </c>
      <c r="J24" s="13" t="str">
        <f>VolunteerTable5[[#This Row],[Email]]&amp;VolunteerTable5[[#This Row],[CampaignID]]&amp;VolunteerTable5[[#This Row],[SignupDate]]</f>
        <v>lutztravis@sanders.comC00445681</v>
      </c>
      <c r="K24" s="13" t="str">
        <f>IF(COUNTIF(VolunteerTable5[DuplicateCheckKey],VolunteerTable5[[#This Row],[DuplicateCheckKey]])&gt;1,"Duplicate","Unique")</f>
        <v>Unique</v>
      </c>
      <c r="L24" s="13" t="str">
        <f>IF(VolunteerTable5[[#This Row],[Email]]="","Missing","OK")</f>
        <v>OK</v>
      </c>
      <c r="M24" s="19" t="str">
        <f>_xlfn.XLOOKUP(VolunteerTable5[[#This Row],[CampaignID]],CampaignTable[CampaignID],CampaignTable[CampaignName])</f>
        <v>Food Distribution</v>
      </c>
    </row>
    <row r="25" spans="1:13" x14ac:dyDescent="0.35">
      <c r="A25" s="3" t="s">
        <v>373</v>
      </c>
      <c r="B25" s="4" t="s">
        <v>374</v>
      </c>
      <c r="C25" s="4" t="s">
        <v>375</v>
      </c>
      <c r="D25" s="4" t="s">
        <v>323</v>
      </c>
      <c r="E25" s="4" t="s">
        <v>154</v>
      </c>
      <c r="F25" s="5">
        <v>45712</v>
      </c>
      <c r="G25" s="4" t="s">
        <v>307</v>
      </c>
      <c r="H25" s="4">
        <v>5</v>
      </c>
      <c r="I25" s="4" t="s">
        <v>376</v>
      </c>
      <c r="J25" s="13" t="str">
        <f>VolunteerTable5[[#This Row],[Email]]&amp;VolunteerTable5[[#This Row],[CampaignID]]&amp;VolunteerTable5[[#This Row],[SignupDate]]</f>
        <v>james61@massey.infoC00545712</v>
      </c>
      <c r="K25" s="13" t="str">
        <f>IF(COUNTIF(VolunteerTable5[DuplicateCheckKey],VolunteerTable5[[#This Row],[DuplicateCheckKey]])&gt;1,"Duplicate","Unique")</f>
        <v>Unique</v>
      </c>
      <c r="L25" s="13" t="str">
        <f>IF(VolunteerTable5[[#This Row],[Email]]="","Missing","OK")</f>
        <v>OK</v>
      </c>
      <c r="M25" s="19" t="str">
        <f>_xlfn.XLOOKUP(VolunteerTable5[[#This Row],[CampaignID]],CampaignTable[CampaignID],CampaignTable[CampaignName])</f>
        <v>Recycling Workshop</v>
      </c>
    </row>
    <row r="26" spans="1:13" x14ac:dyDescent="0.35">
      <c r="A26" s="6" t="s">
        <v>245</v>
      </c>
      <c r="B26" s="7" t="s">
        <v>377</v>
      </c>
      <c r="C26" s="7" t="s">
        <v>378</v>
      </c>
      <c r="D26" s="7" t="s">
        <v>335</v>
      </c>
      <c r="E26" s="7" t="s">
        <v>6</v>
      </c>
      <c r="F26" s="8">
        <v>45754</v>
      </c>
      <c r="G26" s="7" t="s">
        <v>307</v>
      </c>
      <c r="H26" s="7">
        <v>2</v>
      </c>
      <c r="I26" s="7" t="s">
        <v>362</v>
      </c>
      <c r="J26" s="13" t="str">
        <f>VolunteerTable5[[#This Row],[Email]]&amp;VolunteerTable5[[#This Row],[CampaignID]]&amp;VolunteerTable5[[#This Row],[SignupDate]]</f>
        <v>tracy32@garcia.comC00145754</v>
      </c>
      <c r="K26" s="13" t="str">
        <f>IF(COUNTIF(VolunteerTable5[DuplicateCheckKey],VolunteerTable5[[#This Row],[DuplicateCheckKey]])&gt;1,"Duplicate","Unique")</f>
        <v>Unique</v>
      </c>
      <c r="L26" s="13" t="str">
        <f>IF(VolunteerTable5[[#This Row],[Email]]="","Missing","OK")</f>
        <v>OK</v>
      </c>
      <c r="M26" s="19" t="str">
        <f>_xlfn.XLOOKUP(VolunteerTable5[[#This Row],[CampaignID]],CampaignTable[CampaignID],CampaignTable[CampaignName])</f>
        <v>Tree Planting</v>
      </c>
    </row>
    <row r="27" spans="1:13" x14ac:dyDescent="0.35">
      <c r="A27" s="3" t="s">
        <v>282</v>
      </c>
      <c r="B27" s="4" t="s">
        <v>379</v>
      </c>
      <c r="C27" s="4" t="s">
        <v>380</v>
      </c>
      <c r="D27" s="4" t="s">
        <v>319</v>
      </c>
      <c r="E27" s="4" t="s">
        <v>265</v>
      </c>
      <c r="F27" s="5">
        <v>45763</v>
      </c>
      <c r="G27" s="4" t="s">
        <v>307</v>
      </c>
      <c r="H27" s="4">
        <v>1</v>
      </c>
      <c r="I27" s="4" t="s">
        <v>365</v>
      </c>
      <c r="J27" s="13" t="str">
        <f>VolunteerTable5[[#This Row],[Email]]&amp;VolunteerTable5[[#This Row],[CampaignID]]&amp;VolunteerTable5[[#This Row],[SignupDate]]</f>
        <v>msparks@bates-henry.comC01045763</v>
      </c>
      <c r="K27" s="13" t="str">
        <f>IF(COUNTIF(VolunteerTable5[DuplicateCheckKey],VolunteerTable5[[#This Row],[DuplicateCheckKey]])&gt;1,"Duplicate","Unique")</f>
        <v>Unique</v>
      </c>
      <c r="L27" s="13" t="str">
        <f>IF(VolunteerTable5[[#This Row],[Email]]="","Missing","OK")</f>
        <v>OK</v>
      </c>
      <c r="M27" s="19" t="str">
        <f>_xlfn.XLOOKUP(VolunteerTable5[[#This Row],[CampaignID]],CampaignTable[CampaignID],CampaignTable[CampaignName])</f>
        <v>Community Garden</v>
      </c>
    </row>
    <row r="28" spans="1:13" x14ac:dyDescent="0.35">
      <c r="A28" s="6" t="s">
        <v>65</v>
      </c>
      <c r="B28" s="7" t="s">
        <v>381</v>
      </c>
      <c r="C28" s="7" t="s">
        <v>382</v>
      </c>
      <c r="D28" s="7" t="s">
        <v>302</v>
      </c>
      <c r="E28" s="7" t="s">
        <v>208</v>
      </c>
      <c r="F28" s="8">
        <v>45786</v>
      </c>
      <c r="G28" s="7" t="s">
        <v>297</v>
      </c>
      <c r="H28" s="7">
        <v>5</v>
      </c>
      <c r="I28" s="7" t="s">
        <v>372</v>
      </c>
      <c r="J28" s="13" t="str">
        <f>VolunteerTable5[[#This Row],[Email]]&amp;VolunteerTable5[[#This Row],[CampaignID]]&amp;VolunteerTable5[[#This Row],[SignupDate]]</f>
        <v>ljohnson@hotmail.comC00745786</v>
      </c>
      <c r="K28" s="13" t="str">
        <f>IF(COUNTIF(VolunteerTable5[DuplicateCheckKey],VolunteerTable5[[#This Row],[DuplicateCheckKey]])&gt;1,"Duplicate","Unique")</f>
        <v>Unique</v>
      </c>
      <c r="L28" s="13" t="str">
        <f>IF(VolunteerTable5[[#This Row],[Email]]="","Missing","OK")</f>
        <v>OK</v>
      </c>
      <c r="M28" s="19" t="str">
        <f>_xlfn.XLOOKUP(VolunteerTable5[[#This Row],[CampaignID]],CampaignTable[CampaignID],CampaignTable[CampaignName])</f>
        <v>Green Fair</v>
      </c>
    </row>
    <row r="29" spans="1:13" x14ac:dyDescent="0.35">
      <c r="A29" s="3" t="s">
        <v>383</v>
      </c>
      <c r="B29" s="4" t="s">
        <v>384</v>
      </c>
      <c r="C29" s="4" t="s">
        <v>385</v>
      </c>
      <c r="D29" s="4" t="s">
        <v>302</v>
      </c>
      <c r="E29" s="4" t="s">
        <v>228</v>
      </c>
      <c r="F29" s="5">
        <v>45668</v>
      </c>
      <c r="G29" s="4" t="s">
        <v>297</v>
      </c>
      <c r="H29" s="4">
        <v>1</v>
      </c>
      <c r="I29" s="4" t="s">
        <v>386</v>
      </c>
      <c r="J29" s="13" t="str">
        <f>VolunteerTable5[[#This Row],[Email]]&amp;VolunteerTable5[[#This Row],[CampaignID]]&amp;VolunteerTable5[[#This Row],[SignupDate]]</f>
        <v>khart@hotmail.comC00845668</v>
      </c>
      <c r="K29" s="13" t="str">
        <f>IF(COUNTIF(VolunteerTable5[DuplicateCheckKey],VolunteerTable5[[#This Row],[DuplicateCheckKey]])&gt;1,"Duplicate","Unique")</f>
        <v>Unique</v>
      </c>
      <c r="L29" s="13" t="str">
        <f>IF(VolunteerTable5[[#This Row],[Email]]="","Missing","OK")</f>
        <v>OK</v>
      </c>
      <c r="M29" s="19" t="str">
        <f>_xlfn.XLOOKUP(VolunteerTable5[[#This Row],[CampaignID]],CampaignTable[CampaignID],CampaignTable[CampaignName])</f>
        <v>Solar Awareness</v>
      </c>
    </row>
    <row r="30" spans="1:13" x14ac:dyDescent="0.35">
      <c r="A30" s="6" t="s">
        <v>387</v>
      </c>
      <c r="B30" s="7" t="s">
        <v>388</v>
      </c>
      <c r="C30" s="7" t="s">
        <v>389</v>
      </c>
      <c r="D30" s="7" t="s">
        <v>335</v>
      </c>
      <c r="E30" s="7" t="s">
        <v>121</v>
      </c>
      <c r="F30" s="8">
        <v>45682</v>
      </c>
      <c r="G30" s="7" t="s">
        <v>307</v>
      </c>
      <c r="H30" s="7">
        <v>1</v>
      </c>
      <c r="I30" s="7" t="s">
        <v>386</v>
      </c>
      <c r="J30" s="13" t="str">
        <f>VolunteerTable5[[#This Row],[Email]]&amp;VolunteerTable5[[#This Row],[CampaignID]]&amp;VolunteerTable5[[#This Row],[SignupDate]]</f>
        <v>luke09@gmail.comC00445682</v>
      </c>
      <c r="K30" s="13" t="str">
        <f>IF(COUNTIF(VolunteerTable5[DuplicateCheckKey],VolunteerTable5[[#This Row],[DuplicateCheckKey]])&gt;1,"Duplicate","Unique")</f>
        <v>Unique</v>
      </c>
      <c r="L30" s="13" t="str">
        <f>IF(VolunteerTable5[[#This Row],[Email]]="","Missing","OK")</f>
        <v>OK</v>
      </c>
      <c r="M30" s="19" t="str">
        <f>_xlfn.XLOOKUP(VolunteerTable5[[#This Row],[CampaignID]],CampaignTable[CampaignID],CampaignTable[CampaignName])</f>
        <v>Food Distribution</v>
      </c>
    </row>
    <row r="31" spans="1:13" x14ac:dyDescent="0.35">
      <c r="A31" s="3" t="s">
        <v>100</v>
      </c>
      <c r="B31" s="4" t="s">
        <v>390</v>
      </c>
      <c r="C31" s="4" t="s">
        <v>391</v>
      </c>
      <c r="D31" s="4" t="s">
        <v>335</v>
      </c>
      <c r="E31" s="4" t="s">
        <v>247</v>
      </c>
      <c r="F31" s="5">
        <v>45680</v>
      </c>
      <c r="G31" s="4" t="s">
        <v>307</v>
      </c>
      <c r="H31" s="4">
        <v>4</v>
      </c>
      <c r="I31" s="4" t="s">
        <v>312</v>
      </c>
      <c r="J31" s="13" t="str">
        <f>VolunteerTable5[[#This Row],[Email]]&amp;VolunteerTable5[[#This Row],[CampaignID]]&amp;VolunteerTable5[[#This Row],[SignupDate]]</f>
        <v>jimmycollins@lozano.comC00945680</v>
      </c>
      <c r="K31" s="13" t="str">
        <f>IF(COUNTIF(VolunteerTable5[DuplicateCheckKey],VolunteerTable5[[#This Row],[DuplicateCheckKey]])&gt;1,"Duplicate","Unique")</f>
        <v>Unique</v>
      </c>
      <c r="L31" s="13" t="str">
        <f>IF(VolunteerTable5[[#This Row],[Email]]="","Missing","OK")</f>
        <v>OK</v>
      </c>
      <c r="M31" s="19" t="str">
        <f>_xlfn.XLOOKUP(VolunteerTable5[[#This Row],[CampaignID]],CampaignTable[CampaignID],CampaignTable[CampaignName])</f>
        <v>Bike to Work Day</v>
      </c>
    </row>
    <row r="32" spans="1:13" x14ac:dyDescent="0.35">
      <c r="A32" s="6" t="s">
        <v>147</v>
      </c>
      <c r="B32" s="7" t="s">
        <v>392</v>
      </c>
      <c r="C32" s="7" t="s">
        <v>393</v>
      </c>
      <c r="D32" s="7" t="s">
        <v>296</v>
      </c>
      <c r="E32" s="7" t="s">
        <v>247</v>
      </c>
      <c r="F32" s="8">
        <v>45723</v>
      </c>
      <c r="G32" s="7" t="s">
        <v>307</v>
      </c>
      <c r="H32" s="7">
        <v>3</v>
      </c>
      <c r="I32" s="7" t="s">
        <v>394</v>
      </c>
      <c r="J32" s="13" t="str">
        <f>VolunteerTable5[[#This Row],[Email]]&amp;VolunteerTable5[[#This Row],[CampaignID]]&amp;VolunteerTable5[[#This Row],[SignupDate]]</f>
        <v>nicholas65@davis.comC00945723</v>
      </c>
      <c r="K32" s="13" t="str">
        <f>IF(COUNTIF(VolunteerTable5[DuplicateCheckKey],VolunteerTable5[[#This Row],[DuplicateCheckKey]])&gt;1,"Duplicate","Unique")</f>
        <v>Unique</v>
      </c>
      <c r="L32" s="13" t="str">
        <f>IF(VolunteerTable5[[#This Row],[Email]]="","Missing","OK")</f>
        <v>OK</v>
      </c>
      <c r="M32" s="19" t="str">
        <f>_xlfn.XLOOKUP(VolunteerTable5[[#This Row],[CampaignID]],CampaignTable[CampaignID],CampaignTable[CampaignName])</f>
        <v>Bike to Work Day</v>
      </c>
    </row>
    <row r="33" spans="1:13" x14ac:dyDescent="0.35">
      <c r="A33" s="3" t="s">
        <v>395</v>
      </c>
      <c r="B33" s="4" t="s">
        <v>396</v>
      </c>
      <c r="C33" s="4" t="s">
        <v>397</v>
      </c>
      <c r="D33" s="4" t="s">
        <v>302</v>
      </c>
      <c r="E33" s="4" t="s">
        <v>87</v>
      </c>
      <c r="F33" s="5">
        <v>45810</v>
      </c>
      <c r="G33" s="4" t="s">
        <v>307</v>
      </c>
      <c r="H33" s="4">
        <v>4</v>
      </c>
      <c r="I33" s="4" t="s">
        <v>312</v>
      </c>
      <c r="J33" s="13" t="str">
        <f>VolunteerTable5[[#This Row],[Email]]&amp;VolunteerTable5[[#This Row],[CampaignID]]&amp;VolunteerTable5[[#This Row],[SignupDate]]</f>
        <v>tara37@hotmail.comC00345810</v>
      </c>
      <c r="K33" s="13" t="str">
        <f>IF(COUNTIF(VolunteerTable5[DuplicateCheckKey],VolunteerTable5[[#This Row],[DuplicateCheckKey]])&gt;1,"Duplicate","Unique")</f>
        <v>Unique</v>
      </c>
      <c r="L33" s="13" t="str">
        <f>IF(VolunteerTable5[[#This Row],[Email]]="","Missing","OK")</f>
        <v>OK</v>
      </c>
      <c r="M33" s="19" t="str">
        <f>_xlfn.XLOOKUP(VolunteerTable5[[#This Row],[CampaignID]],CampaignTable[CampaignID],CampaignTable[CampaignName])</f>
        <v>School Visit</v>
      </c>
    </row>
    <row r="34" spans="1:13" x14ac:dyDescent="0.35">
      <c r="A34" s="6" t="s">
        <v>224</v>
      </c>
      <c r="B34" s="7" t="s">
        <v>398</v>
      </c>
      <c r="C34" s="7" t="s">
        <v>399</v>
      </c>
      <c r="D34" s="7" t="s">
        <v>323</v>
      </c>
      <c r="E34" s="7" t="s">
        <v>154</v>
      </c>
      <c r="F34" s="8">
        <v>45784</v>
      </c>
      <c r="G34" s="7" t="s">
        <v>307</v>
      </c>
      <c r="H34" s="7">
        <v>2</v>
      </c>
      <c r="I34" s="7" t="s">
        <v>346</v>
      </c>
      <c r="J34" s="13" t="str">
        <f>VolunteerTable5[[#This Row],[Email]]&amp;VolunteerTable5[[#This Row],[CampaignID]]&amp;VolunteerTable5[[#This Row],[SignupDate]]</f>
        <v>vargasjoshua@solis.comC00545784</v>
      </c>
      <c r="K34" s="13" t="str">
        <f>IF(COUNTIF(VolunteerTable5[DuplicateCheckKey],VolunteerTable5[[#This Row],[DuplicateCheckKey]])&gt;1,"Duplicate","Unique")</f>
        <v>Duplicate</v>
      </c>
      <c r="L34" s="13" t="str">
        <f>IF(VolunteerTable5[[#This Row],[Email]]="","Missing","OK")</f>
        <v>OK</v>
      </c>
      <c r="M34" s="19" t="str">
        <f>_xlfn.XLOOKUP(VolunteerTable5[[#This Row],[CampaignID]],CampaignTable[CampaignID],CampaignTable[CampaignName])</f>
        <v>Recycling Workshop</v>
      </c>
    </row>
    <row r="35" spans="1:13" x14ac:dyDescent="0.35">
      <c r="A35" s="3" t="s">
        <v>108</v>
      </c>
      <c r="B35" s="4" t="s">
        <v>400</v>
      </c>
      <c r="C35" s="4" t="s">
        <v>401</v>
      </c>
      <c r="D35" s="4" t="s">
        <v>319</v>
      </c>
      <c r="E35" s="4" t="s">
        <v>49</v>
      </c>
      <c r="F35" s="5">
        <v>45746</v>
      </c>
      <c r="G35" s="4" t="s">
        <v>307</v>
      </c>
      <c r="H35" s="4">
        <v>5</v>
      </c>
      <c r="I35" s="4" t="s">
        <v>298</v>
      </c>
      <c r="J35" s="13" t="str">
        <f>VolunteerTable5[[#This Row],[Email]]&amp;VolunteerTable5[[#This Row],[CampaignID]]&amp;VolunteerTable5[[#This Row],[SignupDate]]</f>
        <v>robertking@hotmail.comC00245746</v>
      </c>
      <c r="K35" s="13" t="str">
        <f>IF(COUNTIF(VolunteerTable5[DuplicateCheckKey],VolunteerTable5[[#This Row],[DuplicateCheckKey]])&gt;1,"Duplicate","Unique")</f>
        <v>Duplicate</v>
      </c>
      <c r="L35" s="13" t="str">
        <f>IF(VolunteerTable5[[#This Row],[Email]]="","Missing","OK")</f>
        <v>OK</v>
      </c>
      <c r="M35" s="19" t="str">
        <f>_xlfn.XLOOKUP(VolunteerTable5[[#This Row],[CampaignID]],CampaignTable[CampaignID],CampaignTable[CampaignName])</f>
        <v>River Cleanup</v>
      </c>
    </row>
    <row r="36" spans="1:13" x14ac:dyDescent="0.35">
      <c r="A36" s="6" t="s">
        <v>402</v>
      </c>
      <c r="B36" s="7" t="s">
        <v>403</v>
      </c>
      <c r="C36" s="7" t="s">
        <v>404</v>
      </c>
      <c r="D36" s="7" t="s">
        <v>302</v>
      </c>
      <c r="E36" s="7" t="s">
        <v>49</v>
      </c>
      <c r="F36" s="8">
        <v>45807</v>
      </c>
      <c r="G36" s="7" t="s">
        <v>307</v>
      </c>
      <c r="H36" s="7">
        <v>2</v>
      </c>
      <c r="I36" s="7" t="s">
        <v>331</v>
      </c>
      <c r="J36" s="13" t="str">
        <f>VolunteerTable5[[#This Row],[Email]]&amp;VolunteerTable5[[#This Row],[CampaignID]]&amp;VolunteerTable5[[#This Row],[SignupDate]]</f>
        <v>vlewis@adams-little.orgC00245807</v>
      </c>
      <c r="K36" s="13" t="str">
        <f>IF(COUNTIF(VolunteerTable5[DuplicateCheckKey],VolunteerTable5[[#This Row],[DuplicateCheckKey]])&gt;1,"Duplicate","Unique")</f>
        <v>Unique</v>
      </c>
      <c r="L36" s="13" t="str">
        <f>IF(VolunteerTable5[[#This Row],[Email]]="","Missing","OK")</f>
        <v>OK</v>
      </c>
      <c r="M36" s="19" t="str">
        <f>_xlfn.XLOOKUP(VolunteerTable5[[#This Row],[CampaignID]],CampaignTable[CampaignID],CampaignTable[CampaignName])</f>
        <v>River Cleanup</v>
      </c>
    </row>
    <row r="37" spans="1:13" x14ac:dyDescent="0.35">
      <c r="A37" s="3" t="s">
        <v>24</v>
      </c>
      <c r="B37" s="4" t="s">
        <v>405</v>
      </c>
      <c r="C37" s="4" t="s">
        <v>406</v>
      </c>
      <c r="D37" s="4" t="s">
        <v>335</v>
      </c>
      <c r="E37" s="4" t="s">
        <v>247</v>
      </c>
      <c r="F37" s="5">
        <v>45709</v>
      </c>
      <c r="G37" s="4" t="s">
        <v>307</v>
      </c>
      <c r="H37" s="4">
        <v>3</v>
      </c>
      <c r="I37" s="4" t="s">
        <v>308</v>
      </c>
      <c r="J37" s="13" t="str">
        <f>VolunteerTable5[[#This Row],[Email]]&amp;VolunteerTable5[[#This Row],[CampaignID]]&amp;VolunteerTable5[[#This Row],[SignupDate]]</f>
        <v>michelle13@yahoo.comC00945709</v>
      </c>
      <c r="K37" s="13" t="str">
        <f>IF(COUNTIF(VolunteerTable5[DuplicateCheckKey],VolunteerTable5[[#This Row],[DuplicateCheckKey]])&gt;1,"Duplicate","Unique")</f>
        <v>Unique</v>
      </c>
      <c r="L37" s="13" t="str">
        <f>IF(VolunteerTable5[[#This Row],[Email]]="","Missing","OK")</f>
        <v>OK</v>
      </c>
      <c r="M37" s="19" t="str">
        <f>_xlfn.XLOOKUP(VolunteerTable5[[#This Row],[CampaignID]],CampaignTable[CampaignID],CampaignTable[CampaignName])</f>
        <v>Bike to Work Day</v>
      </c>
    </row>
    <row r="38" spans="1:13" x14ac:dyDescent="0.35">
      <c r="A38" s="6" t="s">
        <v>407</v>
      </c>
      <c r="B38" s="7" t="s">
        <v>408</v>
      </c>
      <c r="C38" s="7" t="s">
        <v>409</v>
      </c>
      <c r="D38" s="7" t="s">
        <v>335</v>
      </c>
      <c r="E38" s="7" t="s">
        <v>49</v>
      </c>
      <c r="F38" s="8">
        <v>45752</v>
      </c>
      <c r="G38" s="7" t="s">
        <v>307</v>
      </c>
      <c r="H38" s="7">
        <v>1</v>
      </c>
      <c r="I38" s="7" t="s">
        <v>365</v>
      </c>
      <c r="J38" s="13" t="str">
        <f>VolunteerTable5[[#This Row],[Email]]&amp;VolunteerTable5[[#This Row],[CampaignID]]&amp;VolunteerTable5[[#This Row],[SignupDate]]</f>
        <v>jallen@johnson.infoC00245752</v>
      </c>
      <c r="K38" s="13" t="str">
        <f>IF(COUNTIF(VolunteerTable5[DuplicateCheckKey],VolunteerTable5[[#This Row],[DuplicateCheckKey]])&gt;1,"Duplicate","Unique")</f>
        <v>Unique</v>
      </c>
      <c r="L38" s="13" t="str">
        <f>IF(VolunteerTable5[[#This Row],[Email]]="","Missing","OK")</f>
        <v>OK</v>
      </c>
      <c r="M38" s="19" t="str">
        <f>_xlfn.XLOOKUP(VolunteerTable5[[#This Row],[CampaignID]],CampaignTable[CampaignID],CampaignTable[CampaignName])</f>
        <v>River Cleanup</v>
      </c>
    </row>
    <row r="39" spans="1:13" x14ac:dyDescent="0.35">
      <c r="A39" s="3" t="s">
        <v>410</v>
      </c>
      <c r="B39" s="4" t="s">
        <v>411</v>
      </c>
      <c r="C39" s="4" t="s">
        <v>412</v>
      </c>
      <c r="D39" s="4" t="s">
        <v>296</v>
      </c>
      <c r="E39" s="4" t="s">
        <v>49</v>
      </c>
      <c r="F39" s="5">
        <v>45737</v>
      </c>
      <c r="G39" s="4" t="s">
        <v>307</v>
      </c>
      <c r="H39" s="4">
        <v>5</v>
      </c>
      <c r="I39" s="4" t="s">
        <v>413</v>
      </c>
      <c r="J39" s="13" t="str">
        <f>VolunteerTable5[[#This Row],[Email]]&amp;VolunteerTable5[[#This Row],[CampaignID]]&amp;VolunteerTable5[[#This Row],[SignupDate]]</f>
        <v>dcasey@edwards.comC00245737</v>
      </c>
      <c r="K39" s="13" t="str">
        <f>IF(COUNTIF(VolunteerTable5[DuplicateCheckKey],VolunteerTable5[[#This Row],[DuplicateCheckKey]])&gt;1,"Duplicate","Unique")</f>
        <v>Unique</v>
      </c>
      <c r="L39" s="13" t="str">
        <f>IF(VolunteerTable5[[#This Row],[Email]]="","Missing","OK")</f>
        <v>OK</v>
      </c>
      <c r="M39" s="19" t="str">
        <f>_xlfn.XLOOKUP(VolunteerTable5[[#This Row],[CampaignID]],CampaignTable[CampaignID],CampaignTable[CampaignName])</f>
        <v>River Cleanup</v>
      </c>
    </row>
    <row r="40" spans="1:13" x14ac:dyDescent="0.35">
      <c r="A40" s="6" t="s">
        <v>414</v>
      </c>
      <c r="B40" s="7" t="s">
        <v>415</v>
      </c>
      <c r="C40" s="7" t="s">
        <v>416</v>
      </c>
      <c r="D40" s="7" t="s">
        <v>296</v>
      </c>
      <c r="E40" s="7" t="s">
        <v>185</v>
      </c>
      <c r="F40" s="8">
        <v>45681</v>
      </c>
      <c r="G40" s="7" t="s">
        <v>307</v>
      </c>
      <c r="H40" s="7">
        <v>5</v>
      </c>
      <c r="I40" s="7" t="s">
        <v>376</v>
      </c>
      <c r="J40" s="13" t="str">
        <f>VolunteerTable5[[#This Row],[Email]]&amp;VolunteerTable5[[#This Row],[CampaignID]]&amp;VolunteerTable5[[#This Row],[SignupDate]]</f>
        <v>pwilkerson@hotmail.comC00645681</v>
      </c>
      <c r="K40" s="13" t="str">
        <f>IF(COUNTIF(VolunteerTable5[DuplicateCheckKey],VolunteerTable5[[#This Row],[DuplicateCheckKey]])&gt;1,"Duplicate","Unique")</f>
        <v>Unique</v>
      </c>
      <c r="L40" s="13" t="str">
        <f>IF(VolunteerTable5[[#This Row],[Email]]="","Missing","OK")</f>
        <v>OK</v>
      </c>
      <c r="M40" s="19" t="str">
        <f>_xlfn.XLOOKUP(VolunteerTable5[[#This Row],[CampaignID]],CampaignTable[CampaignID],CampaignTable[CampaignName])</f>
        <v>Wildlife Survey</v>
      </c>
    </row>
    <row r="41" spans="1:13" x14ac:dyDescent="0.35">
      <c r="A41" s="3" t="s">
        <v>210</v>
      </c>
      <c r="B41" s="4" t="s">
        <v>417</v>
      </c>
      <c r="C41" s="4" t="s">
        <v>418</v>
      </c>
      <c r="D41" s="4" t="s">
        <v>323</v>
      </c>
      <c r="E41" s="4" t="s">
        <v>265</v>
      </c>
      <c r="F41" s="5">
        <v>45692</v>
      </c>
      <c r="G41" s="4" t="s">
        <v>307</v>
      </c>
      <c r="H41" s="4">
        <v>1</v>
      </c>
      <c r="I41" s="4" t="s">
        <v>303</v>
      </c>
      <c r="J41" s="13" t="str">
        <f>VolunteerTable5[[#This Row],[Email]]&amp;VolunteerTable5[[#This Row],[CampaignID]]&amp;VolunteerTable5[[#This Row],[SignupDate]]</f>
        <v>selenarobinson@gmail.comC01045692</v>
      </c>
      <c r="K41" s="13" t="str">
        <f>IF(COUNTIF(VolunteerTable5[DuplicateCheckKey],VolunteerTable5[[#This Row],[DuplicateCheckKey]])&gt;1,"Duplicate","Unique")</f>
        <v>Unique</v>
      </c>
      <c r="L41" s="13" t="str">
        <f>IF(VolunteerTable5[[#This Row],[Email]]="","Missing","OK")</f>
        <v>OK</v>
      </c>
      <c r="M41" s="19" t="str">
        <f>_xlfn.XLOOKUP(VolunteerTable5[[#This Row],[CampaignID]],CampaignTable[CampaignID],CampaignTable[CampaignName])</f>
        <v>Community Garden</v>
      </c>
    </row>
    <row r="42" spans="1:13" x14ac:dyDescent="0.35">
      <c r="A42" s="6" t="s">
        <v>419</v>
      </c>
      <c r="B42" s="7" t="s">
        <v>420</v>
      </c>
      <c r="C42" s="7" t="s">
        <v>421</v>
      </c>
      <c r="D42" s="7" t="s">
        <v>323</v>
      </c>
      <c r="E42" s="7" t="s">
        <v>6</v>
      </c>
      <c r="F42" s="8">
        <v>45728</v>
      </c>
      <c r="G42" s="7" t="s">
        <v>307</v>
      </c>
      <c r="H42" s="7">
        <v>4</v>
      </c>
      <c r="I42" s="7" t="s">
        <v>312</v>
      </c>
      <c r="J42" s="13" t="str">
        <f>VolunteerTable5[[#This Row],[Email]]&amp;VolunteerTable5[[#This Row],[CampaignID]]&amp;VolunteerTable5[[#This Row],[SignupDate]]</f>
        <v>rvega@gmail.comC00145728</v>
      </c>
      <c r="K42" s="13" t="str">
        <f>IF(COUNTIF(VolunteerTable5[DuplicateCheckKey],VolunteerTable5[[#This Row],[DuplicateCheckKey]])&gt;1,"Duplicate","Unique")</f>
        <v>Unique</v>
      </c>
      <c r="L42" s="13" t="str">
        <f>IF(VolunteerTable5[[#This Row],[Email]]="","Missing","OK")</f>
        <v>OK</v>
      </c>
      <c r="M42" s="19" t="str">
        <f>_xlfn.XLOOKUP(VolunteerTable5[[#This Row],[CampaignID]],CampaignTable[CampaignID],CampaignTable[CampaignName])</f>
        <v>Tree Planting</v>
      </c>
    </row>
    <row r="43" spans="1:13" x14ac:dyDescent="0.35">
      <c r="A43" s="3" t="s">
        <v>422</v>
      </c>
      <c r="B43" s="4" t="s">
        <v>423</v>
      </c>
      <c r="C43" s="4" t="s">
        <v>424</v>
      </c>
      <c r="D43" s="4" t="s">
        <v>302</v>
      </c>
      <c r="E43" s="4" t="s">
        <v>6</v>
      </c>
      <c r="F43" s="5">
        <v>45659</v>
      </c>
      <c r="G43" s="4" t="s">
        <v>307</v>
      </c>
      <c r="H43" s="4">
        <v>4</v>
      </c>
      <c r="I43" s="4" t="s">
        <v>425</v>
      </c>
      <c r="J43" s="13" t="str">
        <f>VolunteerTable5[[#This Row],[Email]]&amp;VolunteerTable5[[#This Row],[CampaignID]]&amp;VolunteerTable5[[#This Row],[SignupDate]]</f>
        <v>angela45@martinez.bizC00145659</v>
      </c>
      <c r="K43" s="13" t="str">
        <f>IF(COUNTIF(VolunteerTable5[DuplicateCheckKey],VolunteerTable5[[#This Row],[DuplicateCheckKey]])&gt;1,"Duplicate","Unique")</f>
        <v>Unique</v>
      </c>
      <c r="L43" s="13" t="str">
        <f>IF(VolunteerTable5[[#This Row],[Email]]="","Missing","OK")</f>
        <v>OK</v>
      </c>
      <c r="M43" s="19" t="str">
        <f>_xlfn.XLOOKUP(VolunteerTable5[[#This Row],[CampaignID]],CampaignTable[CampaignID],CampaignTable[CampaignName])</f>
        <v>Tree Planting</v>
      </c>
    </row>
    <row r="44" spans="1:13" x14ac:dyDescent="0.35">
      <c r="A44" s="6" t="s">
        <v>63</v>
      </c>
      <c r="B44" s="7" t="s">
        <v>426</v>
      </c>
      <c r="C44" s="7" t="s">
        <v>427</v>
      </c>
      <c r="D44" s="7" t="s">
        <v>335</v>
      </c>
      <c r="E44" s="7" t="s">
        <v>154</v>
      </c>
      <c r="F44" s="8">
        <v>45817</v>
      </c>
      <c r="G44" s="7" t="s">
        <v>297</v>
      </c>
      <c r="H44" s="7">
        <v>5</v>
      </c>
      <c r="I44" s="7" t="s">
        <v>376</v>
      </c>
      <c r="J44" s="13" t="str">
        <f>VolunteerTable5[[#This Row],[Email]]&amp;VolunteerTable5[[#This Row],[CampaignID]]&amp;VolunteerTable5[[#This Row],[SignupDate]]</f>
        <v>rmccormick@gmail.comC00545817</v>
      </c>
      <c r="K44" s="13" t="str">
        <f>IF(COUNTIF(VolunteerTable5[DuplicateCheckKey],VolunteerTable5[[#This Row],[DuplicateCheckKey]])&gt;1,"Duplicate","Unique")</f>
        <v>Unique</v>
      </c>
      <c r="L44" s="13" t="str">
        <f>IF(VolunteerTable5[[#This Row],[Email]]="","Missing","OK")</f>
        <v>OK</v>
      </c>
      <c r="M44" s="19" t="str">
        <f>_xlfn.XLOOKUP(VolunteerTable5[[#This Row],[CampaignID]],CampaignTable[CampaignID],CampaignTable[CampaignName])</f>
        <v>Recycling Workshop</v>
      </c>
    </row>
    <row r="45" spans="1:13" x14ac:dyDescent="0.35">
      <c r="A45" s="3" t="s">
        <v>158</v>
      </c>
      <c r="B45" s="4" t="s">
        <v>428</v>
      </c>
      <c r="C45" s="4" t="s">
        <v>429</v>
      </c>
      <c r="D45" s="4" t="s">
        <v>323</v>
      </c>
      <c r="E45" s="4" t="s">
        <v>87</v>
      </c>
      <c r="F45" s="5">
        <v>45782</v>
      </c>
      <c r="G45" s="4" t="s">
        <v>307</v>
      </c>
      <c r="H45" s="4">
        <v>5</v>
      </c>
      <c r="I45" s="4" t="s">
        <v>376</v>
      </c>
      <c r="J45" s="13" t="str">
        <f>VolunteerTable5[[#This Row],[Email]]&amp;VolunteerTable5[[#This Row],[CampaignID]]&amp;VolunteerTable5[[#This Row],[SignupDate]]</f>
        <v>wneal@gmail.comC00345782</v>
      </c>
      <c r="K45" s="13" t="str">
        <f>IF(COUNTIF(VolunteerTable5[DuplicateCheckKey],VolunteerTable5[[#This Row],[DuplicateCheckKey]])&gt;1,"Duplicate","Unique")</f>
        <v>Unique</v>
      </c>
      <c r="L45" s="13" t="str">
        <f>IF(VolunteerTable5[[#This Row],[Email]]="","Missing","OK")</f>
        <v>OK</v>
      </c>
      <c r="M45" s="19" t="str">
        <f>_xlfn.XLOOKUP(VolunteerTable5[[#This Row],[CampaignID]],CampaignTable[CampaignID],CampaignTable[CampaignName])</f>
        <v>School Visit</v>
      </c>
    </row>
    <row r="46" spans="1:13" x14ac:dyDescent="0.35">
      <c r="A46" s="6" t="s">
        <v>31</v>
      </c>
      <c r="B46" s="7" t="s">
        <v>430</v>
      </c>
      <c r="C46" s="7" t="s">
        <v>431</v>
      </c>
      <c r="D46" s="7" t="s">
        <v>323</v>
      </c>
      <c r="E46" s="7" t="s">
        <v>228</v>
      </c>
      <c r="F46" s="8">
        <v>45745</v>
      </c>
      <c r="G46" s="7" t="s">
        <v>297</v>
      </c>
      <c r="H46" s="7">
        <v>3</v>
      </c>
      <c r="I46" s="7" t="s">
        <v>315</v>
      </c>
      <c r="J46" s="13" t="str">
        <f>VolunteerTable5[[#This Row],[Email]]&amp;VolunteerTable5[[#This Row],[CampaignID]]&amp;VolunteerTable5[[#This Row],[SignupDate]]</f>
        <v>zacharybooker@hines.comC00845745</v>
      </c>
      <c r="K46" s="13" t="str">
        <f>IF(COUNTIF(VolunteerTable5[DuplicateCheckKey],VolunteerTable5[[#This Row],[DuplicateCheckKey]])&gt;1,"Duplicate","Unique")</f>
        <v>Unique</v>
      </c>
      <c r="L46" s="13" t="str">
        <f>IF(VolunteerTable5[[#This Row],[Email]]="","Missing","OK")</f>
        <v>OK</v>
      </c>
      <c r="M46" s="19" t="str">
        <f>_xlfn.XLOOKUP(VolunteerTable5[[#This Row],[CampaignID]],CampaignTable[CampaignID],CampaignTable[CampaignName])</f>
        <v>Solar Awareness</v>
      </c>
    </row>
    <row r="47" spans="1:13" x14ac:dyDescent="0.35">
      <c r="A47" s="3" t="s">
        <v>255</v>
      </c>
      <c r="B47" s="4" t="s">
        <v>432</v>
      </c>
      <c r="C47" s="4" t="s">
        <v>433</v>
      </c>
      <c r="D47" s="4" t="s">
        <v>323</v>
      </c>
      <c r="E47" s="4" t="s">
        <v>185</v>
      </c>
      <c r="F47" s="5">
        <v>45696</v>
      </c>
      <c r="G47" s="4" t="s">
        <v>307</v>
      </c>
      <c r="H47" s="4">
        <v>5</v>
      </c>
      <c r="I47" s="4" t="s">
        <v>372</v>
      </c>
      <c r="J47" s="13" t="str">
        <f>VolunteerTable5[[#This Row],[Email]]&amp;VolunteerTable5[[#This Row],[CampaignID]]&amp;VolunteerTable5[[#This Row],[SignupDate]]</f>
        <v>vaughansandra@salazar.infoC00645696</v>
      </c>
      <c r="K47" s="13" t="str">
        <f>IF(COUNTIF(VolunteerTable5[DuplicateCheckKey],VolunteerTable5[[#This Row],[DuplicateCheckKey]])&gt;1,"Duplicate","Unique")</f>
        <v>Unique</v>
      </c>
      <c r="L47" s="13" t="str">
        <f>IF(VolunteerTable5[[#This Row],[Email]]="","Missing","OK")</f>
        <v>OK</v>
      </c>
      <c r="M47" s="19" t="str">
        <f>_xlfn.XLOOKUP(VolunteerTable5[[#This Row],[CampaignID]],CampaignTable[CampaignID],CampaignTable[CampaignName])</f>
        <v>Wildlife Survey</v>
      </c>
    </row>
    <row r="48" spans="1:13" x14ac:dyDescent="0.35">
      <c r="A48" s="6" t="s">
        <v>434</v>
      </c>
      <c r="B48" s="7" t="s">
        <v>435</v>
      </c>
      <c r="C48" s="7" t="s">
        <v>436</v>
      </c>
      <c r="D48" s="7" t="s">
        <v>302</v>
      </c>
      <c r="E48" s="7" t="s">
        <v>228</v>
      </c>
      <c r="F48" s="8">
        <v>45796</v>
      </c>
      <c r="G48" s="7" t="s">
        <v>307</v>
      </c>
      <c r="H48" s="7">
        <v>4</v>
      </c>
      <c r="I48" s="7" t="s">
        <v>338</v>
      </c>
      <c r="J48" s="13" t="str">
        <f>VolunteerTable5[[#This Row],[Email]]&amp;VolunteerTable5[[#This Row],[CampaignID]]&amp;VolunteerTable5[[#This Row],[SignupDate]]</f>
        <v>higginsryan@wilcox-snyder.comC00845796</v>
      </c>
      <c r="K48" s="13" t="str">
        <f>IF(COUNTIF(VolunteerTable5[DuplicateCheckKey],VolunteerTable5[[#This Row],[DuplicateCheckKey]])&gt;1,"Duplicate","Unique")</f>
        <v>Unique</v>
      </c>
      <c r="L48" s="13" t="str">
        <f>IF(VolunteerTable5[[#This Row],[Email]]="","Missing","OK")</f>
        <v>OK</v>
      </c>
      <c r="M48" s="19" t="str">
        <f>_xlfn.XLOOKUP(VolunteerTable5[[#This Row],[CampaignID]],CampaignTable[CampaignID],CampaignTable[CampaignName])</f>
        <v>Solar Awareness</v>
      </c>
    </row>
    <row r="49" spans="1:13" x14ac:dyDescent="0.35">
      <c r="A49" s="3" t="s">
        <v>437</v>
      </c>
      <c r="B49" s="4" t="s">
        <v>438</v>
      </c>
      <c r="C49" s="4" t="s">
        <v>439</v>
      </c>
      <c r="D49" s="4" t="s">
        <v>296</v>
      </c>
      <c r="E49" s="4" t="s">
        <v>121</v>
      </c>
      <c r="F49" s="5">
        <v>45663</v>
      </c>
      <c r="G49" s="4" t="s">
        <v>307</v>
      </c>
      <c r="H49" s="4">
        <v>4</v>
      </c>
      <c r="I49" s="4" t="s">
        <v>312</v>
      </c>
      <c r="J49" s="13" t="str">
        <f>VolunteerTable5[[#This Row],[Email]]&amp;VolunteerTable5[[#This Row],[CampaignID]]&amp;VolunteerTable5[[#This Row],[SignupDate]]</f>
        <v>robertortiz@gmail.comC00445663</v>
      </c>
      <c r="K49" s="13" t="str">
        <f>IF(COUNTIF(VolunteerTable5[DuplicateCheckKey],VolunteerTable5[[#This Row],[DuplicateCheckKey]])&gt;1,"Duplicate","Unique")</f>
        <v>Unique</v>
      </c>
      <c r="L49" s="13" t="str">
        <f>IF(VolunteerTable5[[#This Row],[Email]]="","Missing","OK")</f>
        <v>OK</v>
      </c>
      <c r="M49" s="19" t="str">
        <f>_xlfn.XLOOKUP(VolunteerTable5[[#This Row],[CampaignID]],CampaignTable[CampaignID],CampaignTable[CampaignName])</f>
        <v>Food Distribution</v>
      </c>
    </row>
    <row r="50" spans="1:13" x14ac:dyDescent="0.35">
      <c r="A50" s="6" t="s">
        <v>440</v>
      </c>
      <c r="B50" s="7" t="s">
        <v>441</v>
      </c>
      <c r="C50" s="7" t="s">
        <v>442</v>
      </c>
      <c r="D50" s="7" t="s">
        <v>323</v>
      </c>
      <c r="E50" s="7" t="s">
        <v>185</v>
      </c>
      <c r="F50" s="8">
        <v>45791</v>
      </c>
      <c r="G50" s="7" t="s">
        <v>307</v>
      </c>
      <c r="H50" s="7">
        <v>4</v>
      </c>
      <c r="I50" s="7" t="s">
        <v>425</v>
      </c>
      <c r="J50" s="13" t="str">
        <f>VolunteerTable5[[#This Row],[Email]]&amp;VolunteerTable5[[#This Row],[CampaignID]]&amp;VolunteerTable5[[#This Row],[SignupDate]]</f>
        <v>brandi71@harrison.bizC00645791</v>
      </c>
      <c r="K50" s="13" t="str">
        <f>IF(COUNTIF(VolunteerTable5[DuplicateCheckKey],VolunteerTable5[[#This Row],[DuplicateCheckKey]])&gt;1,"Duplicate","Unique")</f>
        <v>Unique</v>
      </c>
      <c r="L50" s="13" t="str">
        <f>IF(VolunteerTable5[[#This Row],[Email]]="","Missing","OK")</f>
        <v>OK</v>
      </c>
      <c r="M50" s="19" t="str">
        <f>_xlfn.XLOOKUP(VolunteerTable5[[#This Row],[CampaignID]],CampaignTable[CampaignID],CampaignTable[CampaignName])</f>
        <v>Wildlife Survey</v>
      </c>
    </row>
    <row r="51" spans="1:13" x14ac:dyDescent="0.35">
      <c r="A51" s="3" t="s">
        <v>443</v>
      </c>
      <c r="B51" s="4" t="s">
        <v>444</v>
      </c>
      <c r="C51" s="4" t="s">
        <v>445</v>
      </c>
      <c r="D51" s="4" t="s">
        <v>323</v>
      </c>
      <c r="E51" s="4" t="s">
        <v>121</v>
      </c>
      <c r="F51" s="5">
        <v>45716</v>
      </c>
      <c r="G51" s="4" t="s">
        <v>307</v>
      </c>
      <c r="H51" s="4">
        <v>2</v>
      </c>
      <c r="I51" s="4" t="s">
        <v>346</v>
      </c>
      <c r="J51" s="13" t="str">
        <f>VolunteerTable5[[#This Row],[Email]]&amp;VolunteerTable5[[#This Row],[CampaignID]]&amp;VolunteerTable5[[#This Row],[SignupDate]]</f>
        <v>smithwilliam@yahoo.comC00445716</v>
      </c>
      <c r="K51" s="13" t="str">
        <f>IF(COUNTIF(VolunteerTable5[DuplicateCheckKey],VolunteerTable5[[#This Row],[DuplicateCheckKey]])&gt;1,"Duplicate","Unique")</f>
        <v>Unique</v>
      </c>
      <c r="L51" s="13" t="str">
        <f>IF(VolunteerTable5[[#This Row],[Email]]="","Missing","OK")</f>
        <v>OK</v>
      </c>
      <c r="M51" s="19" t="str">
        <f>_xlfn.XLOOKUP(VolunteerTable5[[#This Row],[CampaignID]],CampaignTable[CampaignID],CampaignTable[CampaignName])</f>
        <v>Food Distribution</v>
      </c>
    </row>
    <row r="52" spans="1:13" x14ac:dyDescent="0.35">
      <c r="A52" s="6" t="s">
        <v>446</v>
      </c>
      <c r="B52" s="7" t="s">
        <v>447</v>
      </c>
      <c r="C52" s="7" t="s">
        <v>448</v>
      </c>
      <c r="D52" s="7" t="s">
        <v>302</v>
      </c>
      <c r="E52" s="7" t="s">
        <v>154</v>
      </c>
      <c r="F52" s="8">
        <v>45754</v>
      </c>
      <c r="G52" s="7" t="s">
        <v>307</v>
      </c>
      <c r="H52" s="7">
        <v>2</v>
      </c>
      <c r="I52" s="7" t="s">
        <v>331</v>
      </c>
      <c r="J52" s="13" t="str">
        <f>VolunteerTable5[[#This Row],[Email]]&amp;VolunteerTable5[[#This Row],[CampaignID]]&amp;VolunteerTable5[[#This Row],[SignupDate]]</f>
        <v>jorgeedwards@gmail.comC00545754</v>
      </c>
      <c r="K52" s="13" t="str">
        <f>IF(COUNTIF(VolunteerTable5[DuplicateCheckKey],VolunteerTable5[[#This Row],[DuplicateCheckKey]])&gt;1,"Duplicate","Unique")</f>
        <v>Unique</v>
      </c>
      <c r="L52" s="13" t="str">
        <f>IF(VolunteerTable5[[#This Row],[Email]]="","Missing","OK")</f>
        <v>OK</v>
      </c>
      <c r="M52" s="19" t="str">
        <f>_xlfn.XLOOKUP(VolunteerTable5[[#This Row],[CampaignID]],CampaignTable[CampaignID],CampaignTable[CampaignName])</f>
        <v>Recycling Workshop</v>
      </c>
    </row>
    <row r="53" spans="1:13" x14ac:dyDescent="0.35">
      <c r="A53" s="3" t="s">
        <v>449</v>
      </c>
      <c r="B53" s="4" t="s">
        <v>450</v>
      </c>
      <c r="C53" s="4" t="s">
        <v>451</v>
      </c>
      <c r="D53" s="4" t="s">
        <v>335</v>
      </c>
      <c r="E53" s="4" t="s">
        <v>228</v>
      </c>
      <c r="F53" s="5">
        <v>45694</v>
      </c>
      <c r="G53" s="4" t="s">
        <v>297</v>
      </c>
      <c r="H53" s="4">
        <v>1</v>
      </c>
      <c r="I53" s="4" t="s">
        <v>303</v>
      </c>
      <c r="J53" s="13" t="str">
        <f>VolunteerTable5[[#This Row],[Email]]&amp;VolunteerTable5[[#This Row],[CampaignID]]&amp;VolunteerTable5[[#This Row],[SignupDate]]</f>
        <v>jillian72@farrell.comC00845694</v>
      </c>
      <c r="K53" s="13" t="str">
        <f>IF(COUNTIF(VolunteerTable5[DuplicateCheckKey],VolunteerTable5[[#This Row],[DuplicateCheckKey]])&gt;1,"Duplicate","Unique")</f>
        <v>Duplicate</v>
      </c>
      <c r="L53" s="13" t="str">
        <f>IF(VolunteerTable5[[#This Row],[Email]]="","Missing","OK")</f>
        <v>OK</v>
      </c>
      <c r="M53" s="19" t="str">
        <f>_xlfn.XLOOKUP(VolunteerTable5[[#This Row],[CampaignID]],CampaignTable[CampaignID],CampaignTable[CampaignName])</f>
        <v>Solar Awareness</v>
      </c>
    </row>
    <row r="54" spans="1:13" x14ac:dyDescent="0.35">
      <c r="A54" s="6" t="s">
        <v>452</v>
      </c>
      <c r="B54" s="7" t="s">
        <v>453</v>
      </c>
      <c r="C54" s="7" t="s">
        <v>454</v>
      </c>
      <c r="D54" s="7" t="s">
        <v>319</v>
      </c>
      <c r="E54" s="7" t="s">
        <v>49</v>
      </c>
      <c r="F54" s="8">
        <v>45752</v>
      </c>
      <c r="G54" s="7" t="s">
        <v>307</v>
      </c>
      <c r="H54" s="7">
        <v>1</v>
      </c>
      <c r="I54" s="7" t="s">
        <v>386</v>
      </c>
      <c r="J54" s="13" t="str">
        <f>VolunteerTable5[[#This Row],[Email]]&amp;VolunteerTable5[[#This Row],[CampaignID]]&amp;VolunteerTable5[[#This Row],[SignupDate]]</f>
        <v>alexandervanessa@hotmail.comC00245752</v>
      </c>
      <c r="K54" s="13" t="str">
        <f>IF(COUNTIF(VolunteerTable5[DuplicateCheckKey],VolunteerTable5[[#This Row],[DuplicateCheckKey]])&gt;1,"Duplicate","Unique")</f>
        <v>Unique</v>
      </c>
      <c r="L54" s="13" t="str">
        <f>IF(VolunteerTable5[[#This Row],[Email]]="","Missing","OK")</f>
        <v>OK</v>
      </c>
      <c r="M54" s="19" t="str">
        <f>_xlfn.XLOOKUP(VolunteerTable5[[#This Row],[CampaignID]],CampaignTable[CampaignID],CampaignTable[CampaignName])</f>
        <v>River Cleanup</v>
      </c>
    </row>
    <row r="55" spans="1:13" x14ac:dyDescent="0.35">
      <c r="A55" s="3" t="s">
        <v>203</v>
      </c>
      <c r="B55" s="4" t="s">
        <v>455</v>
      </c>
      <c r="C55" s="4" t="s">
        <v>456</v>
      </c>
      <c r="D55" s="4" t="s">
        <v>302</v>
      </c>
      <c r="E55" s="4" t="s">
        <v>154</v>
      </c>
      <c r="F55" s="5">
        <v>45789</v>
      </c>
      <c r="G55" s="4" t="s">
        <v>307</v>
      </c>
      <c r="H55" s="4">
        <v>3</v>
      </c>
      <c r="I55" s="4" t="s">
        <v>308</v>
      </c>
      <c r="J55" s="13" t="str">
        <f>VolunteerTable5[[#This Row],[Email]]&amp;VolunteerTable5[[#This Row],[CampaignID]]&amp;VolunteerTable5[[#This Row],[SignupDate]]</f>
        <v>foxashley@knapp-sanchez.infoC00545789</v>
      </c>
      <c r="K55" s="13" t="str">
        <f>IF(COUNTIF(VolunteerTable5[DuplicateCheckKey],VolunteerTable5[[#This Row],[DuplicateCheckKey]])&gt;1,"Duplicate","Unique")</f>
        <v>Unique</v>
      </c>
      <c r="L55" s="13" t="str">
        <f>IF(VolunteerTable5[[#This Row],[Email]]="","Missing","OK")</f>
        <v>OK</v>
      </c>
      <c r="M55" s="19" t="str">
        <f>_xlfn.XLOOKUP(VolunteerTable5[[#This Row],[CampaignID]],CampaignTable[CampaignID],CampaignTable[CampaignName])</f>
        <v>Recycling Workshop</v>
      </c>
    </row>
    <row r="56" spans="1:13" x14ac:dyDescent="0.35">
      <c r="A56" s="6" t="s">
        <v>113</v>
      </c>
      <c r="B56" s="7" t="s">
        <v>457</v>
      </c>
      <c r="C56" s="7" t="s">
        <v>458</v>
      </c>
      <c r="D56" s="7" t="s">
        <v>335</v>
      </c>
      <c r="E56" s="7" t="s">
        <v>185</v>
      </c>
      <c r="F56" s="8">
        <v>45786</v>
      </c>
      <c r="G56" s="7" t="s">
        <v>307</v>
      </c>
      <c r="H56" s="7">
        <v>2</v>
      </c>
      <c r="I56" s="7" t="s">
        <v>346</v>
      </c>
      <c r="J56" s="13" t="str">
        <f>VolunteerTable5[[#This Row],[Email]]&amp;VolunteerTable5[[#This Row],[CampaignID]]&amp;VolunteerTable5[[#This Row],[SignupDate]]</f>
        <v>anthonystevens@hotmail.comC00645786</v>
      </c>
      <c r="K56" s="13" t="str">
        <f>IF(COUNTIF(VolunteerTable5[DuplicateCheckKey],VolunteerTable5[[#This Row],[DuplicateCheckKey]])&gt;1,"Duplicate","Unique")</f>
        <v>Unique</v>
      </c>
      <c r="L56" s="13" t="str">
        <f>IF(VolunteerTable5[[#This Row],[Email]]="","Missing","OK")</f>
        <v>OK</v>
      </c>
      <c r="M56" s="19" t="str">
        <f>_xlfn.XLOOKUP(VolunteerTable5[[#This Row],[CampaignID]],CampaignTable[CampaignID],CampaignTable[CampaignName])</f>
        <v>Wildlife Survey</v>
      </c>
    </row>
    <row r="57" spans="1:13" x14ac:dyDescent="0.35">
      <c r="A57" s="3" t="s">
        <v>73</v>
      </c>
      <c r="B57" s="4" t="s">
        <v>459</v>
      </c>
      <c r="C57" s="4" t="s">
        <v>460</v>
      </c>
      <c r="D57" s="4" t="s">
        <v>296</v>
      </c>
      <c r="E57" s="4" t="s">
        <v>49</v>
      </c>
      <c r="F57" s="5">
        <v>45683</v>
      </c>
      <c r="G57" s="4" t="s">
        <v>307</v>
      </c>
      <c r="H57" s="4">
        <v>2</v>
      </c>
      <c r="I57" s="4" t="s">
        <v>331</v>
      </c>
      <c r="J57" s="13" t="str">
        <f>VolunteerTable5[[#This Row],[Email]]&amp;VolunteerTable5[[#This Row],[CampaignID]]&amp;VolunteerTable5[[#This Row],[SignupDate]]</f>
        <v>tara97@meza-cooke.orgC00245683</v>
      </c>
      <c r="K57" s="13" t="str">
        <f>IF(COUNTIF(VolunteerTable5[DuplicateCheckKey],VolunteerTable5[[#This Row],[DuplicateCheckKey]])&gt;1,"Duplicate","Unique")</f>
        <v>Unique</v>
      </c>
      <c r="L57" s="13" t="str">
        <f>IF(VolunteerTable5[[#This Row],[Email]]="","Missing","OK")</f>
        <v>OK</v>
      </c>
      <c r="M57" s="19" t="str">
        <f>_xlfn.XLOOKUP(VolunteerTable5[[#This Row],[CampaignID]],CampaignTable[CampaignID],CampaignTable[CampaignName])</f>
        <v>River Cleanup</v>
      </c>
    </row>
    <row r="58" spans="1:13" x14ac:dyDescent="0.35">
      <c r="A58" s="6" t="s">
        <v>32</v>
      </c>
      <c r="B58" s="7" t="s">
        <v>461</v>
      </c>
      <c r="C58" s="7" t="s">
        <v>462</v>
      </c>
      <c r="D58" s="7" t="s">
        <v>323</v>
      </c>
      <c r="E58" s="7" t="s">
        <v>247</v>
      </c>
      <c r="F58" s="8">
        <v>45675</v>
      </c>
      <c r="G58" s="7" t="s">
        <v>307</v>
      </c>
      <c r="H58" s="7">
        <v>2</v>
      </c>
      <c r="I58" s="7" t="s">
        <v>331</v>
      </c>
      <c r="J58" s="13" t="str">
        <f>VolunteerTable5[[#This Row],[Email]]&amp;VolunteerTable5[[#This Row],[CampaignID]]&amp;VolunteerTable5[[#This Row],[SignupDate]]</f>
        <v>johnwise@yahoo.comC00945675</v>
      </c>
      <c r="K58" s="13" t="str">
        <f>IF(COUNTIF(VolunteerTable5[DuplicateCheckKey],VolunteerTable5[[#This Row],[DuplicateCheckKey]])&gt;1,"Duplicate","Unique")</f>
        <v>Unique</v>
      </c>
      <c r="L58" s="13" t="str">
        <f>IF(VolunteerTable5[[#This Row],[Email]]="","Missing","OK")</f>
        <v>OK</v>
      </c>
      <c r="M58" s="19" t="str">
        <f>_xlfn.XLOOKUP(VolunteerTable5[[#This Row],[CampaignID]],CampaignTable[CampaignID],CampaignTable[CampaignName])</f>
        <v>Bike to Work Day</v>
      </c>
    </row>
    <row r="59" spans="1:13" x14ac:dyDescent="0.35">
      <c r="A59" s="3" t="s">
        <v>268</v>
      </c>
      <c r="B59" s="4" t="s">
        <v>463</v>
      </c>
      <c r="C59" s="4" t="s">
        <v>464</v>
      </c>
      <c r="D59" s="4" t="s">
        <v>323</v>
      </c>
      <c r="E59" s="4" t="s">
        <v>49</v>
      </c>
      <c r="F59" s="5">
        <v>45757</v>
      </c>
      <c r="G59" s="4" t="s">
        <v>307</v>
      </c>
      <c r="H59" s="4">
        <v>3</v>
      </c>
      <c r="I59" s="4" t="s">
        <v>394</v>
      </c>
      <c r="J59" s="13" t="str">
        <f>VolunteerTable5[[#This Row],[Email]]&amp;VolunteerTable5[[#This Row],[CampaignID]]&amp;VolunteerTable5[[#This Row],[SignupDate]]</f>
        <v>travis64@munoz.comC00245757</v>
      </c>
      <c r="K59" s="13" t="str">
        <f>IF(COUNTIF(VolunteerTable5[DuplicateCheckKey],VolunteerTable5[[#This Row],[DuplicateCheckKey]])&gt;1,"Duplicate","Unique")</f>
        <v>Unique</v>
      </c>
      <c r="L59" s="13" t="str">
        <f>IF(VolunteerTable5[[#This Row],[Email]]="","Missing","OK")</f>
        <v>OK</v>
      </c>
      <c r="M59" s="19" t="str">
        <f>_xlfn.XLOOKUP(VolunteerTable5[[#This Row],[CampaignID]],CampaignTable[CampaignID],CampaignTable[CampaignName])</f>
        <v>River Cleanup</v>
      </c>
    </row>
    <row r="60" spans="1:13" x14ac:dyDescent="0.35">
      <c r="A60" s="6" t="s">
        <v>465</v>
      </c>
      <c r="B60" s="7" t="s">
        <v>466</v>
      </c>
      <c r="C60" s="7" t="s">
        <v>467</v>
      </c>
      <c r="D60" s="7" t="s">
        <v>323</v>
      </c>
      <c r="E60" s="7" t="s">
        <v>121</v>
      </c>
      <c r="F60" s="8">
        <v>45748</v>
      </c>
      <c r="G60" s="7" t="s">
        <v>297</v>
      </c>
      <c r="H60" s="7">
        <v>3</v>
      </c>
      <c r="I60" s="7" t="s">
        <v>394</v>
      </c>
      <c r="J60" s="13" t="str">
        <f>VolunteerTable5[[#This Row],[Email]]&amp;VolunteerTable5[[#This Row],[CampaignID]]&amp;VolunteerTable5[[#This Row],[SignupDate]]</f>
        <v>gdavis@yahoo.comC00445748</v>
      </c>
      <c r="K60" s="13" t="str">
        <f>IF(COUNTIF(VolunteerTable5[DuplicateCheckKey],VolunteerTable5[[#This Row],[DuplicateCheckKey]])&gt;1,"Duplicate","Unique")</f>
        <v>Duplicate</v>
      </c>
      <c r="L60" s="13" t="str">
        <f>IF(VolunteerTable5[[#This Row],[Email]]="","Missing","OK")</f>
        <v>OK</v>
      </c>
      <c r="M60" s="19" t="str">
        <f>_xlfn.XLOOKUP(VolunteerTable5[[#This Row],[CampaignID]],CampaignTable[CampaignID],CampaignTable[CampaignName])</f>
        <v>Food Distribution</v>
      </c>
    </row>
    <row r="61" spans="1:13" x14ac:dyDescent="0.35">
      <c r="A61" s="3" t="s">
        <v>191</v>
      </c>
      <c r="B61" s="4" t="s">
        <v>468</v>
      </c>
      <c r="C61" s="4" t="s">
        <v>469</v>
      </c>
      <c r="D61" s="4" t="s">
        <v>335</v>
      </c>
      <c r="E61" s="4" t="s">
        <v>208</v>
      </c>
      <c r="F61" s="5">
        <v>45716</v>
      </c>
      <c r="G61" s="4" t="s">
        <v>307</v>
      </c>
      <c r="H61" s="4">
        <v>3</v>
      </c>
      <c r="I61" s="4" t="s">
        <v>394</v>
      </c>
      <c r="J61" s="13" t="str">
        <f>VolunteerTable5[[#This Row],[Email]]&amp;VolunteerTable5[[#This Row],[CampaignID]]&amp;VolunteerTable5[[#This Row],[SignupDate]]</f>
        <v>robertssamuel@yahoo.comC00745716</v>
      </c>
      <c r="K61" s="13" t="str">
        <f>IF(COUNTIF(VolunteerTable5[DuplicateCheckKey],VolunteerTable5[[#This Row],[DuplicateCheckKey]])&gt;1,"Duplicate","Unique")</f>
        <v>Unique</v>
      </c>
      <c r="L61" s="13" t="str">
        <f>IF(VolunteerTable5[[#This Row],[Email]]="","Missing","OK")</f>
        <v>OK</v>
      </c>
      <c r="M61" s="19" t="str">
        <f>_xlfn.XLOOKUP(VolunteerTable5[[#This Row],[CampaignID]],CampaignTable[CampaignID],CampaignTable[CampaignName])</f>
        <v>Green Fair</v>
      </c>
    </row>
    <row r="62" spans="1:13" x14ac:dyDescent="0.35">
      <c r="A62" s="6" t="s">
        <v>470</v>
      </c>
      <c r="B62" s="7" t="s">
        <v>471</v>
      </c>
      <c r="C62" s="7" t="s">
        <v>472</v>
      </c>
      <c r="D62" s="7" t="s">
        <v>323</v>
      </c>
      <c r="E62" s="7" t="s">
        <v>208</v>
      </c>
      <c r="F62" s="8">
        <v>45727</v>
      </c>
      <c r="G62" s="7" t="s">
        <v>297</v>
      </c>
      <c r="H62" s="7">
        <v>5</v>
      </c>
      <c r="I62" s="7" t="s">
        <v>413</v>
      </c>
      <c r="J62" s="13" t="str">
        <f>VolunteerTable5[[#This Row],[Email]]&amp;VolunteerTable5[[#This Row],[CampaignID]]&amp;VolunteerTable5[[#This Row],[SignupDate]]</f>
        <v>dixonrobert@guerrero-carroll.comC00745727</v>
      </c>
      <c r="K62" s="13" t="str">
        <f>IF(COUNTIF(VolunteerTable5[DuplicateCheckKey],VolunteerTable5[[#This Row],[DuplicateCheckKey]])&gt;1,"Duplicate","Unique")</f>
        <v>Unique</v>
      </c>
      <c r="L62" s="13" t="str">
        <f>IF(VolunteerTable5[[#This Row],[Email]]="","Missing","OK")</f>
        <v>OK</v>
      </c>
      <c r="M62" s="19" t="str">
        <f>_xlfn.XLOOKUP(VolunteerTable5[[#This Row],[CampaignID]],CampaignTable[CampaignID],CampaignTable[CampaignName])</f>
        <v>Green Fair</v>
      </c>
    </row>
    <row r="63" spans="1:13" x14ac:dyDescent="0.35">
      <c r="A63" s="3" t="s">
        <v>473</v>
      </c>
      <c r="B63" s="4" t="s">
        <v>474</v>
      </c>
      <c r="C63" s="4" t="s">
        <v>475</v>
      </c>
      <c r="D63" s="4" t="s">
        <v>319</v>
      </c>
      <c r="E63" s="4" t="s">
        <v>49</v>
      </c>
      <c r="F63" s="5">
        <v>45814</v>
      </c>
      <c r="G63" s="4" t="s">
        <v>297</v>
      </c>
      <c r="H63" s="4">
        <v>2</v>
      </c>
      <c r="I63" s="4" t="s">
        <v>476</v>
      </c>
      <c r="J63" s="13" t="str">
        <f>VolunteerTable5[[#This Row],[Email]]&amp;VolunteerTable5[[#This Row],[CampaignID]]&amp;VolunteerTable5[[#This Row],[SignupDate]]</f>
        <v>lee77@hotmail.comC00245814</v>
      </c>
      <c r="K63" s="13" t="str">
        <f>IF(COUNTIF(VolunteerTable5[DuplicateCheckKey],VolunteerTable5[[#This Row],[DuplicateCheckKey]])&gt;1,"Duplicate","Unique")</f>
        <v>Unique</v>
      </c>
      <c r="L63" s="13" t="str">
        <f>IF(VolunteerTable5[[#This Row],[Email]]="","Missing","OK")</f>
        <v>OK</v>
      </c>
      <c r="M63" s="19" t="str">
        <f>_xlfn.XLOOKUP(VolunteerTable5[[#This Row],[CampaignID]],CampaignTable[CampaignID],CampaignTable[CampaignName])</f>
        <v>River Cleanup</v>
      </c>
    </row>
    <row r="64" spans="1:13" x14ac:dyDescent="0.35">
      <c r="A64" s="6" t="s">
        <v>477</v>
      </c>
      <c r="B64" s="7" t="s">
        <v>478</v>
      </c>
      <c r="C64" s="7" t="s">
        <v>479</v>
      </c>
      <c r="D64" s="7" t="s">
        <v>302</v>
      </c>
      <c r="E64" s="7" t="s">
        <v>87</v>
      </c>
      <c r="F64" s="8">
        <v>45659</v>
      </c>
      <c r="G64" s="7" t="s">
        <v>307</v>
      </c>
      <c r="H64" s="7">
        <v>4</v>
      </c>
      <c r="I64" s="7" t="s">
        <v>338</v>
      </c>
      <c r="J64" s="13" t="str">
        <f>VolunteerTable5[[#This Row],[Email]]&amp;VolunteerTable5[[#This Row],[CampaignID]]&amp;VolunteerTable5[[#This Row],[SignupDate]]</f>
        <v>jacobburgess@green.comC00345659</v>
      </c>
      <c r="K64" s="13" t="str">
        <f>IF(COUNTIF(VolunteerTable5[DuplicateCheckKey],VolunteerTable5[[#This Row],[DuplicateCheckKey]])&gt;1,"Duplicate","Unique")</f>
        <v>Unique</v>
      </c>
      <c r="L64" s="13" t="str">
        <f>IF(VolunteerTable5[[#This Row],[Email]]="","Missing","OK")</f>
        <v>OK</v>
      </c>
      <c r="M64" s="19" t="str">
        <f>_xlfn.XLOOKUP(VolunteerTable5[[#This Row],[CampaignID]],CampaignTable[CampaignID],CampaignTable[CampaignName])</f>
        <v>School Visit</v>
      </c>
    </row>
    <row r="65" spans="1:13" x14ac:dyDescent="0.35">
      <c r="A65" s="3" t="s">
        <v>480</v>
      </c>
      <c r="B65" s="4" t="s">
        <v>481</v>
      </c>
      <c r="C65" s="4" t="s">
        <v>482</v>
      </c>
      <c r="D65" s="4" t="s">
        <v>323</v>
      </c>
      <c r="E65" s="4" t="s">
        <v>265</v>
      </c>
      <c r="F65" s="5">
        <v>45684</v>
      </c>
      <c r="G65" s="4" t="s">
        <v>307</v>
      </c>
      <c r="H65" s="4">
        <v>1</v>
      </c>
      <c r="I65" s="4" t="s">
        <v>386</v>
      </c>
      <c r="J65" s="13" t="str">
        <f>VolunteerTable5[[#This Row],[Email]]&amp;VolunteerTable5[[#This Row],[CampaignID]]&amp;VolunteerTable5[[#This Row],[SignupDate]]</f>
        <v>fballard@gmail.comC01045684</v>
      </c>
      <c r="K65" s="13" t="str">
        <f>IF(COUNTIF(VolunteerTable5[DuplicateCheckKey],VolunteerTable5[[#This Row],[DuplicateCheckKey]])&gt;1,"Duplicate","Unique")</f>
        <v>Unique</v>
      </c>
      <c r="L65" s="13" t="str">
        <f>IF(VolunteerTable5[[#This Row],[Email]]="","Missing","OK")</f>
        <v>OK</v>
      </c>
      <c r="M65" s="19" t="str">
        <f>_xlfn.XLOOKUP(VolunteerTable5[[#This Row],[CampaignID]],CampaignTable[CampaignID],CampaignTable[CampaignName])</f>
        <v>Community Garden</v>
      </c>
    </row>
    <row r="66" spans="1:13" x14ac:dyDescent="0.35">
      <c r="A66" s="6" t="s">
        <v>483</v>
      </c>
      <c r="B66" s="7" t="s">
        <v>484</v>
      </c>
      <c r="C66" s="7" t="s">
        <v>485</v>
      </c>
      <c r="D66" s="7" t="s">
        <v>319</v>
      </c>
      <c r="E66" s="7" t="s">
        <v>87</v>
      </c>
      <c r="F66" s="8">
        <v>45695</v>
      </c>
      <c r="G66" s="7" t="s">
        <v>307</v>
      </c>
      <c r="H66" s="7">
        <v>3</v>
      </c>
      <c r="I66" s="7" t="s">
        <v>308</v>
      </c>
      <c r="J66" s="13" t="str">
        <f>VolunteerTable5[[#This Row],[Email]]&amp;VolunteerTable5[[#This Row],[CampaignID]]&amp;VolunteerTable5[[#This Row],[SignupDate]]</f>
        <v>clarkdeborah@allen.netC00345695</v>
      </c>
      <c r="K66" s="13" t="str">
        <f>IF(COUNTIF(VolunteerTable5[DuplicateCheckKey],VolunteerTable5[[#This Row],[DuplicateCheckKey]])&gt;1,"Duplicate","Unique")</f>
        <v>Unique</v>
      </c>
      <c r="L66" s="13" t="str">
        <f>IF(VolunteerTable5[[#This Row],[Email]]="","Missing","OK")</f>
        <v>OK</v>
      </c>
      <c r="M66" s="19" t="str">
        <f>_xlfn.XLOOKUP(VolunteerTable5[[#This Row],[CampaignID]],CampaignTable[CampaignID],CampaignTable[CampaignName])</f>
        <v>School Visit</v>
      </c>
    </row>
    <row r="67" spans="1:13" x14ac:dyDescent="0.35">
      <c r="A67" s="3" t="s">
        <v>486</v>
      </c>
      <c r="B67" s="4" t="s">
        <v>487</v>
      </c>
      <c r="C67" s="4" t="s">
        <v>488</v>
      </c>
      <c r="D67" s="4" t="s">
        <v>323</v>
      </c>
      <c r="E67" s="4" t="s">
        <v>87</v>
      </c>
      <c r="F67" s="5">
        <v>45794</v>
      </c>
      <c r="G67" s="4" t="s">
        <v>297</v>
      </c>
      <c r="H67" s="4">
        <v>4</v>
      </c>
      <c r="I67" s="4" t="s">
        <v>425</v>
      </c>
      <c r="J67" s="13" t="str">
        <f>VolunteerTable5[[#This Row],[Email]]&amp;VolunteerTable5[[#This Row],[CampaignID]]&amp;VolunteerTable5[[#This Row],[SignupDate]]</f>
        <v>wilsonrachel@hotmail.comC00345794</v>
      </c>
      <c r="K67" s="13" t="str">
        <f>IF(COUNTIF(VolunteerTable5[DuplicateCheckKey],VolunteerTable5[[#This Row],[DuplicateCheckKey]])&gt;1,"Duplicate","Unique")</f>
        <v>Unique</v>
      </c>
      <c r="L67" s="13" t="str">
        <f>IF(VolunteerTable5[[#This Row],[Email]]="","Missing","OK")</f>
        <v>OK</v>
      </c>
      <c r="M67" s="19" t="str">
        <f>_xlfn.XLOOKUP(VolunteerTable5[[#This Row],[CampaignID]],CampaignTable[CampaignID],CampaignTable[CampaignName])</f>
        <v>School Visit</v>
      </c>
    </row>
    <row r="68" spans="1:13" x14ac:dyDescent="0.35">
      <c r="A68" s="6" t="s">
        <v>175</v>
      </c>
      <c r="B68" s="7" t="s">
        <v>489</v>
      </c>
      <c r="C68" s="7" t="s">
        <v>490</v>
      </c>
      <c r="D68" s="7" t="s">
        <v>323</v>
      </c>
      <c r="E68" s="7" t="s">
        <v>208</v>
      </c>
      <c r="F68" s="8">
        <v>45773</v>
      </c>
      <c r="G68" s="7" t="s">
        <v>307</v>
      </c>
      <c r="H68" s="7">
        <v>2</v>
      </c>
      <c r="I68" s="7" t="s">
        <v>331</v>
      </c>
      <c r="J68" s="13" t="str">
        <f>VolunteerTable5[[#This Row],[Email]]&amp;VolunteerTable5[[#This Row],[CampaignID]]&amp;VolunteerTable5[[#This Row],[SignupDate]]</f>
        <v>vallison@hotmail.comC00745773</v>
      </c>
      <c r="K68" s="13" t="str">
        <f>IF(COUNTIF(VolunteerTable5[DuplicateCheckKey],VolunteerTable5[[#This Row],[DuplicateCheckKey]])&gt;1,"Duplicate","Unique")</f>
        <v>Unique</v>
      </c>
      <c r="L68" s="13" t="str">
        <f>IF(VolunteerTable5[[#This Row],[Email]]="","Missing","OK")</f>
        <v>OK</v>
      </c>
      <c r="M68" s="19" t="str">
        <f>_xlfn.XLOOKUP(VolunteerTable5[[#This Row],[CampaignID]],CampaignTable[CampaignID],CampaignTable[CampaignName])</f>
        <v>Green Fair</v>
      </c>
    </row>
    <row r="69" spans="1:13" x14ac:dyDescent="0.35">
      <c r="A69" s="3" t="s">
        <v>213</v>
      </c>
      <c r="B69" s="4" t="s">
        <v>491</v>
      </c>
      <c r="C69" s="4" t="s">
        <v>492</v>
      </c>
      <c r="D69" s="4" t="s">
        <v>335</v>
      </c>
      <c r="E69" s="4" t="s">
        <v>154</v>
      </c>
      <c r="F69" s="5">
        <v>45749</v>
      </c>
      <c r="G69" s="4" t="s">
        <v>307</v>
      </c>
      <c r="H69" s="4">
        <v>2</v>
      </c>
      <c r="I69" s="4" t="s">
        <v>346</v>
      </c>
      <c r="J69" s="13" t="str">
        <f>VolunteerTable5[[#This Row],[Email]]&amp;VolunteerTable5[[#This Row],[CampaignID]]&amp;VolunteerTable5[[#This Row],[SignupDate]]</f>
        <v>jray@adams.bizC00545749</v>
      </c>
      <c r="K69" s="13" t="str">
        <f>IF(COUNTIF(VolunteerTable5[DuplicateCheckKey],VolunteerTable5[[#This Row],[DuplicateCheckKey]])&gt;1,"Duplicate","Unique")</f>
        <v>Unique</v>
      </c>
      <c r="L69" s="13" t="str">
        <f>IF(VolunteerTable5[[#This Row],[Email]]="","Missing","OK")</f>
        <v>OK</v>
      </c>
      <c r="M69" s="19" t="str">
        <f>_xlfn.XLOOKUP(VolunteerTable5[[#This Row],[CampaignID]],CampaignTable[CampaignID],CampaignTable[CampaignName])</f>
        <v>Recycling Workshop</v>
      </c>
    </row>
    <row r="70" spans="1:13" x14ac:dyDescent="0.35">
      <c r="A70" s="6" t="s">
        <v>184</v>
      </c>
      <c r="B70" s="7" t="s">
        <v>493</v>
      </c>
      <c r="C70" s="7" t="s">
        <v>494</v>
      </c>
      <c r="D70" s="7" t="s">
        <v>302</v>
      </c>
      <c r="E70" s="7" t="s">
        <v>154</v>
      </c>
      <c r="F70" s="8">
        <v>45695</v>
      </c>
      <c r="G70" s="7" t="s">
        <v>307</v>
      </c>
      <c r="H70" s="7">
        <v>5</v>
      </c>
      <c r="I70" s="7" t="s">
        <v>413</v>
      </c>
      <c r="J70" s="13" t="str">
        <f>VolunteerTable5[[#This Row],[Email]]&amp;VolunteerTable5[[#This Row],[CampaignID]]&amp;VolunteerTable5[[#This Row],[SignupDate]]</f>
        <v>ssmith@hotmail.comC00545695</v>
      </c>
      <c r="K70" s="13" t="str">
        <f>IF(COUNTIF(VolunteerTable5[DuplicateCheckKey],VolunteerTable5[[#This Row],[DuplicateCheckKey]])&gt;1,"Duplicate","Unique")</f>
        <v>Unique</v>
      </c>
      <c r="L70" s="13" t="str">
        <f>IF(VolunteerTable5[[#This Row],[Email]]="","Missing","OK")</f>
        <v>OK</v>
      </c>
      <c r="M70" s="19" t="str">
        <f>_xlfn.XLOOKUP(VolunteerTable5[[#This Row],[CampaignID]],CampaignTable[CampaignID],CampaignTable[CampaignName])</f>
        <v>Recycling Workshop</v>
      </c>
    </row>
    <row r="71" spans="1:13" x14ac:dyDescent="0.35">
      <c r="A71" s="3" t="s">
        <v>157</v>
      </c>
      <c r="B71" s="4" t="s">
        <v>495</v>
      </c>
      <c r="C71" s="4" t="s">
        <v>496</v>
      </c>
      <c r="D71" s="4" t="s">
        <v>319</v>
      </c>
      <c r="E71" s="4" t="s">
        <v>87</v>
      </c>
      <c r="F71" s="5">
        <v>45800</v>
      </c>
      <c r="G71" s="4" t="s">
        <v>307</v>
      </c>
      <c r="H71" s="4">
        <v>5</v>
      </c>
      <c r="I71" s="4" t="s">
        <v>413</v>
      </c>
      <c r="J71" s="13" t="str">
        <f>VolunteerTable5[[#This Row],[Email]]&amp;VolunteerTable5[[#This Row],[CampaignID]]&amp;VolunteerTable5[[#This Row],[SignupDate]]</f>
        <v>rwhitaker@hotmail.comC00345800</v>
      </c>
      <c r="K71" s="13" t="str">
        <f>IF(COUNTIF(VolunteerTable5[DuplicateCheckKey],VolunteerTable5[[#This Row],[DuplicateCheckKey]])&gt;1,"Duplicate","Unique")</f>
        <v>Unique</v>
      </c>
      <c r="L71" s="13" t="str">
        <f>IF(VolunteerTable5[[#This Row],[Email]]="","Missing","OK")</f>
        <v>OK</v>
      </c>
      <c r="M71" s="19" t="str">
        <f>_xlfn.XLOOKUP(VolunteerTable5[[#This Row],[CampaignID]],CampaignTable[CampaignID],CampaignTable[CampaignName])</f>
        <v>School Visit</v>
      </c>
    </row>
    <row r="72" spans="1:13" x14ac:dyDescent="0.35">
      <c r="A72" s="6" t="s">
        <v>497</v>
      </c>
      <c r="B72" s="7" t="s">
        <v>498</v>
      </c>
      <c r="C72" s="7" t="s">
        <v>499</v>
      </c>
      <c r="D72" s="7" t="s">
        <v>296</v>
      </c>
      <c r="E72" s="7" t="s">
        <v>6</v>
      </c>
      <c r="F72" s="8">
        <v>45716</v>
      </c>
      <c r="G72" s="7" t="s">
        <v>297</v>
      </c>
      <c r="H72" s="7">
        <v>3</v>
      </c>
      <c r="I72" s="7" t="s">
        <v>368</v>
      </c>
      <c r="J72" s="13" t="str">
        <f>VolunteerTable5[[#This Row],[Email]]&amp;VolunteerTable5[[#This Row],[CampaignID]]&amp;VolunteerTable5[[#This Row],[SignupDate]]</f>
        <v>leonsherry@yahoo.comC00145716</v>
      </c>
      <c r="K72" s="13" t="str">
        <f>IF(COUNTIF(VolunteerTable5[DuplicateCheckKey],VolunteerTable5[[#This Row],[DuplicateCheckKey]])&gt;1,"Duplicate","Unique")</f>
        <v>Unique</v>
      </c>
      <c r="L72" s="13" t="str">
        <f>IF(VolunteerTable5[[#This Row],[Email]]="","Missing","OK")</f>
        <v>OK</v>
      </c>
      <c r="M72" s="19" t="str">
        <f>_xlfn.XLOOKUP(VolunteerTable5[[#This Row],[CampaignID]],CampaignTable[CampaignID],CampaignTable[CampaignName])</f>
        <v>Tree Planting</v>
      </c>
    </row>
    <row r="73" spans="1:13" x14ac:dyDescent="0.35">
      <c r="A73" s="3" t="s">
        <v>90</v>
      </c>
      <c r="B73" s="4" t="s">
        <v>500</v>
      </c>
      <c r="C73" s="4" t="s">
        <v>501</v>
      </c>
      <c r="D73" s="4" t="s">
        <v>335</v>
      </c>
      <c r="E73" s="4" t="s">
        <v>265</v>
      </c>
      <c r="F73" s="5">
        <v>45708</v>
      </c>
      <c r="G73" s="4" t="s">
        <v>307</v>
      </c>
      <c r="H73" s="4">
        <v>4</v>
      </c>
      <c r="I73" s="4" t="s">
        <v>354</v>
      </c>
      <c r="J73" s="13" t="str">
        <f>VolunteerTable5[[#This Row],[Email]]&amp;VolunteerTable5[[#This Row],[CampaignID]]&amp;VolunteerTable5[[#This Row],[SignupDate]]</f>
        <v>morgandaniel@martinez.infoC01045708</v>
      </c>
      <c r="K73" s="13" t="str">
        <f>IF(COUNTIF(VolunteerTable5[DuplicateCheckKey],VolunteerTable5[[#This Row],[DuplicateCheckKey]])&gt;1,"Duplicate","Unique")</f>
        <v>Unique</v>
      </c>
      <c r="L73" s="13" t="str">
        <f>IF(VolunteerTable5[[#This Row],[Email]]="","Missing","OK")</f>
        <v>OK</v>
      </c>
      <c r="M73" s="19" t="str">
        <f>_xlfn.XLOOKUP(VolunteerTable5[[#This Row],[CampaignID]],CampaignTable[CampaignID],CampaignTable[CampaignName])</f>
        <v>Community Garden</v>
      </c>
    </row>
    <row r="74" spans="1:13" x14ac:dyDescent="0.35">
      <c r="A74" s="6" t="s">
        <v>502</v>
      </c>
      <c r="B74" s="7" t="s">
        <v>503</v>
      </c>
      <c r="C74" s="7"/>
      <c r="D74" s="7" t="s">
        <v>296</v>
      </c>
      <c r="E74" s="7" t="s">
        <v>121</v>
      </c>
      <c r="F74" s="8">
        <v>45667</v>
      </c>
      <c r="G74" s="7" t="s">
        <v>307</v>
      </c>
      <c r="H74" s="7">
        <v>3</v>
      </c>
      <c r="I74" s="7" t="s">
        <v>308</v>
      </c>
      <c r="J74" s="13" t="str">
        <f>VolunteerTable5[[#This Row],[Email]]&amp;VolunteerTable5[[#This Row],[CampaignID]]&amp;VolunteerTable5[[#This Row],[SignupDate]]</f>
        <v>C00445667</v>
      </c>
      <c r="K74" s="13" t="str">
        <f>IF(COUNTIF(VolunteerTable5[DuplicateCheckKey],VolunteerTable5[[#This Row],[DuplicateCheckKey]])&gt;1,"Duplicate","Unique")</f>
        <v>Unique</v>
      </c>
      <c r="L74" s="13" t="str">
        <f>IF(VolunteerTable5[[#This Row],[Email]]="","Missing","OK")</f>
        <v>Missing</v>
      </c>
      <c r="M74" s="19" t="str">
        <f>_xlfn.XLOOKUP(VolunteerTable5[[#This Row],[CampaignID]],CampaignTable[CampaignID],CampaignTable[CampaignName])</f>
        <v>Food Distribution</v>
      </c>
    </row>
    <row r="75" spans="1:13" x14ac:dyDescent="0.35">
      <c r="A75" s="3" t="s">
        <v>53</v>
      </c>
      <c r="B75" s="4" t="s">
        <v>504</v>
      </c>
      <c r="C75" s="4" t="s">
        <v>505</v>
      </c>
      <c r="D75" s="4" t="s">
        <v>296</v>
      </c>
      <c r="E75" s="4" t="s">
        <v>185</v>
      </c>
      <c r="F75" s="5">
        <v>45678</v>
      </c>
      <c r="G75" s="4" t="s">
        <v>307</v>
      </c>
      <c r="H75" s="4">
        <v>2</v>
      </c>
      <c r="I75" s="4" t="s">
        <v>331</v>
      </c>
      <c r="J75" s="13" t="str">
        <f>VolunteerTable5[[#This Row],[Email]]&amp;VolunteerTable5[[#This Row],[CampaignID]]&amp;VolunteerTable5[[#This Row],[SignupDate]]</f>
        <v>harringtonchelsea@colon.netC00645678</v>
      </c>
      <c r="K75" s="13" t="str">
        <f>IF(COUNTIF(VolunteerTable5[DuplicateCheckKey],VolunteerTable5[[#This Row],[DuplicateCheckKey]])&gt;1,"Duplicate","Unique")</f>
        <v>Unique</v>
      </c>
      <c r="L75" s="13" t="str">
        <f>IF(VolunteerTable5[[#This Row],[Email]]="","Missing","OK")</f>
        <v>OK</v>
      </c>
      <c r="M75" s="19" t="str">
        <f>_xlfn.XLOOKUP(VolunteerTable5[[#This Row],[CampaignID]],CampaignTable[CampaignID],CampaignTable[CampaignName])</f>
        <v>Wildlife Survey</v>
      </c>
    </row>
    <row r="76" spans="1:13" x14ac:dyDescent="0.35">
      <c r="A76" s="6" t="s">
        <v>67</v>
      </c>
      <c r="B76" s="7" t="s">
        <v>506</v>
      </c>
      <c r="C76" s="7" t="s">
        <v>507</v>
      </c>
      <c r="D76" s="7" t="s">
        <v>302</v>
      </c>
      <c r="E76" s="7" t="s">
        <v>154</v>
      </c>
      <c r="F76" s="8">
        <v>45738</v>
      </c>
      <c r="G76" s="7" t="s">
        <v>307</v>
      </c>
      <c r="H76" s="7">
        <v>1</v>
      </c>
      <c r="I76" s="7" t="s">
        <v>303</v>
      </c>
      <c r="J76" s="13" t="str">
        <f>VolunteerTable5[[#This Row],[Email]]&amp;VolunteerTable5[[#This Row],[CampaignID]]&amp;VolunteerTable5[[#This Row],[SignupDate]]</f>
        <v>deborahcook@martinez.infoC00545738</v>
      </c>
      <c r="K76" s="13" t="str">
        <f>IF(COUNTIF(VolunteerTable5[DuplicateCheckKey],VolunteerTable5[[#This Row],[DuplicateCheckKey]])&gt;1,"Duplicate","Unique")</f>
        <v>Unique</v>
      </c>
      <c r="L76" s="13" t="str">
        <f>IF(VolunteerTable5[[#This Row],[Email]]="","Missing","OK")</f>
        <v>OK</v>
      </c>
      <c r="M76" s="19" t="str">
        <f>_xlfn.XLOOKUP(VolunteerTable5[[#This Row],[CampaignID]],CampaignTable[CampaignID],CampaignTable[CampaignName])</f>
        <v>Recycling Workshop</v>
      </c>
    </row>
    <row r="77" spans="1:13" x14ac:dyDescent="0.35">
      <c r="A77" s="3" t="s">
        <v>281</v>
      </c>
      <c r="B77" s="4" t="s">
        <v>508</v>
      </c>
      <c r="C77" s="4" t="s">
        <v>509</v>
      </c>
      <c r="D77" s="4" t="s">
        <v>296</v>
      </c>
      <c r="E77" s="4" t="s">
        <v>208</v>
      </c>
      <c r="F77" s="5">
        <v>45739</v>
      </c>
      <c r="G77" s="4" t="s">
        <v>307</v>
      </c>
      <c r="H77" s="4">
        <v>2</v>
      </c>
      <c r="I77" s="4" t="s">
        <v>362</v>
      </c>
      <c r="J77" s="13" t="str">
        <f>VolunteerTable5[[#This Row],[Email]]&amp;VolunteerTable5[[#This Row],[CampaignID]]&amp;VolunteerTable5[[#This Row],[SignupDate]]</f>
        <v>crystal32@hotmail.comC00745739</v>
      </c>
      <c r="K77" s="13" t="str">
        <f>IF(COUNTIF(VolunteerTable5[DuplicateCheckKey],VolunteerTable5[[#This Row],[DuplicateCheckKey]])&gt;1,"Duplicate","Unique")</f>
        <v>Unique</v>
      </c>
      <c r="L77" s="13" t="str">
        <f>IF(VolunteerTable5[[#This Row],[Email]]="","Missing","OK")</f>
        <v>OK</v>
      </c>
      <c r="M77" s="19" t="str">
        <f>_xlfn.XLOOKUP(VolunteerTable5[[#This Row],[CampaignID]],CampaignTable[CampaignID],CampaignTable[CampaignName])</f>
        <v>Green Fair</v>
      </c>
    </row>
    <row r="78" spans="1:13" x14ac:dyDescent="0.35">
      <c r="A78" s="6" t="s">
        <v>200</v>
      </c>
      <c r="B78" s="7" t="s">
        <v>510</v>
      </c>
      <c r="C78" s="7" t="s">
        <v>511</v>
      </c>
      <c r="D78" s="7" t="s">
        <v>335</v>
      </c>
      <c r="E78" s="7" t="s">
        <v>265</v>
      </c>
      <c r="F78" s="8">
        <v>45728</v>
      </c>
      <c r="G78" s="7" t="s">
        <v>307</v>
      </c>
      <c r="H78" s="7">
        <v>3</v>
      </c>
      <c r="I78" s="7" t="s">
        <v>394</v>
      </c>
      <c r="J78" s="13" t="str">
        <f>VolunteerTable5[[#This Row],[Email]]&amp;VolunteerTable5[[#This Row],[CampaignID]]&amp;VolunteerTable5[[#This Row],[SignupDate]]</f>
        <v>hcrane@hotmail.comC01045728</v>
      </c>
      <c r="K78" s="13" t="str">
        <f>IF(COUNTIF(VolunteerTable5[DuplicateCheckKey],VolunteerTable5[[#This Row],[DuplicateCheckKey]])&gt;1,"Duplicate","Unique")</f>
        <v>Unique</v>
      </c>
      <c r="L78" s="13" t="str">
        <f>IF(VolunteerTable5[[#This Row],[Email]]="","Missing","OK")</f>
        <v>OK</v>
      </c>
      <c r="M78" s="19" t="str">
        <f>_xlfn.XLOOKUP(VolunteerTable5[[#This Row],[CampaignID]],CampaignTable[CampaignID],CampaignTable[CampaignName])</f>
        <v>Community Garden</v>
      </c>
    </row>
    <row r="79" spans="1:13" x14ac:dyDescent="0.35">
      <c r="A79" s="3" t="s">
        <v>168</v>
      </c>
      <c r="B79" s="4" t="s">
        <v>512</v>
      </c>
      <c r="C79" s="4" t="s">
        <v>513</v>
      </c>
      <c r="D79" s="4" t="s">
        <v>296</v>
      </c>
      <c r="E79" s="4" t="s">
        <v>121</v>
      </c>
      <c r="F79" s="5">
        <v>45786</v>
      </c>
      <c r="G79" s="4" t="s">
        <v>297</v>
      </c>
      <c r="H79" s="4">
        <v>4</v>
      </c>
      <c r="I79" s="4" t="s">
        <v>338</v>
      </c>
      <c r="J79" s="13" t="str">
        <f>VolunteerTable5[[#This Row],[Email]]&amp;VolunteerTable5[[#This Row],[CampaignID]]&amp;VolunteerTable5[[#This Row],[SignupDate]]</f>
        <v>ryanlong@gmail.comC00445786</v>
      </c>
      <c r="K79" s="13" t="str">
        <f>IF(COUNTIF(VolunteerTable5[DuplicateCheckKey],VolunteerTable5[[#This Row],[DuplicateCheckKey]])&gt;1,"Duplicate","Unique")</f>
        <v>Unique</v>
      </c>
      <c r="L79" s="13" t="str">
        <f>IF(VolunteerTable5[[#This Row],[Email]]="","Missing","OK")</f>
        <v>OK</v>
      </c>
      <c r="M79" s="19" t="str">
        <f>_xlfn.XLOOKUP(VolunteerTable5[[#This Row],[CampaignID]],CampaignTable[CampaignID],CampaignTable[CampaignName])</f>
        <v>Food Distribution</v>
      </c>
    </row>
    <row r="80" spans="1:13" x14ac:dyDescent="0.35">
      <c r="A80" s="6" t="s">
        <v>60</v>
      </c>
      <c r="B80" s="7" t="s">
        <v>514</v>
      </c>
      <c r="C80" s="7" t="s">
        <v>515</v>
      </c>
      <c r="D80" s="7" t="s">
        <v>323</v>
      </c>
      <c r="E80" s="7" t="s">
        <v>49</v>
      </c>
      <c r="F80" s="8">
        <v>45712</v>
      </c>
      <c r="G80" s="7" t="s">
        <v>307</v>
      </c>
      <c r="H80" s="7">
        <v>5</v>
      </c>
      <c r="I80" s="7" t="s">
        <v>372</v>
      </c>
      <c r="J80" s="13" t="str">
        <f>VolunteerTable5[[#This Row],[Email]]&amp;VolunteerTable5[[#This Row],[CampaignID]]&amp;VolunteerTable5[[#This Row],[SignupDate]]</f>
        <v>jennifer55@gmail.comC00245712</v>
      </c>
      <c r="K80" s="13" t="str">
        <f>IF(COUNTIF(VolunteerTable5[DuplicateCheckKey],VolunteerTable5[[#This Row],[DuplicateCheckKey]])&gt;1,"Duplicate","Unique")</f>
        <v>Unique</v>
      </c>
      <c r="L80" s="13" t="str">
        <f>IF(VolunteerTable5[[#This Row],[Email]]="","Missing","OK")</f>
        <v>OK</v>
      </c>
      <c r="M80" s="19" t="str">
        <f>_xlfn.XLOOKUP(VolunteerTable5[[#This Row],[CampaignID]],CampaignTable[CampaignID],CampaignTable[CampaignName])</f>
        <v>River Cleanup</v>
      </c>
    </row>
    <row r="81" spans="1:13" x14ac:dyDescent="0.35">
      <c r="A81" s="3" t="s">
        <v>138</v>
      </c>
      <c r="B81" s="4" t="s">
        <v>516</v>
      </c>
      <c r="C81" s="4" t="s">
        <v>517</v>
      </c>
      <c r="D81" s="4" t="s">
        <v>323</v>
      </c>
      <c r="E81" s="4" t="s">
        <v>185</v>
      </c>
      <c r="F81" s="5">
        <v>45722</v>
      </c>
      <c r="G81" s="4" t="s">
        <v>297</v>
      </c>
      <c r="H81" s="4">
        <v>2</v>
      </c>
      <c r="I81" s="4" t="s">
        <v>331</v>
      </c>
      <c r="J81" s="13" t="str">
        <f>VolunteerTable5[[#This Row],[Email]]&amp;VolunteerTable5[[#This Row],[CampaignID]]&amp;VolunteerTable5[[#This Row],[SignupDate]]</f>
        <v>nicolemiller@hotmail.comC00645722</v>
      </c>
      <c r="K81" s="13" t="str">
        <f>IF(COUNTIF(VolunteerTable5[DuplicateCheckKey],VolunteerTable5[[#This Row],[DuplicateCheckKey]])&gt;1,"Duplicate","Unique")</f>
        <v>Unique</v>
      </c>
      <c r="L81" s="13" t="str">
        <f>IF(VolunteerTable5[[#This Row],[Email]]="","Missing","OK")</f>
        <v>OK</v>
      </c>
      <c r="M81" s="19" t="str">
        <f>_xlfn.XLOOKUP(VolunteerTable5[[#This Row],[CampaignID]],CampaignTable[CampaignID],CampaignTable[CampaignName])</f>
        <v>Wildlife Survey</v>
      </c>
    </row>
    <row r="82" spans="1:13" x14ac:dyDescent="0.35">
      <c r="A82" s="6" t="s">
        <v>275</v>
      </c>
      <c r="B82" s="7" t="s">
        <v>518</v>
      </c>
      <c r="C82" s="7" t="s">
        <v>519</v>
      </c>
      <c r="D82" s="7" t="s">
        <v>302</v>
      </c>
      <c r="E82" s="7" t="s">
        <v>185</v>
      </c>
      <c r="F82" s="8">
        <v>45756</v>
      </c>
      <c r="G82" s="7" t="s">
        <v>307</v>
      </c>
      <c r="H82" s="7">
        <v>2</v>
      </c>
      <c r="I82" s="7" t="s">
        <v>346</v>
      </c>
      <c r="J82" s="13" t="str">
        <f>VolunteerTable5[[#This Row],[Email]]&amp;VolunteerTable5[[#This Row],[CampaignID]]&amp;VolunteerTable5[[#This Row],[SignupDate]]</f>
        <v>johnsonlaura@green.bizC00645756</v>
      </c>
      <c r="K82" s="13" t="str">
        <f>IF(COUNTIF(VolunteerTable5[DuplicateCheckKey],VolunteerTable5[[#This Row],[DuplicateCheckKey]])&gt;1,"Duplicate","Unique")</f>
        <v>Unique</v>
      </c>
      <c r="L82" s="13" t="str">
        <f>IF(VolunteerTable5[[#This Row],[Email]]="","Missing","OK")</f>
        <v>OK</v>
      </c>
      <c r="M82" s="19" t="str">
        <f>_xlfn.XLOOKUP(VolunteerTable5[[#This Row],[CampaignID]],CampaignTable[CampaignID],CampaignTable[CampaignName])</f>
        <v>Wildlife Survey</v>
      </c>
    </row>
    <row r="83" spans="1:13" x14ac:dyDescent="0.35">
      <c r="A83" s="3" t="s">
        <v>520</v>
      </c>
      <c r="B83" s="4" t="s">
        <v>521</v>
      </c>
      <c r="C83" s="4" t="s">
        <v>522</v>
      </c>
      <c r="D83" s="4" t="s">
        <v>323</v>
      </c>
      <c r="E83" s="4" t="s">
        <v>247</v>
      </c>
      <c r="F83" s="5">
        <v>45703</v>
      </c>
      <c r="G83" s="4" t="s">
        <v>297</v>
      </c>
      <c r="H83" s="4">
        <v>1</v>
      </c>
      <c r="I83" s="4" t="s">
        <v>523</v>
      </c>
      <c r="J83" s="13" t="str">
        <f>VolunteerTable5[[#This Row],[Email]]&amp;VolunteerTable5[[#This Row],[CampaignID]]&amp;VolunteerTable5[[#This Row],[SignupDate]]</f>
        <v>ashley07@yahoo.comC00945703</v>
      </c>
      <c r="K83" s="13" t="str">
        <f>IF(COUNTIF(VolunteerTable5[DuplicateCheckKey],VolunteerTable5[[#This Row],[DuplicateCheckKey]])&gt;1,"Duplicate","Unique")</f>
        <v>Unique</v>
      </c>
      <c r="L83" s="13" t="str">
        <f>IF(VolunteerTable5[[#This Row],[Email]]="","Missing","OK")</f>
        <v>OK</v>
      </c>
      <c r="M83" s="19" t="str">
        <f>_xlfn.XLOOKUP(VolunteerTable5[[#This Row],[CampaignID]],CampaignTable[CampaignID],CampaignTable[CampaignName])</f>
        <v>Bike to Work Day</v>
      </c>
    </row>
    <row r="84" spans="1:13" x14ac:dyDescent="0.35">
      <c r="A84" s="6" t="s">
        <v>218</v>
      </c>
      <c r="B84" s="7" t="s">
        <v>524</v>
      </c>
      <c r="C84" s="7" t="s">
        <v>525</v>
      </c>
      <c r="D84" s="7" t="s">
        <v>319</v>
      </c>
      <c r="E84" s="7" t="s">
        <v>265</v>
      </c>
      <c r="F84" s="8">
        <v>45738</v>
      </c>
      <c r="G84" s="7" t="s">
        <v>307</v>
      </c>
      <c r="H84" s="7">
        <v>3</v>
      </c>
      <c r="I84" s="7" t="s">
        <v>394</v>
      </c>
      <c r="J84" s="13" t="str">
        <f>VolunteerTable5[[#This Row],[Email]]&amp;VolunteerTable5[[#This Row],[CampaignID]]&amp;VolunteerTable5[[#This Row],[SignupDate]]</f>
        <v>murphybrandi@gibson-thomas.bizC01045738</v>
      </c>
      <c r="K84" s="13" t="str">
        <f>IF(COUNTIF(VolunteerTable5[DuplicateCheckKey],VolunteerTable5[[#This Row],[DuplicateCheckKey]])&gt;1,"Duplicate","Unique")</f>
        <v>Unique</v>
      </c>
      <c r="L84" s="13" t="str">
        <f>IF(VolunteerTable5[[#This Row],[Email]]="","Missing","OK")</f>
        <v>OK</v>
      </c>
      <c r="M84" s="19" t="str">
        <f>_xlfn.XLOOKUP(VolunteerTable5[[#This Row],[CampaignID]],CampaignTable[CampaignID],CampaignTable[CampaignName])</f>
        <v>Community Garden</v>
      </c>
    </row>
    <row r="85" spans="1:13" x14ac:dyDescent="0.35">
      <c r="A85" s="3" t="s">
        <v>526</v>
      </c>
      <c r="B85" s="4" t="s">
        <v>527</v>
      </c>
      <c r="C85" s="4" t="s">
        <v>528</v>
      </c>
      <c r="D85" s="4" t="s">
        <v>319</v>
      </c>
      <c r="E85" s="4" t="s">
        <v>228</v>
      </c>
      <c r="F85" s="5">
        <v>45753</v>
      </c>
      <c r="G85" s="4" t="s">
        <v>307</v>
      </c>
      <c r="H85" s="4">
        <v>2</v>
      </c>
      <c r="I85" s="4" t="s">
        <v>476</v>
      </c>
      <c r="J85" s="13" t="str">
        <f>VolunteerTable5[[#This Row],[Email]]&amp;VolunteerTable5[[#This Row],[CampaignID]]&amp;VolunteerTable5[[#This Row],[SignupDate]]</f>
        <v>breanna67@hotmail.comC00845753</v>
      </c>
      <c r="K85" s="13" t="str">
        <f>IF(COUNTIF(VolunteerTable5[DuplicateCheckKey],VolunteerTable5[[#This Row],[DuplicateCheckKey]])&gt;1,"Duplicate","Unique")</f>
        <v>Unique</v>
      </c>
      <c r="L85" s="13" t="str">
        <f>IF(VolunteerTable5[[#This Row],[Email]]="","Missing","OK")</f>
        <v>OK</v>
      </c>
      <c r="M85" s="19" t="str">
        <f>_xlfn.XLOOKUP(VolunteerTable5[[#This Row],[CampaignID]],CampaignTable[CampaignID],CampaignTable[CampaignName])</f>
        <v>Solar Awareness</v>
      </c>
    </row>
    <row r="86" spans="1:13" x14ac:dyDescent="0.35">
      <c r="A86" s="6" t="s">
        <v>250</v>
      </c>
      <c r="B86" s="7" t="s">
        <v>529</v>
      </c>
      <c r="C86" s="7" t="s">
        <v>530</v>
      </c>
      <c r="D86" s="7" t="s">
        <v>296</v>
      </c>
      <c r="E86" s="7" t="s">
        <v>185</v>
      </c>
      <c r="F86" s="8">
        <v>45681</v>
      </c>
      <c r="G86" s="7" t="s">
        <v>307</v>
      </c>
      <c r="H86" s="7">
        <v>5</v>
      </c>
      <c r="I86" s="7" t="s">
        <v>376</v>
      </c>
      <c r="J86" s="13" t="str">
        <f>VolunteerTable5[[#This Row],[Email]]&amp;VolunteerTable5[[#This Row],[CampaignID]]&amp;VolunteerTable5[[#This Row],[SignupDate]]</f>
        <v>francissherry@yahoo.comC00645681</v>
      </c>
      <c r="K86" s="13" t="str">
        <f>IF(COUNTIF(VolunteerTable5[DuplicateCheckKey],VolunteerTable5[[#This Row],[DuplicateCheckKey]])&gt;1,"Duplicate","Unique")</f>
        <v>Unique</v>
      </c>
      <c r="L86" s="13" t="str">
        <f>IF(VolunteerTable5[[#This Row],[Email]]="","Missing","OK")</f>
        <v>OK</v>
      </c>
      <c r="M86" s="19" t="str">
        <f>_xlfn.XLOOKUP(VolunteerTable5[[#This Row],[CampaignID]],CampaignTable[CampaignID],CampaignTable[CampaignName])</f>
        <v>Wildlife Survey</v>
      </c>
    </row>
    <row r="87" spans="1:13" x14ac:dyDescent="0.35">
      <c r="A87" s="3" t="s">
        <v>46</v>
      </c>
      <c r="B87" s="4" t="s">
        <v>531</v>
      </c>
      <c r="C87" s="4" t="s">
        <v>532</v>
      </c>
      <c r="D87" s="4" t="s">
        <v>335</v>
      </c>
      <c r="E87" s="4" t="s">
        <v>87</v>
      </c>
      <c r="F87" s="5">
        <v>45699</v>
      </c>
      <c r="G87" s="4" t="s">
        <v>307</v>
      </c>
      <c r="H87" s="4">
        <v>1</v>
      </c>
      <c r="I87" s="4" t="s">
        <v>365</v>
      </c>
      <c r="J87" s="13" t="str">
        <f>VolunteerTable5[[#This Row],[Email]]&amp;VolunteerTable5[[#This Row],[CampaignID]]&amp;VolunteerTable5[[#This Row],[SignupDate]]</f>
        <v>zunigakevin@yahoo.comC00345699</v>
      </c>
      <c r="K87" s="13" t="str">
        <f>IF(COUNTIF(VolunteerTable5[DuplicateCheckKey],VolunteerTable5[[#This Row],[DuplicateCheckKey]])&gt;1,"Duplicate","Unique")</f>
        <v>Unique</v>
      </c>
      <c r="L87" s="13" t="str">
        <f>IF(VolunteerTable5[[#This Row],[Email]]="","Missing","OK")</f>
        <v>OK</v>
      </c>
      <c r="M87" s="19" t="str">
        <f>_xlfn.XLOOKUP(VolunteerTable5[[#This Row],[CampaignID]],CampaignTable[CampaignID],CampaignTable[CampaignName])</f>
        <v>School Visit</v>
      </c>
    </row>
    <row r="88" spans="1:13" x14ac:dyDescent="0.35">
      <c r="A88" s="6" t="s">
        <v>99</v>
      </c>
      <c r="B88" s="7" t="s">
        <v>533</v>
      </c>
      <c r="C88" s="7" t="s">
        <v>534</v>
      </c>
      <c r="D88" s="7" t="s">
        <v>319</v>
      </c>
      <c r="E88" s="7" t="s">
        <v>265</v>
      </c>
      <c r="F88" s="8">
        <v>45805</v>
      </c>
      <c r="G88" s="7" t="s">
        <v>307</v>
      </c>
      <c r="H88" s="7">
        <v>5</v>
      </c>
      <c r="I88" s="7" t="s">
        <v>372</v>
      </c>
      <c r="J88" s="13" t="str">
        <f>VolunteerTable5[[#This Row],[Email]]&amp;VolunteerTable5[[#This Row],[CampaignID]]&amp;VolunteerTable5[[#This Row],[SignupDate]]</f>
        <v>kimberly79@gmail.comC01045805</v>
      </c>
      <c r="K88" s="13" t="str">
        <f>IF(COUNTIF(VolunteerTable5[DuplicateCheckKey],VolunteerTable5[[#This Row],[DuplicateCheckKey]])&gt;1,"Duplicate","Unique")</f>
        <v>Unique</v>
      </c>
      <c r="L88" s="13" t="str">
        <f>IF(VolunteerTable5[[#This Row],[Email]]="","Missing","OK")</f>
        <v>OK</v>
      </c>
      <c r="M88" s="19" t="str">
        <f>_xlfn.XLOOKUP(VolunteerTable5[[#This Row],[CampaignID]],CampaignTable[CampaignID],CampaignTable[CampaignName])</f>
        <v>Community Garden</v>
      </c>
    </row>
    <row r="89" spans="1:13" x14ac:dyDescent="0.35">
      <c r="A89" s="3" t="s">
        <v>535</v>
      </c>
      <c r="B89" s="4" t="s">
        <v>536</v>
      </c>
      <c r="C89" s="4" t="s">
        <v>537</v>
      </c>
      <c r="D89" s="4" t="s">
        <v>296</v>
      </c>
      <c r="E89" s="4" t="s">
        <v>121</v>
      </c>
      <c r="F89" s="5">
        <v>45763</v>
      </c>
      <c r="G89" s="4" t="s">
        <v>307</v>
      </c>
      <c r="H89" s="4">
        <v>1</v>
      </c>
      <c r="I89" s="4" t="s">
        <v>365</v>
      </c>
      <c r="J89" s="13" t="str">
        <f>VolunteerTable5[[#This Row],[Email]]&amp;VolunteerTable5[[#This Row],[CampaignID]]&amp;VolunteerTable5[[#This Row],[SignupDate]]</f>
        <v>zhall@yahoo.comC00445763</v>
      </c>
      <c r="K89" s="13" t="str">
        <f>IF(COUNTIF(VolunteerTable5[DuplicateCheckKey],VolunteerTable5[[#This Row],[DuplicateCheckKey]])&gt;1,"Duplicate","Unique")</f>
        <v>Duplicate</v>
      </c>
      <c r="L89" s="13" t="str">
        <f>IF(VolunteerTable5[[#This Row],[Email]]="","Missing","OK")</f>
        <v>OK</v>
      </c>
      <c r="M89" s="19" t="str">
        <f>_xlfn.XLOOKUP(VolunteerTable5[[#This Row],[CampaignID]],CampaignTable[CampaignID],CampaignTable[CampaignName])</f>
        <v>Food Distribution</v>
      </c>
    </row>
    <row r="90" spans="1:13" x14ac:dyDescent="0.35">
      <c r="A90" s="6" t="s">
        <v>538</v>
      </c>
      <c r="B90" s="7" t="s">
        <v>539</v>
      </c>
      <c r="C90" s="7" t="s">
        <v>540</v>
      </c>
      <c r="D90" s="7" t="s">
        <v>323</v>
      </c>
      <c r="E90" s="7" t="s">
        <v>121</v>
      </c>
      <c r="F90" s="8">
        <v>45763</v>
      </c>
      <c r="G90" s="7" t="s">
        <v>307</v>
      </c>
      <c r="H90" s="7">
        <v>3</v>
      </c>
      <c r="I90" s="7" t="s">
        <v>308</v>
      </c>
      <c r="J90" s="13" t="str">
        <f>VolunteerTable5[[#This Row],[Email]]&amp;VolunteerTable5[[#This Row],[CampaignID]]&amp;VolunteerTable5[[#This Row],[SignupDate]]</f>
        <v>schneiderchristopher@hotmail.comC00445763</v>
      </c>
      <c r="K90" s="13" t="str">
        <f>IF(COUNTIF(VolunteerTable5[DuplicateCheckKey],VolunteerTable5[[#This Row],[DuplicateCheckKey]])&gt;1,"Duplicate","Unique")</f>
        <v>Unique</v>
      </c>
      <c r="L90" s="13" t="str">
        <f>IF(VolunteerTable5[[#This Row],[Email]]="","Missing","OK")</f>
        <v>OK</v>
      </c>
      <c r="M90" s="19" t="str">
        <f>_xlfn.XLOOKUP(VolunteerTable5[[#This Row],[CampaignID]],CampaignTable[CampaignID],CampaignTable[CampaignName])</f>
        <v>Food Distribution</v>
      </c>
    </row>
    <row r="91" spans="1:13" x14ac:dyDescent="0.35">
      <c r="A91" s="3" t="s">
        <v>225</v>
      </c>
      <c r="B91" s="4" t="s">
        <v>541</v>
      </c>
      <c r="C91" s="4" t="s">
        <v>542</v>
      </c>
      <c r="D91" s="4" t="s">
        <v>323</v>
      </c>
      <c r="E91" s="4" t="s">
        <v>185</v>
      </c>
      <c r="F91" s="5">
        <v>45661</v>
      </c>
      <c r="G91" s="4" t="s">
        <v>307</v>
      </c>
      <c r="H91" s="4">
        <v>3</v>
      </c>
      <c r="I91" s="4" t="s">
        <v>308</v>
      </c>
      <c r="J91" s="13" t="str">
        <f>VolunteerTable5[[#This Row],[Email]]&amp;VolunteerTable5[[#This Row],[CampaignID]]&amp;VolunteerTable5[[#This Row],[SignupDate]]</f>
        <v>bshaw@barrett.comC00645661</v>
      </c>
      <c r="K91" s="13" t="str">
        <f>IF(COUNTIF(VolunteerTable5[DuplicateCheckKey],VolunteerTable5[[#This Row],[DuplicateCheckKey]])&gt;1,"Duplicate","Unique")</f>
        <v>Unique</v>
      </c>
      <c r="L91" s="13" t="str">
        <f>IF(VolunteerTable5[[#This Row],[Email]]="","Missing","OK")</f>
        <v>OK</v>
      </c>
      <c r="M91" s="19" t="str">
        <f>_xlfn.XLOOKUP(VolunteerTable5[[#This Row],[CampaignID]],CampaignTable[CampaignID],CampaignTable[CampaignName])</f>
        <v>Wildlife Survey</v>
      </c>
    </row>
    <row r="92" spans="1:13" x14ac:dyDescent="0.35">
      <c r="A92" s="6" t="s">
        <v>259</v>
      </c>
      <c r="B92" s="7" t="s">
        <v>543</v>
      </c>
      <c r="C92" s="7" t="s">
        <v>544</v>
      </c>
      <c r="D92" s="7" t="s">
        <v>335</v>
      </c>
      <c r="E92" s="7" t="s">
        <v>154</v>
      </c>
      <c r="F92" s="8">
        <v>45719</v>
      </c>
      <c r="G92" s="7" t="s">
        <v>307</v>
      </c>
      <c r="H92" s="7">
        <v>1</v>
      </c>
      <c r="I92" s="7" t="s">
        <v>303</v>
      </c>
      <c r="J92" s="13" t="str">
        <f>VolunteerTable5[[#This Row],[Email]]&amp;VolunteerTable5[[#This Row],[CampaignID]]&amp;VolunteerTable5[[#This Row],[SignupDate]]</f>
        <v>batkins@kim-perry.netC00545719</v>
      </c>
      <c r="K92" s="13" t="str">
        <f>IF(COUNTIF(VolunteerTable5[DuplicateCheckKey],VolunteerTable5[[#This Row],[DuplicateCheckKey]])&gt;1,"Duplicate","Unique")</f>
        <v>Unique</v>
      </c>
      <c r="L92" s="13" t="str">
        <f>IF(VolunteerTable5[[#This Row],[Email]]="","Missing","OK")</f>
        <v>OK</v>
      </c>
      <c r="M92" s="19" t="str">
        <f>_xlfn.XLOOKUP(VolunteerTable5[[#This Row],[CampaignID]],CampaignTable[CampaignID],CampaignTable[CampaignName])</f>
        <v>Recycling Workshop</v>
      </c>
    </row>
    <row r="93" spans="1:13" x14ac:dyDescent="0.35">
      <c r="A93" s="3" t="s">
        <v>257</v>
      </c>
      <c r="B93" s="4" t="s">
        <v>545</v>
      </c>
      <c r="C93" s="4" t="s">
        <v>546</v>
      </c>
      <c r="D93" s="4" t="s">
        <v>319</v>
      </c>
      <c r="E93" s="4" t="s">
        <v>87</v>
      </c>
      <c r="F93" s="5">
        <v>45669</v>
      </c>
      <c r="G93" s="4" t="s">
        <v>297</v>
      </c>
      <c r="H93" s="4">
        <v>4</v>
      </c>
      <c r="I93" s="4" t="s">
        <v>425</v>
      </c>
      <c r="J93" s="13" t="str">
        <f>VolunteerTable5[[#This Row],[Email]]&amp;VolunteerTable5[[#This Row],[CampaignID]]&amp;VolunteerTable5[[#This Row],[SignupDate]]</f>
        <v>douglas41@parker.comC00345669</v>
      </c>
      <c r="K93" s="13" t="str">
        <f>IF(COUNTIF(VolunteerTable5[DuplicateCheckKey],VolunteerTable5[[#This Row],[DuplicateCheckKey]])&gt;1,"Duplicate","Unique")</f>
        <v>Unique</v>
      </c>
      <c r="L93" s="13" t="str">
        <f>IF(VolunteerTable5[[#This Row],[Email]]="","Missing","OK")</f>
        <v>OK</v>
      </c>
      <c r="M93" s="19" t="str">
        <f>_xlfn.XLOOKUP(VolunteerTable5[[#This Row],[CampaignID]],CampaignTable[CampaignID],CampaignTable[CampaignName])</f>
        <v>School Visit</v>
      </c>
    </row>
    <row r="94" spans="1:13" x14ac:dyDescent="0.35">
      <c r="A94" s="6" t="s">
        <v>547</v>
      </c>
      <c r="B94" s="7" t="s">
        <v>548</v>
      </c>
      <c r="C94" s="7" t="s">
        <v>549</v>
      </c>
      <c r="D94" s="7" t="s">
        <v>319</v>
      </c>
      <c r="E94" s="7" t="s">
        <v>49</v>
      </c>
      <c r="F94" s="8">
        <v>45748</v>
      </c>
      <c r="G94" s="7" t="s">
        <v>297</v>
      </c>
      <c r="H94" s="7">
        <v>5</v>
      </c>
      <c r="I94" s="7" t="s">
        <v>376</v>
      </c>
      <c r="J94" s="13" t="str">
        <f>VolunteerTable5[[#This Row],[Email]]&amp;VolunteerTable5[[#This Row],[CampaignID]]&amp;VolunteerTable5[[#This Row],[SignupDate]]</f>
        <v>trevorgoodwin@avery-adams.comC00245748</v>
      </c>
      <c r="K94" s="13" t="str">
        <f>IF(COUNTIF(VolunteerTable5[DuplicateCheckKey],VolunteerTable5[[#This Row],[DuplicateCheckKey]])&gt;1,"Duplicate","Unique")</f>
        <v>Unique</v>
      </c>
      <c r="L94" s="13" t="str">
        <f>IF(VolunteerTable5[[#This Row],[Email]]="","Missing","OK")</f>
        <v>OK</v>
      </c>
      <c r="M94" s="19" t="str">
        <f>_xlfn.XLOOKUP(VolunteerTable5[[#This Row],[CampaignID]],CampaignTable[CampaignID],CampaignTable[CampaignName])</f>
        <v>River Cleanup</v>
      </c>
    </row>
    <row r="95" spans="1:13" x14ac:dyDescent="0.35">
      <c r="A95" s="3" t="s">
        <v>192</v>
      </c>
      <c r="B95" s="4" t="s">
        <v>550</v>
      </c>
      <c r="C95" s="4" t="s">
        <v>551</v>
      </c>
      <c r="D95" s="4" t="s">
        <v>302</v>
      </c>
      <c r="E95" s="4" t="s">
        <v>228</v>
      </c>
      <c r="F95" s="5">
        <v>45690</v>
      </c>
      <c r="G95" s="4" t="s">
        <v>307</v>
      </c>
      <c r="H95" s="4">
        <v>1</v>
      </c>
      <c r="I95" s="4" t="s">
        <v>386</v>
      </c>
      <c r="J95" s="13" t="str">
        <f>VolunteerTable5[[#This Row],[Email]]&amp;VolunteerTable5[[#This Row],[CampaignID]]&amp;VolunteerTable5[[#This Row],[SignupDate]]</f>
        <v>ashley71@mason.netC00845690</v>
      </c>
      <c r="K95" s="13" t="str">
        <f>IF(COUNTIF(VolunteerTable5[DuplicateCheckKey],VolunteerTable5[[#This Row],[DuplicateCheckKey]])&gt;1,"Duplicate","Unique")</f>
        <v>Unique</v>
      </c>
      <c r="L95" s="13" t="str">
        <f>IF(VolunteerTable5[[#This Row],[Email]]="","Missing","OK")</f>
        <v>OK</v>
      </c>
      <c r="M95" s="19" t="str">
        <f>_xlfn.XLOOKUP(VolunteerTable5[[#This Row],[CampaignID]],CampaignTable[CampaignID],CampaignTable[CampaignName])</f>
        <v>Solar Awareness</v>
      </c>
    </row>
    <row r="96" spans="1:13" x14ac:dyDescent="0.35">
      <c r="A96" s="6" t="s">
        <v>128</v>
      </c>
      <c r="B96" s="7" t="s">
        <v>552</v>
      </c>
      <c r="C96" s="7" t="s">
        <v>553</v>
      </c>
      <c r="D96" s="7" t="s">
        <v>323</v>
      </c>
      <c r="E96" s="7" t="s">
        <v>49</v>
      </c>
      <c r="F96" s="8">
        <v>45726</v>
      </c>
      <c r="G96" s="7" t="s">
        <v>307</v>
      </c>
      <c r="H96" s="7">
        <v>4</v>
      </c>
      <c r="I96" s="7" t="s">
        <v>312</v>
      </c>
      <c r="J96" s="13" t="str">
        <f>VolunteerTable5[[#This Row],[Email]]&amp;VolunteerTable5[[#This Row],[CampaignID]]&amp;VolunteerTable5[[#This Row],[SignupDate]]</f>
        <v>brownsandra@harper-franco.bizC00245726</v>
      </c>
      <c r="K96" s="13" t="str">
        <f>IF(COUNTIF(VolunteerTable5[DuplicateCheckKey],VolunteerTable5[[#This Row],[DuplicateCheckKey]])&gt;1,"Duplicate","Unique")</f>
        <v>Unique</v>
      </c>
      <c r="L96" s="13" t="str">
        <f>IF(VolunteerTable5[[#This Row],[Email]]="","Missing","OK")</f>
        <v>OK</v>
      </c>
      <c r="M96" s="19" t="str">
        <f>_xlfn.XLOOKUP(VolunteerTable5[[#This Row],[CampaignID]],CampaignTable[CampaignID],CampaignTable[CampaignName])</f>
        <v>River Cleanup</v>
      </c>
    </row>
    <row r="97" spans="1:13" x14ac:dyDescent="0.35">
      <c r="A97" s="3" t="s">
        <v>202</v>
      </c>
      <c r="B97" s="4" t="s">
        <v>554</v>
      </c>
      <c r="C97" s="4" t="s">
        <v>555</v>
      </c>
      <c r="D97" s="4" t="s">
        <v>323</v>
      </c>
      <c r="E97" s="4" t="s">
        <v>185</v>
      </c>
      <c r="F97" s="5">
        <v>45716</v>
      </c>
      <c r="G97" s="4" t="s">
        <v>307</v>
      </c>
      <c r="H97" s="4">
        <v>5</v>
      </c>
      <c r="I97" s="4" t="s">
        <v>372</v>
      </c>
      <c r="J97" s="13" t="str">
        <f>VolunteerTable5[[#This Row],[Email]]&amp;VolunteerTable5[[#This Row],[CampaignID]]&amp;VolunteerTable5[[#This Row],[SignupDate]]</f>
        <v>martinamanda@gmail.comC00645716</v>
      </c>
      <c r="K97" s="13" t="str">
        <f>IF(COUNTIF(VolunteerTable5[DuplicateCheckKey],VolunteerTable5[[#This Row],[DuplicateCheckKey]])&gt;1,"Duplicate","Unique")</f>
        <v>Unique</v>
      </c>
      <c r="L97" s="13" t="str">
        <f>IF(VolunteerTable5[[#This Row],[Email]]="","Missing","OK")</f>
        <v>OK</v>
      </c>
      <c r="M97" s="19" t="str">
        <f>_xlfn.XLOOKUP(VolunteerTable5[[#This Row],[CampaignID]],CampaignTable[CampaignID],CampaignTable[CampaignName])</f>
        <v>Wildlife Survey</v>
      </c>
    </row>
    <row r="98" spans="1:13" x14ac:dyDescent="0.35">
      <c r="A98" s="6" t="s">
        <v>38</v>
      </c>
      <c r="B98" s="7" t="s">
        <v>556</v>
      </c>
      <c r="C98" s="7" t="s">
        <v>557</v>
      </c>
      <c r="D98" s="7" t="s">
        <v>319</v>
      </c>
      <c r="E98" s="7" t="s">
        <v>87</v>
      </c>
      <c r="F98" s="8">
        <v>45786</v>
      </c>
      <c r="G98" s="7" t="s">
        <v>307</v>
      </c>
      <c r="H98" s="7">
        <v>4</v>
      </c>
      <c r="I98" s="7" t="s">
        <v>425</v>
      </c>
      <c r="J98" s="13" t="str">
        <f>VolunteerTable5[[#This Row],[Email]]&amp;VolunteerTable5[[#This Row],[CampaignID]]&amp;VolunteerTable5[[#This Row],[SignupDate]]</f>
        <v>cynthia74@gmail.comC00345786</v>
      </c>
      <c r="K98" s="13" t="str">
        <f>IF(COUNTIF(VolunteerTable5[DuplicateCheckKey],VolunteerTable5[[#This Row],[DuplicateCheckKey]])&gt;1,"Duplicate","Unique")</f>
        <v>Unique</v>
      </c>
      <c r="L98" s="13" t="str">
        <f>IF(VolunteerTable5[[#This Row],[Email]]="","Missing","OK")</f>
        <v>OK</v>
      </c>
      <c r="M98" s="19" t="str">
        <f>_xlfn.XLOOKUP(VolunteerTable5[[#This Row],[CampaignID]],CampaignTable[CampaignID],CampaignTable[CampaignName])</f>
        <v>School Visit</v>
      </c>
    </row>
    <row r="99" spans="1:13" x14ac:dyDescent="0.35">
      <c r="A99" s="3" t="s">
        <v>219</v>
      </c>
      <c r="B99" s="4" t="s">
        <v>558</v>
      </c>
      <c r="C99" s="4" t="s">
        <v>559</v>
      </c>
      <c r="D99" s="4" t="s">
        <v>302</v>
      </c>
      <c r="E99" s="4" t="s">
        <v>121</v>
      </c>
      <c r="F99" s="5">
        <v>45738</v>
      </c>
      <c r="G99" s="4" t="s">
        <v>307</v>
      </c>
      <c r="H99" s="4">
        <v>5</v>
      </c>
      <c r="I99" s="4" t="s">
        <v>376</v>
      </c>
      <c r="J99" s="13" t="str">
        <f>VolunteerTable5[[#This Row],[Email]]&amp;VolunteerTable5[[#This Row],[CampaignID]]&amp;VolunteerTable5[[#This Row],[SignupDate]]</f>
        <v>deborahsmith@smith-smith.comC00445738</v>
      </c>
      <c r="K99" s="13" t="str">
        <f>IF(COUNTIF(VolunteerTable5[DuplicateCheckKey],VolunteerTable5[[#This Row],[DuplicateCheckKey]])&gt;1,"Duplicate","Unique")</f>
        <v>Unique</v>
      </c>
      <c r="L99" s="13" t="str">
        <f>IF(VolunteerTable5[[#This Row],[Email]]="","Missing","OK")</f>
        <v>OK</v>
      </c>
      <c r="M99" s="19" t="str">
        <f>_xlfn.XLOOKUP(VolunteerTable5[[#This Row],[CampaignID]],CampaignTable[CampaignID],CampaignTable[CampaignName])</f>
        <v>Food Distribution</v>
      </c>
    </row>
    <row r="100" spans="1:13" x14ac:dyDescent="0.35">
      <c r="A100" s="6" t="s">
        <v>560</v>
      </c>
      <c r="B100" s="7" t="s">
        <v>561</v>
      </c>
      <c r="C100" s="7" t="s">
        <v>562</v>
      </c>
      <c r="D100" s="7" t="s">
        <v>335</v>
      </c>
      <c r="E100" s="7" t="s">
        <v>154</v>
      </c>
      <c r="F100" s="8">
        <v>45682</v>
      </c>
      <c r="G100" s="7" t="s">
        <v>307</v>
      </c>
      <c r="H100" s="7">
        <v>1</v>
      </c>
      <c r="I100" s="7" t="s">
        <v>523</v>
      </c>
      <c r="J100" s="13" t="str">
        <f>VolunteerTable5[[#This Row],[Email]]&amp;VolunteerTable5[[#This Row],[CampaignID]]&amp;VolunteerTable5[[#This Row],[SignupDate]]</f>
        <v>teresa69@hughes-combs.comC00545682</v>
      </c>
      <c r="K100" s="13" t="str">
        <f>IF(COUNTIF(VolunteerTable5[DuplicateCheckKey],VolunteerTable5[[#This Row],[DuplicateCheckKey]])&gt;1,"Duplicate","Unique")</f>
        <v>Unique</v>
      </c>
      <c r="L100" s="13" t="str">
        <f>IF(VolunteerTable5[[#This Row],[Email]]="","Missing","OK")</f>
        <v>OK</v>
      </c>
      <c r="M100" s="19" t="str">
        <f>_xlfn.XLOOKUP(VolunteerTable5[[#This Row],[CampaignID]],CampaignTable[CampaignID],CampaignTable[CampaignName])</f>
        <v>Recycling Workshop</v>
      </c>
    </row>
    <row r="101" spans="1:13" x14ac:dyDescent="0.35">
      <c r="A101" s="3" t="s">
        <v>17</v>
      </c>
      <c r="B101" s="4" t="s">
        <v>563</v>
      </c>
      <c r="C101" s="4" t="s">
        <v>564</v>
      </c>
      <c r="D101" s="4" t="s">
        <v>319</v>
      </c>
      <c r="E101" s="4" t="s">
        <v>87</v>
      </c>
      <c r="F101" s="5">
        <v>45814</v>
      </c>
      <c r="G101" s="4" t="s">
        <v>307</v>
      </c>
      <c r="H101" s="4">
        <v>1</v>
      </c>
      <c r="I101" s="4" t="s">
        <v>303</v>
      </c>
      <c r="J101" s="13" t="str">
        <f>VolunteerTable5[[#This Row],[Email]]&amp;VolunteerTable5[[#This Row],[CampaignID]]&amp;VolunteerTable5[[#This Row],[SignupDate]]</f>
        <v>changerin@howard.comC00345814</v>
      </c>
      <c r="K101" s="13" t="str">
        <f>IF(COUNTIF(VolunteerTable5[DuplicateCheckKey],VolunteerTable5[[#This Row],[DuplicateCheckKey]])&gt;1,"Duplicate","Unique")</f>
        <v>Unique</v>
      </c>
      <c r="L101" s="13" t="str">
        <f>IF(VolunteerTable5[[#This Row],[Email]]="","Missing","OK")</f>
        <v>OK</v>
      </c>
      <c r="M101" s="19" t="str">
        <f>_xlfn.XLOOKUP(VolunteerTable5[[#This Row],[CampaignID]],CampaignTable[CampaignID],CampaignTable[CampaignName])</f>
        <v>School Visit</v>
      </c>
    </row>
    <row r="102" spans="1:13" x14ac:dyDescent="0.35">
      <c r="A102" s="6" t="s">
        <v>12</v>
      </c>
      <c r="B102" s="7" t="s">
        <v>565</v>
      </c>
      <c r="C102" s="7" t="s">
        <v>566</v>
      </c>
      <c r="D102" s="7" t="s">
        <v>296</v>
      </c>
      <c r="E102" s="7" t="s">
        <v>228</v>
      </c>
      <c r="F102" s="8">
        <v>45691</v>
      </c>
      <c r="G102" s="7" t="s">
        <v>307</v>
      </c>
      <c r="H102" s="7">
        <v>1</v>
      </c>
      <c r="I102" s="7" t="s">
        <v>365</v>
      </c>
      <c r="J102" s="13" t="str">
        <f>VolunteerTable5[[#This Row],[Email]]&amp;VolunteerTable5[[#This Row],[CampaignID]]&amp;VolunteerTable5[[#This Row],[SignupDate]]</f>
        <v>kaneashley@yahoo.comC00845691</v>
      </c>
      <c r="K102" s="13" t="str">
        <f>IF(COUNTIF(VolunteerTable5[DuplicateCheckKey],VolunteerTable5[[#This Row],[DuplicateCheckKey]])&gt;1,"Duplicate","Unique")</f>
        <v>Unique</v>
      </c>
      <c r="L102" s="13" t="str">
        <f>IF(VolunteerTable5[[#This Row],[Email]]="","Missing","OK")</f>
        <v>OK</v>
      </c>
      <c r="M102" s="19" t="str">
        <f>_xlfn.XLOOKUP(VolunteerTable5[[#This Row],[CampaignID]],CampaignTable[CampaignID],CampaignTable[CampaignName])</f>
        <v>Solar Awareness</v>
      </c>
    </row>
    <row r="103" spans="1:13" x14ac:dyDescent="0.35">
      <c r="A103" s="3" t="s">
        <v>58</v>
      </c>
      <c r="B103" s="4" t="s">
        <v>567</v>
      </c>
      <c r="C103" s="4" t="s">
        <v>568</v>
      </c>
      <c r="D103" s="4" t="s">
        <v>323</v>
      </c>
      <c r="E103" s="4" t="s">
        <v>228</v>
      </c>
      <c r="F103" s="5">
        <v>45789</v>
      </c>
      <c r="G103" s="4" t="s">
        <v>297</v>
      </c>
      <c r="H103" s="4">
        <v>3</v>
      </c>
      <c r="I103" s="4" t="s">
        <v>368</v>
      </c>
      <c r="J103" s="13" t="str">
        <f>VolunteerTable5[[#This Row],[Email]]&amp;VolunteerTable5[[#This Row],[CampaignID]]&amp;VolunteerTable5[[#This Row],[SignupDate]]</f>
        <v>melaniejohnson@hotmail.comC00845789</v>
      </c>
      <c r="K103" s="13" t="str">
        <f>IF(COUNTIF(VolunteerTable5[DuplicateCheckKey],VolunteerTable5[[#This Row],[DuplicateCheckKey]])&gt;1,"Duplicate","Unique")</f>
        <v>Unique</v>
      </c>
      <c r="L103" s="13" t="str">
        <f>IF(VolunteerTable5[[#This Row],[Email]]="","Missing","OK")</f>
        <v>OK</v>
      </c>
      <c r="M103" s="19" t="str">
        <f>_xlfn.XLOOKUP(VolunteerTable5[[#This Row],[CampaignID]],CampaignTable[CampaignID],CampaignTable[CampaignName])</f>
        <v>Solar Awareness</v>
      </c>
    </row>
    <row r="104" spans="1:13" x14ac:dyDescent="0.35">
      <c r="A104" s="6" t="s">
        <v>180</v>
      </c>
      <c r="B104" s="7" t="s">
        <v>569</v>
      </c>
      <c r="C104" s="7" t="s">
        <v>570</v>
      </c>
      <c r="D104" s="7" t="s">
        <v>335</v>
      </c>
      <c r="E104" s="7" t="s">
        <v>49</v>
      </c>
      <c r="F104" s="8">
        <v>45728</v>
      </c>
      <c r="G104" s="7" t="s">
        <v>307</v>
      </c>
      <c r="H104" s="7">
        <v>4</v>
      </c>
      <c r="I104" s="7" t="s">
        <v>425</v>
      </c>
      <c r="J104" s="13" t="str">
        <f>VolunteerTable5[[#This Row],[Email]]&amp;VolunteerTable5[[#This Row],[CampaignID]]&amp;VolunteerTable5[[#This Row],[SignupDate]]</f>
        <v>david87@yahoo.comC00245728</v>
      </c>
      <c r="K104" s="13" t="str">
        <f>IF(COUNTIF(VolunteerTable5[DuplicateCheckKey],VolunteerTable5[[#This Row],[DuplicateCheckKey]])&gt;1,"Duplicate","Unique")</f>
        <v>Unique</v>
      </c>
      <c r="L104" s="13" t="str">
        <f>IF(VolunteerTable5[[#This Row],[Email]]="","Missing","OK")</f>
        <v>OK</v>
      </c>
      <c r="M104" s="19" t="str">
        <f>_xlfn.XLOOKUP(VolunteerTable5[[#This Row],[CampaignID]],CampaignTable[CampaignID],CampaignTable[CampaignName])</f>
        <v>River Cleanup</v>
      </c>
    </row>
    <row r="105" spans="1:13" x14ac:dyDescent="0.35">
      <c r="A105" s="3" t="s">
        <v>81</v>
      </c>
      <c r="B105" s="4" t="s">
        <v>571</v>
      </c>
      <c r="C105" s="4" t="s">
        <v>572</v>
      </c>
      <c r="D105" s="4" t="s">
        <v>335</v>
      </c>
      <c r="E105" s="4" t="s">
        <v>87</v>
      </c>
      <c r="F105" s="5">
        <v>45769</v>
      </c>
      <c r="G105" s="4" t="s">
        <v>307</v>
      </c>
      <c r="H105" s="4">
        <v>3</v>
      </c>
      <c r="I105" s="4" t="s">
        <v>308</v>
      </c>
      <c r="J105" s="13" t="str">
        <f>VolunteerTable5[[#This Row],[Email]]&amp;VolunteerTable5[[#This Row],[CampaignID]]&amp;VolunteerTable5[[#This Row],[SignupDate]]</f>
        <v>samantha87@smith-lee.comC00345769</v>
      </c>
      <c r="K105" s="13" t="str">
        <f>IF(COUNTIF(VolunteerTable5[DuplicateCheckKey],VolunteerTable5[[#This Row],[DuplicateCheckKey]])&gt;1,"Duplicate","Unique")</f>
        <v>Unique</v>
      </c>
      <c r="L105" s="13" t="str">
        <f>IF(VolunteerTable5[[#This Row],[Email]]="","Missing","OK")</f>
        <v>OK</v>
      </c>
      <c r="M105" s="19" t="str">
        <f>_xlfn.XLOOKUP(VolunteerTable5[[#This Row],[CampaignID]],CampaignTable[CampaignID],CampaignTable[CampaignName])</f>
        <v>School Visit</v>
      </c>
    </row>
    <row r="106" spans="1:13" x14ac:dyDescent="0.35">
      <c r="A106" s="6" t="s">
        <v>176</v>
      </c>
      <c r="B106" s="7" t="s">
        <v>573</v>
      </c>
      <c r="C106" s="7" t="s">
        <v>574</v>
      </c>
      <c r="D106" s="7" t="s">
        <v>335</v>
      </c>
      <c r="E106" s="7" t="s">
        <v>265</v>
      </c>
      <c r="F106" s="8">
        <v>45741</v>
      </c>
      <c r="G106" s="7" t="s">
        <v>307</v>
      </c>
      <c r="H106" s="7">
        <v>1</v>
      </c>
      <c r="I106" s="7" t="s">
        <v>523</v>
      </c>
      <c r="J106" s="13" t="str">
        <f>VolunteerTable5[[#This Row],[Email]]&amp;VolunteerTable5[[#This Row],[CampaignID]]&amp;VolunteerTable5[[#This Row],[SignupDate]]</f>
        <v>bryan10@yahoo.comC01045741</v>
      </c>
      <c r="K106" s="13" t="str">
        <f>IF(COUNTIF(VolunteerTable5[DuplicateCheckKey],VolunteerTable5[[#This Row],[DuplicateCheckKey]])&gt;1,"Duplicate","Unique")</f>
        <v>Unique</v>
      </c>
      <c r="L106" s="13" t="str">
        <f>IF(VolunteerTable5[[#This Row],[Email]]="","Missing","OK")</f>
        <v>OK</v>
      </c>
      <c r="M106" s="19" t="str">
        <f>_xlfn.XLOOKUP(VolunteerTable5[[#This Row],[CampaignID]],CampaignTable[CampaignID],CampaignTable[CampaignName])</f>
        <v>Community Garden</v>
      </c>
    </row>
    <row r="107" spans="1:13" x14ac:dyDescent="0.35">
      <c r="A107" s="3" t="s">
        <v>575</v>
      </c>
      <c r="B107" s="4" t="s">
        <v>576</v>
      </c>
      <c r="C107" s="4" t="s">
        <v>577</v>
      </c>
      <c r="D107" s="4" t="s">
        <v>296</v>
      </c>
      <c r="E107" s="4" t="s">
        <v>208</v>
      </c>
      <c r="F107" s="5">
        <v>45668</v>
      </c>
      <c r="G107" s="4" t="s">
        <v>297</v>
      </c>
      <c r="H107" s="4">
        <v>5</v>
      </c>
      <c r="I107" s="4" t="s">
        <v>413</v>
      </c>
      <c r="J107" s="13" t="str">
        <f>VolunteerTable5[[#This Row],[Email]]&amp;VolunteerTable5[[#This Row],[CampaignID]]&amp;VolunteerTable5[[#This Row],[SignupDate]]</f>
        <v>john73@yahoo.comC00745668</v>
      </c>
      <c r="K107" s="13" t="str">
        <f>IF(COUNTIF(VolunteerTable5[DuplicateCheckKey],VolunteerTable5[[#This Row],[DuplicateCheckKey]])&gt;1,"Duplicate","Unique")</f>
        <v>Unique</v>
      </c>
      <c r="L107" s="13" t="str">
        <f>IF(VolunteerTable5[[#This Row],[Email]]="","Missing","OK")</f>
        <v>OK</v>
      </c>
      <c r="M107" s="19" t="str">
        <f>_xlfn.XLOOKUP(VolunteerTable5[[#This Row],[CampaignID]],CampaignTable[CampaignID],CampaignTable[CampaignName])</f>
        <v>Green Fair</v>
      </c>
    </row>
    <row r="108" spans="1:13" x14ac:dyDescent="0.35">
      <c r="A108" s="6" t="s">
        <v>78</v>
      </c>
      <c r="B108" s="7" t="s">
        <v>578</v>
      </c>
      <c r="C108" s="7" t="s">
        <v>579</v>
      </c>
      <c r="D108" s="7" t="s">
        <v>319</v>
      </c>
      <c r="E108" s="7" t="s">
        <v>247</v>
      </c>
      <c r="F108" s="8">
        <v>45668</v>
      </c>
      <c r="G108" s="7" t="s">
        <v>307</v>
      </c>
      <c r="H108" s="7">
        <v>5</v>
      </c>
      <c r="I108" s="7" t="s">
        <v>372</v>
      </c>
      <c r="J108" s="13" t="str">
        <f>VolunteerTable5[[#This Row],[Email]]&amp;VolunteerTable5[[#This Row],[CampaignID]]&amp;VolunteerTable5[[#This Row],[SignupDate]]</f>
        <v>sedwards@patton.infoC00945668</v>
      </c>
      <c r="K108" s="13" t="str">
        <f>IF(COUNTIF(VolunteerTable5[DuplicateCheckKey],VolunteerTable5[[#This Row],[DuplicateCheckKey]])&gt;1,"Duplicate","Unique")</f>
        <v>Unique</v>
      </c>
      <c r="L108" s="13" t="str">
        <f>IF(VolunteerTable5[[#This Row],[Email]]="","Missing","OK")</f>
        <v>OK</v>
      </c>
      <c r="M108" s="19" t="str">
        <f>_xlfn.XLOOKUP(VolunteerTable5[[#This Row],[CampaignID]],CampaignTable[CampaignID],CampaignTable[CampaignName])</f>
        <v>Bike to Work Day</v>
      </c>
    </row>
    <row r="109" spans="1:13" x14ac:dyDescent="0.35">
      <c r="A109" s="3" t="s">
        <v>80</v>
      </c>
      <c r="B109" s="4" t="s">
        <v>580</v>
      </c>
      <c r="C109" s="4" t="s">
        <v>581</v>
      </c>
      <c r="D109" s="4" t="s">
        <v>296</v>
      </c>
      <c r="E109" s="4" t="s">
        <v>121</v>
      </c>
      <c r="F109" s="5">
        <v>45660</v>
      </c>
      <c r="G109" s="4" t="s">
        <v>307</v>
      </c>
      <c r="H109" s="4">
        <v>1</v>
      </c>
      <c r="I109" s="4" t="s">
        <v>365</v>
      </c>
      <c r="J109" s="13" t="str">
        <f>VolunteerTable5[[#This Row],[Email]]&amp;VolunteerTable5[[#This Row],[CampaignID]]&amp;VolunteerTable5[[#This Row],[SignupDate]]</f>
        <v>michellecobb@hotmail.comC00445660</v>
      </c>
      <c r="K109" s="13" t="str">
        <f>IF(COUNTIF(VolunteerTable5[DuplicateCheckKey],VolunteerTable5[[#This Row],[DuplicateCheckKey]])&gt;1,"Duplicate","Unique")</f>
        <v>Unique</v>
      </c>
      <c r="L109" s="13" t="str">
        <f>IF(VolunteerTable5[[#This Row],[Email]]="","Missing","OK")</f>
        <v>OK</v>
      </c>
      <c r="M109" s="19" t="str">
        <f>_xlfn.XLOOKUP(VolunteerTable5[[#This Row],[CampaignID]],CampaignTable[CampaignID],CampaignTable[CampaignName])</f>
        <v>Food Distribution</v>
      </c>
    </row>
    <row r="110" spans="1:13" x14ac:dyDescent="0.35">
      <c r="A110" s="6" t="s">
        <v>582</v>
      </c>
      <c r="B110" s="7" t="s">
        <v>583</v>
      </c>
      <c r="C110" s="7" t="s">
        <v>584</v>
      </c>
      <c r="D110" s="7" t="s">
        <v>323</v>
      </c>
      <c r="E110" s="7" t="s">
        <v>247</v>
      </c>
      <c r="F110" s="8">
        <v>45707</v>
      </c>
      <c r="G110" s="7" t="s">
        <v>307</v>
      </c>
      <c r="H110" s="7">
        <v>5</v>
      </c>
      <c r="I110" s="7" t="s">
        <v>413</v>
      </c>
      <c r="J110" s="13" t="str">
        <f>VolunteerTable5[[#This Row],[Email]]&amp;VolunteerTable5[[#This Row],[CampaignID]]&amp;VolunteerTable5[[#This Row],[SignupDate]]</f>
        <v>larsoncarlos@strong.netC00945707</v>
      </c>
      <c r="K110" s="13" t="str">
        <f>IF(COUNTIF(VolunteerTable5[DuplicateCheckKey],VolunteerTable5[[#This Row],[DuplicateCheckKey]])&gt;1,"Duplicate","Unique")</f>
        <v>Unique</v>
      </c>
      <c r="L110" s="13" t="str">
        <f>IF(VolunteerTable5[[#This Row],[Email]]="","Missing","OK")</f>
        <v>OK</v>
      </c>
      <c r="M110" s="19" t="str">
        <f>_xlfn.XLOOKUP(VolunteerTable5[[#This Row],[CampaignID]],CampaignTable[CampaignID],CampaignTable[CampaignName])</f>
        <v>Bike to Work Day</v>
      </c>
    </row>
    <row r="111" spans="1:13" x14ac:dyDescent="0.35">
      <c r="A111" s="3" t="s">
        <v>585</v>
      </c>
      <c r="B111" s="4" t="s">
        <v>586</v>
      </c>
      <c r="C111" s="4" t="s">
        <v>587</v>
      </c>
      <c r="D111" s="4" t="s">
        <v>296</v>
      </c>
      <c r="E111" s="4" t="s">
        <v>87</v>
      </c>
      <c r="F111" s="5">
        <v>45749</v>
      </c>
      <c r="G111" s="4" t="s">
        <v>307</v>
      </c>
      <c r="H111" s="4">
        <v>4</v>
      </c>
      <c r="I111" s="4" t="s">
        <v>354</v>
      </c>
      <c r="J111" s="13" t="str">
        <f>VolunteerTable5[[#This Row],[Email]]&amp;VolunteerTable5[[#This Row],[CampaignID]]&amp;VolunteerTable5[[#This Row],[SignupDate]]</f>
        <v>brandy82@gmail.comC00345749</v>
      </c>
      <c r="K111" s="13" t="str">
        <f>IF(COUNTIF(VolunteerTable5[DuplicateCheckKey],VolunteerTable5[[#This Row],[DuplicateCheckKey]])&gt;1,"Duplicate","Unique")</f>
        <v>Unique</v>
      </c>
      <c r="L111" s="13" t="str">
        <f>IF(VolunteerTable5[[#This Row],[Email]]="","Missing","OK")</f>
        <v>OK</v>
      </c>
      <c r="M111" s="19" t="str">
        <f>_xlfn.XLOOKUP(VolunteerTable5[[#This Row],[CampaignID]],CampaignTable[CampaignID],CampaignTable[CampaignName])</f>
        <v>School Visit</v>
      </c>
    </row>
    <row r="112" spans="1:13" x14ac:dyDescent="0.35">
      <c r="A112" s="6" t="s">
        <v>588</v>
      </c>
      <c r="B112" s="7" t="s">
        <v>589</v>
      </c>
      <c r="C112" s="7" t="s">
        <v>590</v>
      </c>
      <c r="D112" s="7" t="s">
        <v>302</v>
      </c>
      <c r="E112" s="7" t="s">
        <v>121</v>
      </c>
      <c r="F112" s="8">
        <v>45782</v>
      </c>
      <c r="G112" s="7" t="s">
        <v>307</v>
      </c>
      <c r="H112" s="7">
        <v>4</v>
      </c>
      <c r="I112" s="7" t="s">
        <v>338</v>
      </c>
      <c r="J112" s="13" t="str">
        <f>VolunteerTable5[[#This Row],[Email]]&amp;VolunteerTable5[[#This Row],[CampaignID]]&amp;VolunteerTable5[[#This Row],[SignupDate]]</f>
        <v>brianhunter@trevino.comC00445782</v>
      </c>
      <c r="K112" s="13" t="str">
        <f>IF(COUNTIF(VolunteerTable5[DuplicateCheckKey],VolunteerTable5[[#This Row],[DuplicateCheckKey]])&gt;1,"Duplicate","Unique")</f>
        <v>Unique</v>
      </c>
      <c r="L112" s="13" t="str">
        <f>IF(VolunteerTable5[[#This Row],[Email]]="","Missing","OK")</f>
        <v>OK</v>
      </c>
      <c r="M112" s="19" t="str">
        <f>_xlfn.XLOOKUP(VolunteerTable5[[#This Row],[CampaignID]],CampaignTable[CampaignID],CampaignTable[CampaignName])</f>
        <v>Food Distribution</v>
      </c>
    </row>
    <row r="113" spans="1:13" x14ac:dyDescent="0.35">
      <c r="A113" s="3" t="s">
        <v>591</v>
      </c>
      <c r="B113" s="4" t="s">
        <v>592</v>
      </c>
      <c r="C113" s="4" t="s">
        <v>593</v>
      </c>
      <c r="D113" s="4" t="s">
        <v>302</v>
      </c>
      <c r="E113" s="4" t="s">
        <v>87</v>
      </c>
      <c r="F113" s="5">
        <v>45767</v>
      </c>
      <c r="G113" s="4" t="s">
        <v>297</v>
      </c>
      <c r="H113" s="4">
        <v>3</v>
      </c>
      <c r="I113" s="4" t="s">
        <v>308</v>
      </c>
      <c r="J113" s="13" t="str">
        <f>VolunteerTable5[[#This Row],[Email]]&amp;VolunteerTable5[[#This Row],[CampaignID]]&amp;VolunteerTable5[[#This Row],[SignupDate]]</f>
        <v>vgreene@hotmail.comC00345767</v>
      </c>
      <c r="K113" s="13" t="str">
        <f>IF(COUNTIF(VolunteerTable5[DuplicateCheckKey],VolunteerTable5[[#This Row],[DuplicateCheckKey]])&gt;1,"Duplicate","Unique")</f>
        <v>Unique</v>
      </c>
      <c r="L113" s="13" t="str">
        <f>IF(VolunteerTable5[[#This Row],[Email]]="","Missing","OK")</f>
        <v>OK</v>
      </c>
      <c r="M113" s="19" t="str">
        <f>_xlfn.XLOOKUP(VolunteerTable5[[#This Row],[CampaignID]],CampaignTable[CampaignID],CampaignTable[CampaignName])</f>
        <v>School Visit</v>
      </c>
    </row>
    <row r="114" spans="1:13" x14ac:dyDescent="0.35">
      <c r="A114" s="6" t="s">
        <v>222</v>
      </c>
      <c r="B114" s="7" t="s">
        <v>594</v>
      </c>
      <c r="C114" s="7" t="s">
        <v>595</v>
      </c>
      <c r="D114" s="7" t="s">
        <v>323</v>
      </c>
      <c r="E114" s="7" t="s">
        <v>49</v>
      </c>
      <c r="F114" s="8">
        <v>45814</v>
      </c>
      <c r="G114" s="7" t="s">
        <v>307</v>
      </c>
      <c r="H114" s="7">
        <v>4</v>
      </c>
      <c r="I114" s="7" t="s">
        <v>338</v>
      </c>
      <c r="J114" s="13" t="str">
        <f>VolunteerTable5[[#This Row],[Email]]&amp;VolunteerTable5[[#This Row],[CampaignID]]&amp;VolunteerTable5[[#This Row],[SignupDate]]</f>
        <v>phanson@navarro-cisneros.comC00245814</v>
      </c>
      <c r="K114" s="13" t="str">
        <f>IF(COUNTIF(VolunteerTable5[DuplicateCheckKey],VolunteerTable5[[#This Row],[DuplicateCheckKey]])&gt;1,"Duplicate","Unique")</f>
        <v>Unique</v>
      </c>
      <c r="L114" s="13" t="str">
        <f>IF(VolunteerTable5[[#This Row],[Email]]="","Missing","OK")</f>
        <v>OK</v>
      </c>
      <c r="M114" s="19" t="str">
        <f>_xlfn.XLOOKUP(VolunteerTable5[[#This Row],[CampaignID]],CampaignTable[CampaignID],CampaignTable[CampaignName])</f>
        <v>River Cleanup</v>
      </c>
    </row>
    <row r="115" spans="1:13" x14ac:dyDescent="0.35">
      <c r="A115" s="3" t="s">
        <v>596</v>
      </c>
      <c r="B115" s="4" t="s">
        <v>597</v>
      </c>
      <c r="C115" s="4" t="s">
        <v>598</v>
      </c>
      <c r="D115" s="4" t="s">
        <v>296</v>
      </c>
      <c r="E115" s="4" t="s">
        <v>228</v>
      </c>
      <c r="F115" s="5">
        <v>45691</v>
      </c>
      <c r="G115" s="4" t="s">
        <v>297</v>
      </c>
      <c r="H115" s="4">
        <v>1</v>
      </c>
      <c r="I115" s="4" t="s">
        <v>523</v>
      </c>
      <c r="J115" s="13" t="str">
        <f>VolunteerTable5[[#This Row],[Email]]&amp;VolunteerTable5[[#This Row],[CampaignID]]&amp;VolunteerTable5[[#This Row],[SignupDate]]</f>
        <v>hesterjames@yahoo.comC00845691</v>
      </c>
      <c r="K115" s="13" t="str">
        <f>IF(COUNTIF(VolunteerTable5[DuplicateCheckKey],VolunteerTable5[[#This Row],[DuplicateCheckKey]])&gt;1,"Duplicate","Unique")</f>
        <v>Unique</v>
      </c>
      <c r="L115" s="13" t="str">
        <f>IF(VolunteerTable5[[#This Row],[Email]]="","Missing","OK")</f>
        <v>OK</v>
      </c>
      <c r="M115" s="19" t="str">
        <f>_xlfn.XLOOKUP(VolunteerTable5[[#This Row],[CampaignID]],CampaignTable[CampaignID],CampaignTable[CampaignName])</f>
        <v>Solar Awareness</v>
      </c>
    </row>
    <row r="116" spans="1:13" x14ac:dyDescent="0.35">
      <c r="A116" s="6" t="s">
        <v>153</v>
      </c>
      <c r="B116" s="7" t="s">
        <v>599</v>
      </c>
      <c r="C116" s="7" t="s">
        <v>600</v>
      </c>
      <c r="D116" s="7" t="s">
        <v>296</v>
      </c>
      <c r="E116" s="7" t="s">
        <v>208</v>
      </c>
      <c r="F116" s="8">
        <v>45746</v>
      </c>
      <c r="G116" s="7" t="s">
        <v>307</v>
      </c>
      <c r="H116" s="7">
        <v>2</v>
      </c>
      <c r="I116" s="7" t="s">
        <v>362</v>
      </c>
      <c r="J116" s="13" t="str">
        <f>VolunteerTable5[[#This Row],[Email]]&amp;VolunteerTable5[[#This Row],[CampaignID]]&amp;VolunteerTable5[[#This Row],[SignupDate]]</f>
        <v>nicholascobb@morgan.comC00745746</v>
      </c>
      <c r="K116" s="13" t="str">
        <f>IF(COUNTIF(VolunteerTable5[DuplicateCheckKey],VolunteerTable5[[#This Row],[DuplicateCheckKey]])&gt;1,"Duplicate","Unique")</f>
        <v>Duplicate</v>
      </c>
      <c r="L116" s="13" t="str">
        <f>IF(VolunteerTable5[[#This Row],[Email]]="","Missing","OK")</f>
        <v>OK</v>
      </c>
      <c r="M116" s="19" t="str">
        <f>_xlfn.XLOOKUP(VolunteerTable5[[#This Row],[CampaignID]],CampaignTable[CampaignID],CampaignTable[CampaignName])</f>
        <v>Green Fair</v>
      </c>
    </row>
    <row r="117" spans="1:13" x14ac:dyDescent="0.35">
      <c r="A117" s="3" t="s">
        <v>164</v>
      </c>
      <c r="B117" s="4" t="s">
        <v>601</v>
      </c>
      <c r="C117" s="4" t="s">
        <v>602</v>
      </c>
      <c r="D117" s="4" t="s">
        <v>323</v>
      </c>
      <c r="E117" s="4" t="s">
        <v>49</v>
      </c>
      <c r="F117" s="5">
        <v>45812</v>
      </c>
      <c r="G117" s="4" t="s">
        <v>307</v>
      </c>
      <c r="H117" s="4">
        <v>1</v>
      </c>
      <c r="I117" s="4" t="s">
        <v>386</v>
      </c>
      <c r="J117" s="13" t="str">
        <f>VolunteerTable5[[#This Row],[Email]]&amp;VolunteerTable5[[#This Row],[CampaignID]]&amp;VolunteerTable5[[#This Row],[SignupDate]]</f>
        <v>wilsonnicole@gmail.comC00245812</v>
      </c>
      <c r="K117" s="13" t="str">
        <f>IF(COUNTIF(VolunteerTable5[DuplicateCheckKey],VolunteerTable5[[#This Row],[DuplicateCheckKey]])&gt;1,"Duplicate","Unique")</f>
        <v>Unique</v>
      </c>
      <c r="L117" s="13" t="str">
        <f>IF(VolunteerTable5[[#This Row],[Email]]="","Missing","OK")</f>
        <v>OK</v>
      </c>
      <c r="M117" s="19" t="str">
        <f>_xlfn.XLOOKUP(VolunteerTable5[[#This Row],[CampaignID]],CampaignTable[CampaignID],CampaignTable[CampaignName])</f>
        <v>River Cleanup</v>
      </c>
    </row>
    <row r="118" spans="1:13" x14ac:dyDescent="0.35">
      <c r="A118" s="6" t="s">
        <v>603</v>
      </c>
      <c r="B118" s="7" t="s">
        <v>604</v>
      </c>
      <c r="C118" s="7" t="s">
        <v>605</v>
      </c>
      <c r="D118" s="7" t="s">
        <v>335</v>
      </c>
      <c r="E118" s="7" t="s">
        <v>208</v>
      </c>
      <c r="F118" s="8">
        <v>45756</v>
      </c>
      <c r="G118" s="7" t="s">
        <v>307</v>
      </c>
      <c r="H118" s="7">
        <v>4</v>
      </c>
      <c r="I118" s="7" t="s">
        <v>425</v>
      </c>
      <c r="J118" s="13" t="str">
        <f>VolunteerTable5[[#This Row],[Email]]&amp;VolunteerTable5[[#This Row],[CampaignID]]&amp;VolunteerTable5[[#This Row],[SignupDate]]</f>
        <v>kristine53@soto.comC00745756</v>
      </c>
      <c r="K118" s="13" t="str">
        <f>IF(COUNTIF(VolunteerTable5[DuplicateCheckKey],VolunteerTable5[[#This Row],[DuplicateCheckKey]])&gt;1,"Duplicate","Unique")</f>
        <v>Unique</v>
      </c>
      <c r="L118" s="13" t="str">
        <f>IF(VolunteerTable5[[#This Row],[Email]]="","Missing","OK")</f>
        <v>OK</v>
      </c>
      <c r="M118" s="19" t="str">
        <f>_xlfn.XLOOKUP(VolunteerTable5[[#This Row],[CampaignID]],CampaignTable[CampaignID],CampaignTable[CampaignName])</f>
        <v>Green Fair</v>
      </c>
    </row>
    <row r="119" spans="1:13" x14ac:dyDescent="0.35">
      <c r="A119" s="3" t="s">
        <v>117</v>
      </c>
      <c r="B119" s="4" t="s">
        <v>606</v>
      </c>
      <c r="C119" s="4" t="s">
        <v>607</v>
      </c>
      <c r="D119" s="4" t="s">
        <v>302</v>
      </c>
      <c r="E119" s="4" t="s">
        <v>154</v>
      </c>
      <c r="F119" s="5">
        <v>45751</v>
      </c>
      <c r="G119" s="4" t="s">
        <v>307</v>
      </c>
      <c r="H119" s="4">
        <v>5</v>
      </c>
      <c r="I119" s="4" t="s">
        <v>372</v>
      </c>
      <c r="J119" s="13" t="str">
        <f>VolunteerTable5[[#This Row],[Email]]&amp;VolunteerTable5[[#This Row],[CampaignID]]&amp;VolunteerTable5[[#This Row],[SignupDate]]</f>
        <v>marcbrooks@hotmail.comC00545751</v>
      </c>
      <c r="K119" s="13" t="str">
        <f>IF(COUNTIF(VolunteerTable5[DuplicateCheckKey],VolunteerTable5[[#This Row],[DuplicateCheckKey]])&gt;1,"Duplicate","Unique")</f>
        <v>Unique</v>
      </c>
      <c r="L119" s="13" t="str">
        <f>IF(VolunteerTable5[[#This Row],[Email]]="","Missing","OK")</f>
        <v>OK</v>
      </c>
      <c r="M119" s="19" t="str">
        <f>_xlfn.XLOOKUP(VolunteerTable5[[#This Row],[CampaignID]],CampaignTable[CampaignID],CampaignTable[CampaignName])</f>
        <v>Recycling Workshop</v>
      </c>
    </row>
    <row r="120" spans="1:13" x14ac:dyDescent="0.35">
      <c r="A120" s="6" t="s">
        <v>57</v>
      </c>
      <c r="B120" s="7" t="s">
        <v>608</v>
      </c>
      <c r="C120" s="7" t="s">
        <v>609</v>
      </c>
      <c r="D120" s="7" t="s">
        <v>323</v>
      </c>
      <c r="E120" s="7" t="s">
        <v>208</v>
      </c>
      <c r="F120" s="8">
        <v>45764</v>
      </c>
      <c r="G120" s="7" t="s">
        <v>297</v>
      </c>
      <c r="H120" s="7">
        <v>3</v>
      </c>
      <c r="I120" s="7" t="s">
        <v>368</v>
      </c>
      <c r="J120" s="13" t="str">
        <f>VolunteerTable5[[#This Row],[Email]]&amp;VolunteerTable5[[#This Row],[CampaignID]]&amp;VolunteerTable5[[#This Row],[SignupDate]]</f>
        <v>xduncan@yahoo.comC00745764</v>
      </c>
      <c r="K120" s="13" t="str">
        <f>IF(COUNTIF(VolunteerTable5[DuplicateCheckKey],VolunteerTable5[[#This Row],[DuplicateCheckKey]])&gt;1,"Duplicate","Unique")</f>
        <v>Unique</v>
      </c>
      <c r="L120" s="13" t="str">
        <f>IF(VolunteerTable5[[#This Row],[Email]]="","Missing","OK")</f>
        <v>OK</v>
      </c>
      <c r="M120" s="19" t="str">
        <f>_xlfn.XLOOKUP(VolunteerTable5[[#This Row],[CampaignID]],CampaignTable[CampaignID],CampaignTable[CampaignName])</f>
        <v>Green Fair</v>
      </c>
    </row>
    <row r="121" spans="1:13" x14ac:dyDescent="0.35">
      <c r="A121" s="3" t="s">
        <v>144</v>
      </c>
      <c r="B121" s="4" t="s">
        <v>610</v>
      </c>
      <c r="C121" s="4"/>
      <c r="D121" s="4" t="s">
        <v>319</v>
      </c>
      <c r="E121" s="4" t="s">
        <v>154</v>
      </c>
      <c r="F121" s="5">
        <v>45740</v>
      </c>
      <c r="G121" s="4" t="s">
        <v>297</v>
      </c>
      <c r="H121" s="4">
        <v>1</v>
      </c>
      <c r="I121" s="4" t="s">
        <v>386</v>
      </c>
      <c r="J121" s="13" t="str">
        <f>VolunteerTable5[[#This Row],[Email]]&amp;VolunteerTable5[[#This Row],[CampaignID]]&amp;VolunteerTable5[[#This Row],[SignupDate]]</f>
        <v>C00545740</v>
      </c>
      <c r="K121" s="13" t="str">
        <f>IF(COUNTIF(VolunteerTable5[DuplicateCheckKey],VolunteerTable5[[#This Row],[DuplicateCheckKey]])&gt;1,"Duplicate","Unique")</f>
        <v>Unique</v>
      </c>
      <c r="L121" s="13" t="str">
        <f>IF(VolunteerTable5[[#This Row],[Email]]="","Missing","OK")</f>
        <v>Missing</v>
      </c>
      <c r="M121" s="19" t="str">
        <f>_xlfn.XLOOKUP(VolunteerTable5[[#This Row],[CampaignID]],CampaignTable[CampaignID],CampaignTable[CampaignName])</f>
        <v>Recycling Workshop</v>
      </c>
    </row>
    <row r="122" spans="1:13" x14ac:dyDescent="0.35">
      <c r="A122" s="6" t="s">
        <v>611</v>
      </c>
      <c r="B122" s="7" t="s">
        <v>612</v>
      </c>
      <c r="C122" s="7" t="s">
        <v>613</v>
      </c>
      <c r="D122" s="7" t="s">
        <v>335</v>
      </c>
      <c r="E122" s="7" t="s">
        <v>154</v>
      </c>
      <c r="F122" s="8">
        <v>45722</v>
      </c>
      <c r="G122" s="7" t="s">
        <v>297</v>
      </c>
      <c r="H122" s="7">
        <v>1</v>
      </c>
      <c r="I122" s="7" t="s">
        <v>386</v>
      </c>
      <c r="J122" s="13" t="str">
        <f>VolunteerTable5[[#This Row],[Email]]&amp;VolunteerTable5[[#This Row],[CampaignID]]&amp;VolunteerTable5[[#This Row],[SignupDate]]</f>
        <v>sara11@ward.comC00545722</v>
      </c>
      <c r="K122" s="13" t="str">
        <f>IF(COUNTIF(VolunteerTable5[DuplicateCheckKey],VolunteerTable5[[#This Row],[DuplicateCheckKey]])&gt;1,"Duplicate","Unique")</f>
        <v>Unique</v>
      </c>
      <c r="L122" s="13" t="str">
        <f>IF(VolunteerTable5[[#This Row],[Email]]="","Missing","OK")</f>
        <v>OK</v>
      </c>
      <c r="M122" s="19" t="str">
        <f>_xlfn.XLOOKUP(VolunteerTable5[[#This Row],[CampaignID]],CampaignTable[CampaignID],CampaignTable[CampaignName])</f>
        <v>Recycling Workshop</v>
      </c>
    </row>
    <row r="123" spans="1:13" x14ac:dyDescent="0.35">
      <c r="A123" s="3" t="s">
        <v>614</v>
      </c>
      <c r="B123" s="4" t="s">
        <v>615</v>
      </c>
      <c r="C123" s="4" t="s">
        <v>616</v>
      </c>
      <c r="D123" s="4" t="s">
        <v>335</v>
      </c>
      <c r="E123" s="4" t="s">
        <v>228</v>
      </c>
      <c r="F123" s="5">
        <v>45810</v>
      </c>
      <c r="G123" s="4" t="s">
        <v>307</v>
      </c>
      <c r="H123" s="4">
        <v>3</v>
      </c>
      <c r="I123" s="4" t="s">
        <v>394</v>
      </c>
      <c r="J123" s="13" t="str">
        <f>VolunteerTable5[[#This Row],[Email]]&amp;VolunteerTable5[[#This Row],[CampaignID]]&amp;VolunteerTable5[[#This Row],[SignupDate]]</f>
        <v>carrillojuan@yahoo.comC00845810</v>
      </c>
      <c r="K123" s="13" t="str">
        <f>IF(COUNTIF(VolunteerTable5[DuplicateCheckKey],VolunteerTable5[[#This Row],[DuplicateCheckKey]])&gt;1,"Duplicate","Unique")</f>
        <v>Unique</v>
      </c>
      <c r="L123" s="13" t="str">
        <f>IF(VolunteerTable5[[#This Row],[Email]]="","Missing","OK")</f>
        <v>OK</v>
      </c>
      <c r="M123" s="19" t="str">
        <f>_xlfn.XLOOKUP(VolunteerTable5[[#This Row],[CampaignID]],CampaignTable[CampaignID],CampaignTable[CampaignName])</f>
        <v>Solar Awareness</v>
      </c>
    </row>
    <row r="124" spans="1:13" x14ac:dyDescent="0.35">
      <c r="A124" s="6" t="s">
        <v>166</v>
      </c>
      <c r="B124" s="7" t="s">
        <v>617</v>
      </c>
      <c r="C124" s="7" t="s">
        <v>618</v>
      </c>
      <c r="D124" s="7" t="s">
        <v>323</v>
      </c>
      <c r="E124" s="7" t="s">
        <v>121</v>
      </c>
      <c r="F124" s="8">
        <v>45718</v>
      </c>
      <c r="G124" s="7" t="s">
        <v>307</v>
      </c>
      <c r="H124" s="7">
        <v>4</v>
      </c>
      <c r="I124" s="7" t="s">
        <v>354</v>
      </c>
      <c r="J124" s="13" t="str">
        <f>VolunteerTable5[[#This Row],[Email]]&amp;VolunteerTable5[[#This Row],[CampaignID]]&amp;VolunteerTable5[[#This Row],[SignupDate]]</f>
        <v>lhall@todd.comC00445718</v>
      </c>
      <c r="K124" s="13" t="str">
        <f>IF(COUNTIF(VolunteerTable5[DuplicateCheckKey],VolunteerTable5[[#This Row],[DuplicateCheckKey]])&gt;1,"Duplicate","Unique")</f>
        <v>Unique</v>
      </c>
      <c r="L124" s="13" t="str">
        <f>IF(VolunteerTable5[[#This Row],[Email]]="","Missing","OK")</f>
        <v>OK</v>
      </c>
      <c r="M124" s="19" t="str">
        <f>_xlfn.XLOOKUP(VolunteerTable5[[#This Row],[CampaignID]],CampaignTable[CampaignID],CampaignTable[CampaignName])</f>
        <v>Food Distribution</v>
      </c>
    </row>
    <row r="125" spans="1:13" x14ac:dyDescent="0.35">
      <c r="A125" s="3" t="s">
        <v>23</v>
      </c>
      <c r="B125" s="4" t="s">
        <v>619</v>
      </c>
      <c r="C125" s="4" t="s">
        <v>620</v>
      </c>
      <c r="D125" s="4" t="s">
        <v>335</v>
      </c>
      <c r="E125" s="4" t="s">
        <v>6</v>
      </c>
      <c r="F125" s="5">
        <v>45723</v>
      </c>
      <c r="G125" s="4" t="s">
        <v>307</v>
      </c>
      <c r="H125" s="4">
        <v>2</v>
      </c>
      <c r="I125" s="4" t="s">
        <v>476</v>
      </c>
      <c r="J125" s="13" t="str">
        <f>VolunteerTable5[[#This Row],[Email]]&amp;VolunteerTable5[[#This Row],[CampaignID]]&amp;VolunteerTable5[[#This Row],[SignupDate]]</f>
        <v>porterdonna@yahoo.comC00145723</v>
      </c>
      <c r="K125" s="13" t="str">
        <f>IF(COUNTIF(VolunteerTable5[DuplicateCheckKey],VolunteerTable5[[#This Row],[DuplicateCheckKey]])&gt;1,"Duplicate","Unique")</f>
        <v>Unique</v>
      </c>
      <c r="L125" s="13" t="str">
        <f>IF(VolunteerTable5[[#This Row],[Email]]="","Missing","OK")</f>
        <v>OK</v>
      </c>
      <c r="M125" s="19" t="str">
        <f>_xlfn.XLOOKUP(VolunteerTable5[[#This Row],[CampaignID]],CampaignTable[CampaignID],CampaignTable[CampaignName])</f>
        <v>Tree Planting</v>
      </c>
    </row>
    <row r="126" spans="1:13" x14ac:dyDescent="0.35">
      <c r="A126" s="6" t="s">
        <v>241</v>
      </c>
      <c r="B126" s="7" t="s">
        <v>621</v>
      </c>
      <c r="C126" s="7" t="s">
        <v>622</v>
      </c>
      <c r="D126" s="7" t="s">
        <v>319</v>
      </c>
      <c r="E126" s="7" t="s">
        <v>87</v>
      </c>
      <c r="F126" s="8">
        <v>45687</v>
      </c>
      <c r="G126" s="7" t="s">
        <v>307</v>
      </c>
      <c r="H126" s="7">
        <v>5</v>
      </c>
      <c r="I126" s="7" t="s">
        <v>372</v>
      </c>
      <c r="J126" s="13" t="str">
        <f>VolunteerTable5[[#This Row],[Email]]&amp;VolunteerTable5[[#This Row],[CampaignID]]&amp;VolunteerTable5[[#This Row],[SignupDate]]</f>
        <v>brenda90@gmail.comC00345687</v>
      </c>
      <c r="K126" s="13" t="str">
        <f>IF(COUNTIF(VolunteerTable5[DuplicateCheckKey],VolunteerTable5[[#This Row],[DuplicateCheckKey]])&gt;1,"Duplicate","Unique")</f>
        <v>Unique</v>
      </c>
      <c r="L126" s="13" t="str">
        <f>IF(VolunteerTable5[[#This Row],[Email]]="","Missing","OK")</f>
        <v>OK</v>
      </c>
      <c r="M126" s="19" t="str">
        <f>_xlfn.XLOOKUP(VolunteerTable5[[#This Row],[CampaignID]],CampaignTable[CampaignID],CampaignTable[CampaignName])</f>
        <v>School Visit</v>
      </c>
    </row>
    <row r="127" spans="1:13" x14ac:dyDescent="0.35">
      <c r="A127" s="3" t="s">
        <v>22</v>
      </c>
      <c r="B127" s="4" t="s">
        <v>623</v>
      </c>
      <c r="C127" s="4"/>
      <c r="D127" s="4" t="s">
        <v>302</v>
      </c>
      <c r="E127" s="4" t="s">
        <v>121</v>
      </c>
      <c r="F127" s="5">
        <v>45750</v>
      </c>
      <c r="G127" s="4" t="s">
        <v>297</v>
      </c>
      <c r="H127" s="4">
        <v>2</v>
      </c>
      <c r="I127" s="4" t="s">
        <v>476</v>
      </c>
      <c r="J127" s="13" t="str">
        <f>VolunteerTable5[[#This Row],[Email]]&amp;VolunteerTable5[[#This Row],[CampaignID]]&amp;VolunteerTable5[[#This Row],[SignupDate]]</f>
        <v>C00445750</v>
      </c>
      <c r="K127" s="13" t="str">
        <f>IF(COUNTIF(VolunteerTable5[DuplicateCheckKey],VolunteerTable5[[#This Row],[DuplicateCheckKey]])&gt;1,"Duplicate","Unique")</f>
        <v>Unique</v>
      </c>
      <c r="L127" s="13" t="str">
        <f>IF(VolunteerTable5[[#This Row],[Email]]="","Missing","OK")</f>
        <v>Missing</v>
      </c>
      <c r="M127" s="19" t="str">
        <f>_xlfn.XLOOKUP(VolunteerTable5[[#This Row],[CampaignID]],CampaignTable[CampaignID],CampaignTable[CampaignName])</f>
        <v>Food Distribution</v>
      </c>
    </row>
    <row r="128" spans="1:13" x14ac:dyDescent="0.35">
      <c r="A128" s="6" t="s">
        <v>624</v>
      </c>
      <c r="B128" s="7" t="s">
        <v>625</v>
      </c>
      <c r="C128" s="7" t="s">
        <v>626</v>
      </c>
      <c r="D128" s="7" t="s">
        <v>335</v>
      </c>
      <c r="E128" s="7" t="s">
        <v>121</v>
      </c>
      <c r="F128" s="8">
        <v>45664</v>
      </c>
      <c r="G128" s="7" t="s">
        <v>307</v>
      </c>
      <c r="H128" s="7">
        <v>4</v>
      </c>
      <c r="I128" s="7" t="s">
        <v>338</v>
      </c>
      <c r="J128" s="13" t="str">
        <f>VolunteerTable5[[#This Row],[Email]]&amp;VolunteerTable5[[#This Row],[CampaignID]]&amp;VolunteerTable5[[#This Row],[SignupDate]]</f>
        <v>jacksonemily@gmail.comC00445664</v>
      </c>
      <c r="K128" s="13" t="str">
        <f>IF(COUNTIF(VolunteerTable5[DuplicateCheckKey],VolunteerTable5[[#This Row],[DuplicateCheckKey]])&gt;1,"Duplicate","Unique")</f>
        <v>Unique</v>
      </c>
      <c r="L128" s="13" t="str">
        <f>IF(VolunteerTable5[[#This Row],[Email]]="","Missing","OK")</f>
        <v>OK</v>
      </c>
      <c r="M128" s="19" t="str">
        <f>_xlfn.XLOOKUP(VolunteerTable5[[#This Row],[CampaignID]],CampaignTable[CampaignID],CampaignTable[CampaignName])</f>
        <v>Food Distribution</v>
      </c>
    </row>
    <row r="129" spans="1:13" x14ac:dyDescent="0.35">
      <c r="A129" s="3" t="s">
        <v>262</v>
      </c>
      <c r="B129" s="4" t="s">
        <v>627</v>
      </c>
      <c r="C129" s="4" t="s">
        <v>628</v>
      </c>
      <c r="D129" s="4" t="s">
        <v>323</v>
      </c>
      <c r="E129" s="4" t="s">
        <v>6</v>
      </c>
      <c r="F129" s="5">
        <v>45762</v>
      </c>
      <c r="G129" s="4" t="s">
        <v>307</v>
      </c>
      <c r="H129" s="4">
        <v>4</v>
      </c>
      <c r="I129" s="4" t="s">
        <v>354</v>
      </c>
      <c r="J129" s="13" t="str">
        <f>VolunteerTable5[[#This Row],[Email]]&amp;VolunteerTable5[[#This Row],[CampaignID]]&amp;VolunteerTable5[[#This Row],[SignupDate]]</f>
        <v>hmoore@gmail.comC00145762</v>
      </c>
      <c r="K129" s="13" t="str">
        <f>IF(COUNTIF(VolunteerTable5[DuplicateCheckKey],VolunteerTable5[[#This Row],[DuplicateCheckKey]])&gt;1,"Duplicate","Unique")</f>
        <v>Unique</v>
      </c>
      <c r="L129" s="13" t="str">
        <f>IF(VolunteerTable5[[#This Row],[Email]]="","Missing","OK")</f>
        <v>OK</v>
      </c>
      <c r="M129" s="19" t="str">
        <f>_xlfn.XLOOKUP(VolunteerTable5[[#This Row],[CampaignID]],CampaignTable[CampaignID],CampaignTable[CampaignName])</f>
        <v>Tree Planting</v>
      </c>
    </row>
    <row r="130" spans="1:13" x14ac:dyDescent="0.35">
      <c r="A130" s="6" t="s">
        <v>629</v>
      </c>
      <c r="B130" s="7" t="s">
        <v>630</v>
      </c>
      <c r="C130" s="7" t="s">
        <v>631</v>
      </c>
      <c r="D130" s="7" t="s">
        <v>319</v>
      </c>
      <c r="E130" s="7" t="s">
        <v>265</v>
      </c>
      <c r="F130" s="8">
        <v>45697</v>
      </c>
      <c r="G130" s="7" t="s">
        <v>307</v>
      </c>
      <c r="H130" s="7">
        <v>3</v>
      </c>
      <c r="I130" s="7" t="s">
        <v>315</v>
      </c>
      <c r="J130" s="13" t="str">
        <f>VolunteerTable5[[#This Row],[Email]]&amp;VolunteerTable5[[#This Row],[CampaignID]]&amp;VolunteerTable5[[#This Row],[SignupDate]]</f>
        <v>waynecohen@yahoo.comC01045697</v>
      </c>
      <c r="K130" s="13" t="str">
        <f>IF(COUNTIF(VolunteerTable5[DuplicateCheckKey],VolunteerTable5[[#This Row],[DuplicateCheckKey]])&gt;1,"Duplicate","Unique")</f>
        <v>Unique</v>
      </c>
      <c r="L130" s="13" t="str">
        <f>IF(VolunteerTable5[[#This Row],[Email]]="","Missing","OK")</f>
        <v>OK</v>
      </c>
      <c r="M130" s="19" t="str">
        <f>_xlfn.XLOOKUP(VolunteerTable5[[#This Row],[CampaignID]],CampaignTable[CampaignID],CampaignTable[CampaignName])</f>
        <v>Community Garden</v>
      </c>
    </row>
    <row r="131" spans="1:13" x14ac:dyDescent="0.35">
      <c r="A131" s="3" t="s">
        <v>98</v>
      </c>
      <c r="B131" s="4" t="s">
        <v>632</v>
      </c>
      <c r="C131" s="4" t="s">
        <v>633</v>
      </c>
      <c r="D131" s="4" t="s">
        <v>323</v>
      </c>
      <c r="E131" s="4" t="s">
        <v>154</v>
      </c>
      <c r="F131" s="5">
        <v>45747</v>
      </c>
      <c r="G131" s="4" t="s">
        <v>307</v>
      </c>
      <c r="H131" s="4">
        <v>1</v>
      </c>
      <c r="I131" s="4" t="s">
        <v>365</v>
      </c>
      <c r="J131" s="13" t="str">
        <f>VolunteerTable5[[#This Row],[Email]]&amp;VolunteerTable5[[#This Row],[CampaignID]]&amp;VolunteerTable5[[#This Row],[SignupDate]]</f>
        <v>aliciakent@yahoo.comC00545747</v>
      </c>
      <c r="K131" s="13" t="str">
        <f>IF(COUNTIF(VolunteerTable5[DuplicateCheckKey],VolunteerTable5[[#This Row],[DuplicateCheckKey]])&gt;1,"Duplicate","Unique")</f>
        <v>Unique</v>
      </c>
      <c r="L131" s="13" t="str">
        <f>IF(VolunteerTable5[[#This Row],[Email]]="","Missing","OK")</f>
        <v>OK</v>
      </c>
      <c r="M131" s="19" t="str">
        <f>_xlfn.XLOOKUP(VolunteerTable5[[#This Row],[CampaignID]],CampaignTable[CampaignID],CampaignTable[CampaignName])</f>
        <v>Recycling Workshop</v>
      </c>
    </row>
    <row r="132" spans="1:13" x14ac:dyDescent="0.35">
      <c r="A132" s="6" t="s">
        <v>148</v>
      </c>
      <c r="B132" s="7" t="s">
        <v>634</v>
      </c>
      <c r="C132" s="7" t="s">
        <v>635</v>
      </c>
      <c r="D132" s="7" t="s">
        <v>302</v>
      </c>
      <c r="E132" s="7" t="s">
        <v>121</v>
      </c>
      <c r="F132" s="8">
        <v>45817</v>
      </c>
      <c r="G132" s="7" t="s">
        <v>307</v>
      </c>
      <c r="H132" s="7">
        <v>2</v>
      </c>
      <c r="I132" s="7" t="s">
        <v>362</v>
      </c>
      <c r="J132" s="13" t="str">
        <f>VolunteerTable5[[#This Row],[Email]]&amp;VolunteerTable5[[#This Row],[CampaignID]]&amp;VolunteerTable5[[#This Row],[SignupDate]]</f>
        <v>isabella46@hotmail.comC00445817</v>
      </c>
      <c r="K132" s="13" t="str">
        <f>IF(COUNTIF(VolunteerTable5[DuplicateCheckKey],VolunteerTable5[[#This Row],[DuplicateCheckKey]])&gt;1,"Duplicate","Unique")</f>
        <v>Unique</v>
      </c>
      <c r="L132" s="13" t="str">
        <f>IF(VolunteerTable5[[#This Row],[Email]]="","Missing","OK")</f>
        <v>OK</v>
      </c>
      <c r="M132" s="19" t="str">
        <f>_xlfn.XLOOKUP(VolunteerTable5[[#This Row],[CampaignID]],CampaignTable[CampaignID],CampaignTable[CampaignName])</f>
        <v>Food Distribution</v>
      </c>
    </row>
    <row r="133" spans="1:13" x14ac:dyDescent="0.35">
      <c r="A133" s="3" t="s">
        <v>85</v>
      </c>
      <c r="B133" s="4" t="s">
        <v>636</v>
      </c>
      <c r="C133" s="4" t="s">
        <v>637</v>
      </c>
      <c r="D133" s="4" t="s">
        <v>323</v>
      </c>
      <c r="E133" s="4" t="s">
        <v>6</v>
      </c>
      <c r="F133" s="5">
        <v>45779</v>
      </c>
      <c r="G133" s="4" t="s">
        <v>307</v>
      </c>
      <c r="H133" s="4">
        <v>2</v>
      </c>
      <c r="I133" s="4" t="s">
        <v>476</v>
      </c>
      <c r="J133" s="13" t="str">
        <f>VolunteerTable5[[#This Row],[Email]]&amp;VolunteerTable5[[#This Row],[CampaignID]]&amp;VolunteerTable5[[#This Row],[SignupDate]]</f>
        <v>chale@mcclure.comC00145779</v>
      </c>
      <c r="K133" s="13" t="str">
        <f>IF(COUNTIF(VolunteerTable5[DuplicateCheckKey],VolunteerTable5[[#This Row],[DuplicateCheckKey]])&gt;1,"Duplicate","Unique")</f>
        <v>Unique</v>
      </c>
      <c r="L133" s="13" t="str">
        <f>IF(VolunteerTable5[[#This Row],[Email]]="","Missing","OK")</f>
        <v>OK</v>
      </c>
      <c r="M133" s="19" t="str">
        <f>_xlfn.XLOOKUP(VolunteerTable5[[#This Row],[CampaignID]],CampaignTable[CampaignID],CampaignTable[CampaignName])</f>
        <v>Tree Planting</v>
      </c>
    </row>
    <row r="134" spans="1:13" x14ac:dyDescent="0.35">
      <c r="A134" s="6" t="s">
        <v>638</v>
      </c>
      <c r="B134" s="7" t="s">
        <v>639</v>
      </c>
      <c r="C134" s="7" t="s">
        <v>640</v>
      </c>
      <c r="D134" s="7" t="s">
        <v>323</v>
      </c>
      <c r="E134" s="7" t="s">
        <v>121</v>
      </c>
      <c r="F134" s="8">
        <v>45672</v>
      </c>
      <c r="G134" s="7" t="s">
        <v>307</v>
      </c>
      <c r="H134" s="7">
        <v>3</v>
      </c>
      <c r="I134" s="7" t="s">
        <v>308</v>
      </c>
      <c r="J134" s="13" t="str">
        <f>VolunteerTable5[[#This Row],[Email]]&amp;VolunteerTable5[[#This Row],[CampaignID]]&amp;VolunteerTable5[[#This Row],[SignupDate]]</f>
        <v>robert24@hunter.comC00445672</v>
      </c>
      <c r="K134" s="13" t="str">
        <f>IF(COUNTIF(VolunteerTable5[DuplicateCheckKey],VolunteerTable5[[#This Row],[DuplicateCheckKey]])&gt;1,"Duplicate","Unique")</f>
        <v>Unique</v>
      </c>
      <c r="L134" s="13" t="str">
        <f>IF(VolunteerTable5[[#This Row],[Email]]="","Missing","OK")</f>
        <v>OK</v>
      </c>
      <c r="M134" s="19" t="str">
        <f>_xlfn.XLOOKUP(VolunteerTable5[[#This Row],[CampaignID]],CampaignTable[CampaignID],CampaignTable[CampaignName])</f>
        <v>Food Distribution</v>
      </c>
    </row>
    <row r="135" spans="1:13" x14ac:dyDescent="0.35">
      <c r="A135" s="3" t="s">
        <v>641</v>
      </c>
      <c r="B135" s="4" t="s">
        <v>642</v>
      </c>
      <c r="C135" s="4" t="s">
        <v>643</v>
      </c>
      <c r="D135" s="4" t="s">
        <v>335</v>
      </c>
      <c r="E135" s="4" t="s">
        <v>208</v>
      </c>
      <c r="F135" s="5">
        <v>45691</v>
      </c>
      <c r="G135" s="4" t="s">
        <v>297</v>
      </c>
      <c r="H135" s="4">
        <v>3</v>
      </c>
      <c r="I135" s="4" t="s">
        <v>394</v>
      </c>
      <c r="J135" s="13" t="str">
        <f>VolunteerTable5[[#This Row],[Email]]&amp;VolunteerTable5[[#This Row],[CampaignID]]&amp;VolunteerTable5[[#This Row],[SignupDate]]</f>
        <v>kelleyjohn@taylor-hoover.comC00745691</v>
      </c>
      <c r="K135" s="13" t="str">
        <f>IF(COUNTIF(VolunteerTable5[DuplicateCheckKey],VolunteerTable5[[#This Row],[DuplicateCheckKey]])&gt;1,"Duplicate","Unique")</f>
        <v>Unique</v>
      </c>
      <c r="L135" s="13" t="str">
        <f>IF(VolunteerTable5[[#This Row],[Email]]="","Missing","OK")</f>
        <v>OK</v>
      </c>
      <c r="M135" s="19" t="str">
        <f>_xlfn.XLOOKUP(VolunteerTable5[[#This Row],[CampaignID]],CampaignTable[CampaignID],CampaignTable[CampaignName])</f>
        <v>Green Fair</v>
      </c>
    </row>
    <row r="136" spans="1:13" x14ac:dyDescent="0.35">
      <c r="A136" s="6" t="s">
        <v>644</v>
      </c>
      <c r="B136" s="7" t="s">
        <v>645</v>
      </c>
      <c r="C136" s="7" t="s">
        <v>646</v>
      </c>
      <c r="D136" s="7" t="s">
        <v>335</v>
      </c>
      <c r="E136" s="7" t="s">
        <v>247</v>
      </c>
      <c r="F136" s="8">
        <v>45699</v>
      </c>
      <c r="G136" s="7" t="s">
        <v>297</v>
      </c>
      <c r="H136" s="7">
        <v>4</v>
      </c>
      <c r="I136" s="7" t="s">
        <v>425</v>
      </c>
      <c r="J136" s="13" t="str">
        <f>VolunteerTable5[[#This Row],[Email]]&amp;VolunteerTable5[[#This Row],[CampaignID]]&amp;VolunteerTable5[[#This Row],[SignupDate]]</f>
        <v>eric52@klein.netC00945699</v>
      </c>
      <c r="K136" s="13" t="str">
        <f>IF(COUNTIF(VolunteerTable5[DuplicateCheckKey],VolunteerTable5[[#This Row],[DuplicateCheckKey]])&gt;1,"Duplicate","Unique")</f>
        <v>Unique</v>
      </c>
      <c r="L136" s="13" t="str">
        <f>IF(VolunteerTable5[[#This Row],[Email]]="","Missing","OK")</f>
        <v>OK</v>
      </c>
      <c r="M136" s="19" t="str">
        <f>_xlfn.XLOOKUP(VolunteerTable5[[#This Row],[CampaignID]],CampaignTable[CampaignID],CampaignTable[CampaignName])</f>
        <v>Bike to Work Day</v>
      </c>
    </row>
    <row r="137" spans="1:13" x14ac:dyDescent="0.35">
      <c r="A137" s="3" t="s">
        <v>25</v>
      </c>
      <c r="B137" s="4" t="s">
        <v>647</v>
      </c>
      <c r="C137" s="4"/>
      <c r="D137" s="4" t="s">
        <v>335</v>
      </c>
      <c r="E137" s="4" t="s">
        <v>247</v>
      </c>
      <c r="F137" s="5">
        <v>45658</v>
      </c>
      <c r="G137" s="4" t="s">
        <v>307</v>
      </c>
      <c r="H137" s="4">
        <v>5</v>
      </c>
      <c r="I137" s="4" t="s">
        <v>413</v>
      </c>
      <c r="J137" s="13" t="str">
        <f>VolunteerTable5[[#This Row],[Email]]&amp;VolunteerTable5[[#This Row],[CampaignID]]&amp;VolunteerTable5[[#This Row],[SignupDate]]</f>
        <v>C00945658</v>
      </c>
      <c r="K137" s="13" t="str">
        <f>IF(COUNTIF(VolunteerTable5[DuplicateCheckKey],VolunteerTable5[[#This Row],[DuplicateCheckKey]])&gt;1,"Duplicate","Unique")</f>
        <v>Unique</v>
      </c>
      <c r="L137" s="13" t="str">
        <f>IF(VolunteerTable5[[#This Row],[Email]]="","Missing","OK")</f>
        <v>Missing</v>
      </c>
      <c r="M137" s="19" t="str">
        <f>_xlfn.XLOOKUP(VolunteerTable5[[#This Row],[CampaignID]],CampaignTable[CampaignID],CampaignTable[CampaignName])</f>
        <v>Bike to Work Day</v>
      </c>
    </row>
    <row r="138" spans="1:13" x14ac:dyDescent="0.35">
      <c r="A138" s="6" t="s">
        <v>648</v>
      </c>
      <c r="B138" s="7" t="s">
        <v>649</v>
      </c>
      <c r="C138" s="7" t="s">
        <v>650</v>
      </c>
      <c r="D138" s="7" t="s">
        <v>319</v>
      </c>
      <c r="E138" s="7" t="s">
        <v>49</v>
      </c>
      <c r="F138" s="8">
        <v>45790</v>
      </c>
      <c r="G138" s="7" t="s">
        <v>307</v>
      </c>
      <c r="H138" s="7">
        <v>3</v>
      </c>
      <c r="I138" s="7" t="s">
        <v>394</v>
      </c>
      <c r="J138" s="13" t="str">
        <f>VolunteerTable5[[#This Row],[Email]]&amp;VolunteerTable5[[#This Row],[CampaignID]]&amp;VolunteerTable5[[#This Row],[SignupDate]]</f>
        <v>haysmatthew@gmail.comC00245790</v>
      </c>
      <c r="K138" s="13" t="str">
        <f>IF(COUNTIF(VolunteerTable5[DuplicateCheckKey],VolunteerTable5[[#This Row],[DuplicateCheckKey]])&gt;1,"Duplicate","Unique")</f>
        <v>Unique</v>
      </c>
      <c r="L138" s="13" t="str">
        <f>IF(VolunteerTable5[[#This Row],[Email]]="","Missing","OK")</f>
        <v>OK</v>
      </c>
      <c r="M138" s="19" t="str">
        <f>_xlfn.XLOOKUP(VolunteerTable5[[#This Row],[CampaignID]],CampaignTable[CampaignID],CampaignTable[CampaignName])</f>
        <v>River Cleanup</v>
      </c>
    </row>
    <row r="139" spans="1:13" x14ac:dyDescent="0.35">
      <c r="A139" s="3" t="s">
        <v>105</v>
      </c>
      <c r="B139" s="4" t="s">
        <v>651</v>
      </c>
      <c r="C139" s="4" t="s">
        <v>652</v>
      </c>
      <c r="D139" s="4" t="s">
        <v>335</v>
      </c>
      <c r="E139" s="4" t="s">
        <v>154</v>
      </c>
      <c r="F139" s="5">
        <v>45681</v>
      </c>
      <c r="G139" s="4" t="s">
        <v>307</v>
      </c>
      <c r="H139" s="4">
        <v>5</v>
      </c>
      <c r="I139" s="4" t="s">
        <v>413</v>
      </c>
      <c r="J139" s="13" t="str">
        <f>VolunteerTable5[[#This Row],[Email]]&amp;VolunteerTable5[[#This Row],[CampaignID]]&amp;VolunteerTable5[[#This Row],[SignupDate]]</f>
        <v>marcus39@villa.bizC00545681</v>
      </c>
      <c r="K139" s="13" t="str">
        <f>IF(COUNTIF(VolunteerTable5[DuplicateCheckKey],VolunteerTable5[[#This Row],[DuplicateCheckKey]])&gt;1,"Duplicate","Unique")</f>
        <v>Unique</v>
      </c>
      <c r="L139" s="13" t="str">
        <f>IF(VolunteerTable5[[#This Row],[Email]]="","Missing","OK")</f>
        <v>OK</v>
      </c>
      <c r="M139" s="19" t="str">
        <f>_xlfn.XLOOKUP(VolunteerTable5[[#This Row],[CampaignID]],CampaignTable[CampaignID],CampaignTable[CampaignName])</f>
        <v>Recycling Workshop</v>
      </c>
    </row>
    <row r="140" spans="1:13" x14ac:dyDescent="0.35">
      <c r="A140" s="6" t="s">
        <v>653</v>
      </c>
      <c r="B140" s="7" t="s">
        <v>654</v>
      </c>
      <c r="C140" s="7" t="s">
        <v>655</v>
      </c>
      <c r="D140" s="7" t="s">
        <v>296</v>
      </c>
      <c r="E140" s="7" t="s">
        <v>208</v>
      </c>
      <c r="F140" s="8">
        <v>45807</v>
      </c>
      <c r="G140" s="7" t="s">
        <v>307</v>
      </c>
      <c r="H140" s="7">
        <v>2</v>
      </c>
      <c r="I140" s="7" t="s">
        <v>331</v>
      </c>
      <c r="J140" s="13" t="str">
        <f>VolunteerTable5[[#This Row],[Email]]&amp;VolunteerTable5[[#This Row],[CampaignID]]&amp;VolunteerTable5[[#This Row],[SignupDate]]</f>
        <v>bradley36@yahoo.comC00745807</v>
      </c>
      <c r="K140" s="13" t="str">
        <f>IF(COUNTIF(VolunteerTable5[DuplicateCheckKey],VolunteerTable5[[#This Row],[DuplicateCheckKey]])&gt;1,"Duplicate","Unique")</f>
        <v>Unique</v>
      </c>
      <c r="L140" s="13" t="str">
        <f>IF(VolunteerTable5[[#This Row],[Email]]="","Missing","OK")</f>
        <v>OK</v>
      </c>
      <c r="M140" s="19" t="str">
        <f>_xlfn.XLOOKUP(VolunteerTable5[[#This Row],[CampaignID]],CampaignTable[CampaignID],CampaignTable[CampaignName])</f>
        <v>Green Fair</v>
      </c>
    </row>
    <row r="141" spans="1:13" x14ac:dyDescent="0.35">
      <c r="A141" s="3" t="s">
        <v>199</v>
      </c>
      <c r="B141" s="4" t="s">
        <v>656</v>
      </c>
      <c r="C141" s="4" t="s">
        <v>657</v>
      </c>
      <c r="D141" s="4" t="s">
        <v>335</v>
      </c>
      <c r="E141" s="4" t="s">
        <v>154</v>
      </c>
      <c r="F141" s="5">
        <v>45745</v>
      </c>
      <c r="G141" s="4" t="s">
        <v>297</v>
      </c>
      <c r="H141" s="4">
        <v>4</v>
      </c>
      <c r="I141" s="4" t="s">
        <v>425</v>
      </c>
      <c r="J141" s="13" t="str">
        <f>VolunteerTable5[[#This Row],[Email]]&amp;VolunteerTable5[[#This Row],[CampaignID]]&amp;VolunteerTable5[[#This Row],[SignupDate]]</f>
        <v>gregory57@rogers.orgC00545745</v>
      </c>
      <c r="K141" s="13" t="str">
        <f>IF(COUNTIF(VolunteerTable5[DuplicateCheckKey],VolunteerTable5[[#This Row],[DuplicateCheckKey]])&gt;1,"Duplicate","Unique")</f>
        <v>Unique</v>
      </c>
      <c r="L141" s="13" t="str">
        <f>IF(VolunteerTable5[[#This Row],[Email]]="","Missing","OK")</f>
        <v>OK</v>
      </c>
      <c r="M141" s="19" t="str">
        <f>_xlfn.XLOOKUP(VolunteerTable5[[#This Row],[CampaignID]],CampaignTable[CampaignID],CampaignTable[CampaignName])</f>
        <v>Recycling Workshop</v>
      </c>
    </row>
    <row r="142" spans="1:13" x14ac:dyDescent="0.35">
      <c r="A142" s="6" t="s">
        <v>145</v>
      </c>
      <c r="B142" s="7" t="s">
        <v>658</v>
      </c>
      <c r="C142" s="7"/>
      <c r="D142" s="7" t="s">
        <v>296</v>
      </c>
      <c r="E142" s="7" t="s">
        <v>121</v>
      </c>
      <c r="F142" s="8">
        <v>45741</v>
      </c>
      <c r="G142" s="7" t="s">
        <v>307</v>
      </c>
      <c r="H142" s="7">
        <v>2</v>
      </c>
      <c r="I142" s="7" t="s">
        <v>346</v>
      </c>
      <c r="J142" s="13" t="str">
        <f>VolunteerTable5[[#This Row],[Email]]&amp;VolunteerTable5[[#This Row],[CampaignID]]&amp;VolunteerTable5[[#This Row],[SignupDate]]</f>
        <v>C00445741</v>
      </c>
      <c r="K142" s="13" t="str">
        <f>IF(COUNTIF(VolunteerTable5[DuplicateCheckKey],VolunteerTable5[[#This Row],[DuplicateCheckKey]])&gt;1,"Duplicate","Unique")</f>
        <v>Unique</v>
      </c>
      <c r="L142" s="13" t="str">
        <f>IF(VolunteerTable5[[#This Row],[Email]]="","Missing","OK")</f>
        <v>Missing</v>
      </c>
      <c r="M142" s="19" t="str">
        <f>_xlfn.XLOOKUP(VolunteerTable5[[#This Row],[CampaignID]],CampaignTable[CampaignID],CampaignTable[CampaignName])</f>
        <v>Food Distribution</v>
      </c>
    </row>
    <row r="143" spans="1:13" x14ac:dyDescent="0.35">
      <c r="A143" s="3" t="s">
        <v>659</v>
      </c>
      <c r="B143" s="4" t="s">
        <v>660</v>
      </c>
      <c r="C143" s="4" t="s">
        <v>661</v>
      </c>
      <c r="D143" s="4" t="s">
        <v>319</v>
      </c>
      <c r="E143" s="4" t="s">
        <v>185</v>
      </c>
      <c r="F143" s="5">
        <v>45811</v>
      </c>
      <c r="G143" s="4" t="s">
        <v>307</v>
      </c>
      <c r="H143" s="4">
        <v>2</v>
      </c>
      <c r="I143" s="4" t="s">
        <v>476</v>
      </c>
      <c r="J143" s="13" t="str">
        <f>VolunteerTable5[[#This Row],[Email]]&amp;VolunteerTable5[[#This Row],[CampaignID]]&amp;VolunteerTable5[[#This Row],[SignupDate]]</f>
        <v>dennis50@hotmail.comC00645811</v>
      </c>
      <c r="K143" s="13" t="str">
        <f>IF(COUNTIF(VolunteerTable5[DuplicateCheckKey],VolunteerTable5[[#This Row],[DuplicateCheckKey]])&gt;1,"Duplicate","Unique")</f>
        <v>Unique</v>
      </c>
      <c r="L143" s="13" t="str">
        <f>IF(VolunteerTable5[[#This Row],[Email]]="","Missing","OK")</f>
        <v>OK</v>
      </c>
      <c r="M143" s="19" t="str">
        <f>_xlfn.XLOOKUP(VolunteerTable5[[#This Row],[CampaignID]],CampaignTable[CampaignID],CampaignTable[CampaignName])</f>
        <v>Wildlife Survey</v>
      </c>
    </row>
    <row r="144" spans="1:13" x14ac:dyDescent="0.35">
      <c r="A144" s="6" t="s">
        <v>152</v>
      </c>
      <c r="B144" s="7" t="s">
        <v>662</v>
      </c>
      <c r="C144" s="7" t="s">
        <v>663</v>
      </c>
      <c r="D144" s="7" t="s">
        <v>302</v>
      </c>
      <c r="E144" s="7" t="s">
        <v>154</v>
      </c>
      <c r="F144" s="8">
        <v>45753</v>
      </c>
      <c r="G144" s="7" t="s">
        <v>307</v>
      </c>
      <c r="H144" s="7">
        <v>2</v>
      </c>
      <c r="I144" s="7" t="s">
        <v>331</v>
      </c>
      <c r="J144" s="13" t="str">
        <f>VolunteerTable5[[#This Row],[Email]]&amp;VolunteerTable5[[#This Row],[CampaignID]]&amp;VolunteerTable5[[#This Row],[SignupDate]]</f>
        <v>cathyjames@white-soto.comC00545753</v>
      </c>
      <c r="K144" s="13" t="str">
        <f>IF(COUNTIF(VolunteerTable5[DuplicateCheckKey],VolunteerTable5[[#This Row],[DuplicateCheckKey]])&gt;1,"Duplicate","Unique")</f>
        <v>Unique</v>
      </c>
      <c r="L144" s="13" t="str">
        <f>IF(VolunteerTable5[[#This Row],[Email]]="","Missing","OK")</f>
        <v>OK</v>
      </c>
      <c r="M144" s="19" t="str">
        <f>_xlfn.XLOOKUP(VolunteerTable5[[#This Row],[CampaignID]],CampaignTable[CampaignID],CampaignTable[CampaignName])</f>
        <v>Recycling Workshop</v>
      </c>
    </row>
    <row r="145" spans="1:13" x14ac:dyDescent="0.35">
      <c r="A145" s="3" t="s">
        <v>664</v>
      </c>
      <c r="B145" s="4" t="s">
        <v>665</v>
      </c>
      <c r="C145" s="4" t="s">
        <v>666</v>
      </c>
      <c r="D145" s="4" t="s">
        <v>296</v>
      </c>
      <c r="E145" s="4" t="s">
        <v>87</v>
      </c>
      <c r="F145" s="5">
        <v>45740</v>
      </c>
      <c r="G145" s="4" t="s">
        <v>297</v>
      </c>
      <c r="H145" s="4">
        <v>3</v>
      </c>
      <c r="I145" s="4" t="s">
        <v>308</v>
      </c>
      <c r="J145" s="13" t="str">
        <f>VolunteerTable5[[#This Row],[Email]]&amp;VolunteerTable5[[#This Row],[CampaignID]]&amp;VolunteerTable5[[#This Row],[SignupDate]]</f>
        <v>williamsimmons@collins-griffith.comC00345740</v>
      </c>
      <c r="K145" s="13" t="str">
        <f>IF(COUNTIF(VolunteerTable5[DuplicateCheckKey],VolunteerTable5[[#This Row],[DuplicateCheckKey]])&gt;1,"Duplicate","Unique")</f>
        <v>Unique</v>
      </c>
      <c r="L145" s="13" t="str">
        <f>IF(VolunteerTable5[[#This Row],[Email]]="","Missing","OK")</f>
        <v>OK</v>
      </c>
      <c r="M145" s="19" t="str">
        <f>_xlfn.XLOOKUP(VolunteerTable5[[#This Row],[CampaignID]],CampaignTable[CampaignID],CampaignTable[CampaignName])</f>
        <v>School Visit</v>
      </c>
    </row>
    <row r="146" spans="1:13" x14ac:dyDescent="0.35">
      <c r="A146" s="6" t="s">
        <v>101</v>
      </c>
      <c r="B146" s="7" t="s">
        <v>667</v>
      </c>
      <c r="C146" s="7" t="s">
        <v>668</v>
      </c>
      <c r="D146" s="7" t="s">
        <v>302</v>
      </c>
      <c r="E146" s="7" t="s">
        <v>154</v>
      </c>
      <c r="F146" s="8">
        <v>45740</v>
      </c>
      <c r="G146" s="7" t="s">
        <v>307</v>
      </c>
      <c r="H146" s="7">
        <v>3</v>
      </c>
      <c r="I146" s="7" t="s">
        <v>368</v>
      </c>
      <c r="J146" s="13" t="str">
        <f>VolunteerTable5[[#This Row],[Email]]&amp;VolunteerTable5[[#This Row],[CampaignID]]&amp;VolunteerTable5[[#This Row],[SignupDate]]</f>
        <v>egray@yahoo.comC00545740</v>
      </c>
      <c r="K146" s="13" t="str">
        <f>IF(COUNTIF(VolunteerTable5[DuplicateCheckKey],VolunteerTable5[[#This Row],[DuplicateCheckKey]])&gt;1,"Duplicate","Unique")</f>
        <v>Unique</v>
      </c>
      <c r="L146" s="13" t="str">
        <f>IF(VolunteerTable5[[#This Row],[Email]]="","Missing","OK")</f>
        <v>OK</v>
      </c>
      <c r="M146" s="19" t="str">
        <f>_xlfn.XLOOKUP(VolunteerTable5[[#This Row],[CampaignID]],CampaignTable[CampaignID],CampaignTable[CampaignName])</f>
        <v>Recycling Workshop</v>
      </c>
    </row>
    <row r="147" spans="1:13" x14ac:dyDescent="0.35">
      <c r="A147" s="3" t="s">
        <v>669</v>
      </c>
      <c r="B147" s="4" t="s">
        <v>670</v>
      </c>
      <c r="C147" s="4" t="s">
        <v>671</v>
      </c>
      <c r="D147" s="4" t="s">
        <v>319</v>
      </c>
      <c r="E147" s="4" t="s">
        <v>49</v>
      </c>
      <c r="F147" s="5">
        <v>45671</v>
      </c>
      <c r="G147" s="4" t="s">
        <v>307</v>
      </c>
      <c r="H147" s="4">
        <v>5</v>
      </c>
      <c r="I147" s="4" t="s">
        <v>372</v>
      </c>
      <c r="J147" s="13" t="str">
        <f>VolunteerTable5[[#This Row],[Email]]&amp;VolunteerTable5[[#This Row],[CampaignID]]&amp;VolunteerTable5[[#This Row],[SignupDate]]</f>
        <v>jonathanford@campbell-hart.infoC00245671</v>
      </c>
      <c r="K147" s="13" t="str">
        <f>IF(COUNTIF(VolunteerTable5[DuplicateCheckKey],VolunteerTable5[[#This Row],[DuplicateCheckKey]])&gt;1,"Duplicate","Unique")</f>
        <v>Unique</v>
      </c>
      <c r="L147" s="13" t="str">
        <f>IF(VolunteerTable5[[#This Row],[Email]]="","Missing","OK")</f>
        <v>OK</v>
      </c>
      <c r="M147" s="19" t="str">
        <f>_xlfn.XLOOKUP(VolunteerTable5[[#This Row],[CampaignID]],CampaignTable[CampaignID],CampaignTable[CampaignName])</f>
        <v>River Cleanup</v>
      </c>
    </row>
    <row r="148" spans="1:13" x14ac:dyDescent="0.35">
      <c r="A148" s="6" t="s">
        <v>69</v>
      </c>
      <c r="B148" s="7" t="s">
        <v>672</v>
      </c>
      <c r="C148" s="7" t="s">
        <v>673</v>
      </c>
      <c r="D148" s="7" t="s">
        <v>319</v>
      </c>
      <c r="E148" s="7" t="s">
        <v>121</v>
      </c>
      <c r="F148" s="8">
        <v>45737</v>
      </c>
      <c r="G148" s="7" t="s">
        <v>307</v>
      </c>
      <c r="H148" s="7">
        <v>4</v>
      </c>
      <c r="I148" s="7" t="s">
        <v>425</v>
      </c>
      <c r="J148" s="13" t="str">
        <f>VolunteerTable5[[#This Row],[Email]]&amp;VolunteerTable5[[#This Row],[CampaignID]]&amp;VolunteerTable5[[#This Row],[SignupDate]]</f>
        <v>patrick49@gmail.comC00445737</v>
      </c>
      <c r="K148" s="13" t="str">
        <f>IF(COUNTIF(VolunteerTable5[DuplicateCheckKey],VolunteerTable5[[#This Row],[DuplicateCheckKey]])&gt;1,"Duplicate","Unique")</f>
        <v>Unique</v>
      </c>
      <c r="L148" s="13" t="str">
        <f>IF(VolunteerTable5[[#This Row],[Email]]="","Missing","OK")</f>
        <v>OK</v>
      </c>
      <c r="M148" s="19" t="str">
        <f>_xlfn.XLOOKUP(VolunteerTable5[[#This Row],[CampaignID]],CampaignTable[CampaignID],CampaignTable[CampaignName])</f>
        <v>Food Distribution</v>
      </c>
    </row>
    <row r="149" spans="1:13" x14ac:dyDescent="0.35">
      <c r="A149" s="3" t="s">
        <v>674</v>
      </c>
      <c r="B149" s="4" t="s">
        <v>675</v>
      </c>
      <c r="C149" s="4" t="s">
        <v>676</v>
      </c>
      <c r="D149" s="4" t="s">
        <v>302</v>
      </c>
      <c r="E149" s="4" t="s">
        <v>87</v>
      </c>
      <c r="F149" s="5">
        <v>45669</v>
      </c>
      <c r="G149" s="4" t="s">
        <v>297</v>
      </c>
      <c r="H149" s="4">
        <v>3</v>
      </c>
      <c r="I149" s="4" t="s">
        <v>394</v>
      </c>
      <c r="J149" s="13" t="str">
        <f>VolunteerTable5[[#This Row],[Email]]&amp;VolunteerTable5[[#This Row],[CampaignID]]&amp;VolunteerTable5[[#This Row],[SignupDate]]</f>
        <v>xreid@hotmail.comC00345669</v>
      </c>
      <c r="K149" s="13" t="str">
        <f>IF(COUNTIF(VolunteerTable5[DuplicateCheckKey],VolunteerTable5[[#This Row],[DuplicateCheckKey]])&gt;1,"Duplicate","Unique")</f>
        <v>Unique</v>
      </c>
      <c r="L149" s="13" t="str">
        <f>IF(VolunteerTable5[[#This Row],[Email]]="","Missing","OK")</f>
        <v>OK</v>
      </c>
      <c r="M149" s="19" t="str">
        <f>_xlfn.XLOOKUP(VolunteerTable5[[#This Row],[CampaignID]],CampaignTable[CampaignID],CampaignTable[CampaignName])</f>
        <v>School Visit</v>
      </c>
    </row>
    <row r="150" spans="1:13" x14ac:dyDescent="0.35">
      <c r="A150" s="6" t="s">
        <v>114</v>
      </c>
      <c r="B150" s="7" t="s">
        <v>677</v>
      </c>
      <c r="C150" s="7" t="s">
        <v>678</v>
      </c>
      <c r="D150" s="7" t="s">
        <v>319</v>
      </c>
      <c r="E150" s="7" t="s">
        <v>87</v>
      </c>
      <c r="F150" s="8">
        <v>45706</v>
      </c>
      <c r="G150" s="7" t="s">
        <v>307</v>
      </c>
      <c r="H150" s="7">
        <v>2</v>
      </c>
      <c r="I150" s="7" t="s">
        <v>331</v>
      </c>
      <c r="J150" s="13" t="str">
        <f>VolunteerTable5[[#This Row],[Email]]&amp;VolunteerTable5[[#This Row],[CampaignID]]&amp;VolunteerTable5[[#This Row],[SignupDate]]</f>
        <v>jblackburn@yahoo.comC00345706</v>
      </c>
      <c r="K150" s="13" t="str">
        <f>IF(COUNTIF(VolunteerTable5[DuplicateCheckKey],VolunteerTable5[[#This Row],[DuplicateCheckKey]])&gt;1,"Duplicate","Unique")</f>
        <v>Unique</v>
      </c>
      <c r="L150" s="13" t="str">
        <f>IF(VolunteerTable5[[#This Row],[Email]]="","Missing","OK")</f>
        <v>OK</v>
      </c>
      <c r="M150" s="19" t="str">
        <f>_xlfn.XLOOKUP(VolunteerTable5[[#This Row],[CampaignID]],CampaignTable[CampaignID],CampaignTable[CampaignName])</f>
        <v>School Visit</v>
      </c>
    </row>
    <row r="151" spans="1:13" x14ac:dyDescent="0.35">
      <c r="A151" s="3" t="s">
        <v>251</v>
      </c>
      <c r="B151" s="4" t="s">
        <v>679</v>
      </c>
      <c r="C151" s="4" t="s">
        <v>680</v>
      </c>
      <c r="D151" s="4" t="s">
        <v>302</v>
      </c>
      <c r="E151" s="4" t="s">
        <v>185</v>
      </c>
      <c r="F151" s="5">
        <v>45755</v>
      </c>
      <c r="G151" s="4" t="s">
        <v>307</v>
      </c>
      <c r="H151" s="4">
        <v>1</v>
      </c>
      <c r="I151" s="4" t="s">
        <v>303</v>
      </c>
      <c r="J151" s="13" t="str">
        <f>VolunteerTable5[[#This Row],[Email]]&amp;VolunteerTable5[[#This Row],[CampaignID]]&amp;VolunteerTable5[[#This Row],[SignupDate]]</f>
        <v>mariaking@yahoo.comC00645755</v>
      </c>
      <c r="K151" s="13" t="str">
        <f>IF(COUNTIF(VolunteerTable5[DuplicateCheckKey],VolunteerTable5[[#This Row],[DuplicateCheckKey]])&gt;1,"Duplicate","Unique")</f>
        <v>Unique</v>
      </c>
      <c r="L151" s="13" t="str">
        <f>IF(VolunteerTable5[[#This Row],[Email]]="","Missing","OK")</f>
        <v>OK</v>
      </c>
      <c r="M151" s="19" t="str">
        <f>_xlfn.XLOOKUP(VolunteerTable5[[#This Row],[CampaignID]],CampaignTable[CampaignID],CampaignTable[CampaignName])</f>
        <v>Wildlife Survey</v>
      </c>
    </row>
    <row r="152" spans="1:13" x14ac:dyDescent="0.35">
      <c r="A152" s="6" t="s">
        <v>681</v>
      </c>
      <c r="B152" s="7" t="s">
        <v>682</v>
      </c>
      <c r="C152" s="7" t="s">
        <v>683</v>
      </c>
      <c r="D152" s="7" t="s">
        <v>302</v>
      </c>
      <c r="E152" s="7" t="s">
        <v>265</v>
      </c>
      <c r="F152" s="8">
        <v>45676</v>
      </c>
      <c r="G152" s="7" t="s">
        <v>307</v>
      </c>
      <c r="H152" s="7">
        <v>4</v>
      </c>
      <c r="I152" s="7" t="s">
        <v>338</v>
      </c>
      <c r="J152" s="13" t="str">
        <f>VolunteerTable5[[#This Row],[Email]]&amp;VolunteerTable5[[#This Row],[CampaignID]]&amp;VolunteerTable5[[#This Row],[SignupDate]]</f>
        <v>kaitlyn64@benitez.comC01045676</v>
      </c>
      <c r="K152" s="13" t="str">
        <f>IF(COUNTIF(VolunteerTable5[DuplicateCheckKey],VolunteerTable5[[#This Row],[DuplicateCheckKey]])&gt;1,"Duplicate","Unique")</f>
        <v>Unique</v>
      </c>
      <c r="L152" s="13" t="str">
        <f>IF(VolunteerTable5[[#This Row],[Email]]="","Missing","OK")</f>
        <v>OK</v>
      </c>
      <c r="M152" s="19" t="str">
        <f>_xlfn.XLOOKUP(VolunteerTable5[[#This Row],[CampaignID]],CampaignTable[CampaignID],CampaignTable[CampaignName])</f>
        <v>Community Garden</v>
      </c>
    </row>
    <row r="153" spans="1:13" x14ac:dyDescent="0.35">
      <c r="A153" s="3" t="s">
        <v>684</v>
      </c>
      <c r="B153" s="4" t="s">
        <v>685</v>
      </c>
      <c r="C153" s="4" t="s">
        <v>686</v>
      </c>
      <c r="D153" s="4" t="s">
        <v>302</v>
      </c>
      <c r="E153" s="4" t="s">
        <v>265</v>
      </c>
      <c r="F153" s="5">
        <v>45697</v>
      </c>
      <c r="G153" s="4" t="s">
        <v>307</v>
      </c>
      <c r="H153" s="4">
        <v>4</v>
      </c>
      <c r="I153" s="4" t="s">
        <v>312</v>
      </c>
      <c r="J153" s="13" t="str">
        <f>VolunteerTable5[[#This Row],[Email]]&amp;VolunteerTable5[[#This Row],[CampaignID]]&amp;VolunteerTable5[[#This Row],[SignupDate]]</f>
        <v>tomshaw@hayes.comC01045697</v>
      </c>
      <c r="K153" s="13" t="str">
        <f>IF(COUNTIF(VolunteerTable5[DuplicateCheckKey],VolunteerTable5[[#This Row],[DuplicateCheckKey]])&gt;1,"Duplicate","Unique")</f>
        <v>Unique</v>
      </c>
      <c r="L153" s="13" t="str">
        <f>IF(VolunteerTable5[[#This Row],[Email]]="","Missing","OK")</f>
        <v>OK</v>
      </c>
      <c r="M153" s="19" t="str">
        <f>_xlfn.XLOOKUP(VolunteerTable5[[#This Row],[CampaignID]],CampaignTable[CampaignID],CampaignTable[CampaignName])</f>
        <v>Community Garden</v>
      </c>
    </row>
    <row r="154" spans="1:13" x14ac:dyDescent="0.35">
      <c r="A154" s="6" t="s">
        <v>687</v>
      </c>
      <c r="B154" s="7" t="s">
        <v>688</v>
      </c>
      <c r="C154" s="7" t="s">
        <v>689</v>
      </c>
      <c r="D154" s="7" t="s">
        <v>319</v>
      </c>
      <c r="E154" s="7" t="s">
        <v>6</v>
      </c>
      <c r="F154" s="8">
        <v>45771</v>
      </c>
      <c r="G154" s="7" t="s">
        <v>307</v>
      </c>
      <c r="H154" s="7">
        <v>2</v>
      </c>
      <c r="I154" s="7" t="s">
        <v>346</v>
      </c>
      <c r="J154" s="13" t="str">
        <f>VolunteerTable5[[#This Row],[Email]]&amp;VolunteerTable5[[#This Row],[CampaignID]]&amp;VolunteerTable5[[#This Row],[SignupDate]]</f>
        <v>christophermiller@hill.comC00145771</v>
      </c>
      <c r="K154" s="13" t="str">
        <f>IF(COUNTIF(VolunteerTable5[DuplicateCheckKey],VolunteerTable5[[#This Row],[DuplicateCheckKey]])&gt;1,"Duplicate","Unique")</f>
        <v>Unique</v>
      </c>
      <c r="L154" s="13" t="str">
        <f>IF(VolunteerTable5[[#This Row],[Email]]="","Missing","OK")</f>
        <v>OK</v>
      </c>
      <c r="M154" s="19" t="str">
        <f>_xlfn.XLOOKUP(VolunteerTable5[[#This Row],[CampaignID]],CampaignTable[CampaignID],CampaignTable[CampaignName])</f>
        <v>Tree Planting</v>
      </c>
    </row>
    <row r="155" spans="1:13" x14ac:dyDescent="0.35">
      <c r="A155" s="3" t="s">
        <v>143</v>
      </c>
      <c r="B155" s="4" t="s">
        <v>690</v>
      </c>
      <c r="C155" s="4" t="s">
        <v>691</v>
      </c>
      <c r="D155" s="4" t="s">
        <v>335</v>
      </c>
      <c r="E155" s="4" t="s">
        <v>247</v>
      </c>
      <c r="F155" s="5">
        <v>45749</v>
      </c>
      <c r="G155" s="4" t="s">
        <v>307</v>
      </c>
      <c r="H155" s="4">
        <v>1</v>
      </c>
      <c r="I155" s="4" t="s">
        <v>365</v>
      </c>
      <c r="J155" s="13" t="str">
        <f>VolunteerTable5[[#This Row],[Email]]&amp;VolunteerTable5[[#This Row],[CampaignID]]&amp;VolunteerTable5[[#This Row],[SignupDate]]</f>
        <v>alexasmith@meyer.infoC00945749</v>
      </c>
      <c r="K155" s="13" t="str">
        <f>IF(COUNTIF(VolunteerTable5[DuplicateCheckKey],VolunteerTable5[[#This Row],[DuplicateCheckKey]])&gt;1,"Duplicate","Unique")</f>
        <v>Unique</v>
      </c>
      <c r="L155" s="13" t="str">
        <f>IF(VolunteerTable5[[#This Row],[Email]]="","Missing","OK")</f>
        <v>OK</v>
      </c>
      <c r="M155" s="19" t="str">
        <f>_xlfn.XLOOKUP(VolunteerTable5[[#This Row],[CampaignID]],CampaignTable[CampaignID],CampaignTable[CampaignName])</f>
        <v>Bike to Work Day</v>
      </c>
    </row>
    <row r="156" spans="1:13" x14ac:dyDescent="0.35">
      <c r="A156" s="6" t="s">
        <v>196</v>
      </c>
      <c r="B156" s="7" t="s">
        <v>692</v>
      </c>
      <c r="C156" s="7" t="s">
        <v>693</v>
      </c>
      <c r="D156" s="7" t="s">
        <v>335</v>
      </c>
      <c r="E156" s="7" t="s">
        <v>154</v>
      </c>
      <c r="F156" s="8">
        <v>45736</v>
      </c>
      <c r="G156" s="7" t="s">
        <v>307</v>
      </c>
      <c r="H156" s="7">
        <v>4</v>
      </c>
      <c r="I156" s="7" t="s">
        <v>354</v>
      </c>
      <c r="J156" s="13" t="str">
        <f>VolunteerTable5[[#This Row],[Email]]&amp;VolunteerTable5[[#This Row],[CampaignID]]&amp;VolunteerTable5[[#This Row],[SignupDate]]</f>
        <v>linda07@hotmail.comC00545736</v>
      </c>
      <c r="K156" s="13" t="str">
        <f>IF(COUNTIF(VolunteerTable5[DuplicateCheckKey],VolunteerTable5[[#This Row],[DuplicateCheckKey]])&gt;1,"Duplicate","Unique")</f>
        <v>Unique</v>
      </c>
      <c r="L156" s="13" t="str">
        <f>IF(VolunteerTable5[[#This Row],[Email]]="","Missing","OK")</f>
        <v>OK</v>
      </c>
      <c r="M156" s="19" t="str">
        <f>_xlfn.XLOOKUP(VolunteerTable5[[#This Row],[CampaignID]],CampaignTable[CampaignID],CampaignTable[CampaignName])</f>
        <v>Recycling Workshop</v>
      </c>
    </row>
    <row r="157" spans="1:13" x14ac:dyDescent="0.35">
      <c r="A157" s="3" t="s">
        <v>45</v>
      </c>
      <c r="B157" s="4" t="s">
        <v>694</v>
      </c>
      <c r="C157" s="4" t="s">
        <v>695</v>
      </c>
      <c r="D157" s="4" t="s">
        <v>323</v>
      </c>
      <c r="E157" s="4" t="s">
        <v>6</v>
      </c>
      <c r="F157" s="5">
        <v>45815</v>
      </c>
      <c r="G157" s="4" t="s">
        <v>307</v>
      </c>
      <c r="H157" s="4">
        <v>3</v>
      </c>
      <c r="I157" s="4" t="s">
        <v>308</v>
      </c>
      <c r="J157" s="13" t="str">
        <f>VolunteerTable5[[#This Row],[Email]]&amp;VolunteerTable5[[#This Row],[CampaignID]]&amp;VolunteerTable5[[#This Row],[SignupDate]]</f>
        <v>akeller@hotmail.comC00145815</v>
      </c>
      <c r="K157" s="13" t="str">
        <f>IF(COUNTIF(VolunteerTable5[DuplicateCheckKey],VolunteerTable5[[#This Row],[DuplicateCheckKey]])&gt;1,"Duplicate","Unique")</f>
        <v>Unique</v>
      </c>
      <c r="L157" s="13" t="str">
        <f>IF(VolunteerTable5[[#This Row],[Email]]="","Missing","OK")</f>
        <v>OK</v>
      </c>
      <c r="M157" s="19" t="str">
        <f>_xlfn.XLOOKUP(VolunteerTable5[[#This Row],[CampaignID]],CampaignTable[CampaignID],CampaignTable[CampaignName])</f>
        <v>Tree Planting</v>
      </c>
    </row>
    <row r="158" spans="1:13" x14ac:dyDescent="0.35">
      <c r="A158" s="6" t="s">
        <v>284</v>
      </c>
      <c r="B158" s="7" t="s">
        <v>696</v>
      </c>
      <c r="C158" s="7" t="s">
        <v>697</v>
      </c>
      <c r="D158" s="7" t="s">
        <v>296</v>
      </c>
      <c r="E158" s="7" t="s">
        <v>185</v>
      </c>
      <c r="F158" s="8">
        <v>45769</v>
      </c>
      <c r="G158" s="7" t="s">
        <v>307</v>
      </c>
      <c r="H158" s="7">
        <v>2</v>
      </c>
      <c r="I158" s="7" t="s">
        <v>346</v>
      </c>
      <c r="J158" s="13" t="str">
        <f>VolunteerTable5[[#This Row],[Email]]&amp;VolunteerTable5[[#This Row],[CampaignID]]&amp;VolunteerTable5[[#This Row],[SignupDate]]</f>
        <v>ronnie71@cruz.netC00645769</v>
      </c>
      <c r="K158" s="13" t="str">
        <f>IF(COUNTIF(VolunteerTable5[DuplicateCheckKey],VolunteerTable5[[#This Row],[DuplicateCheckKey]])&gt;1,"Duplicate","Unique")</f>
        <v>Duplicate</v>
      </c>
      <c r="L158" s="13" t="str">
        <f>IF(VolunteerTable5[[#This Row],[Email]]="","Missing","OK")</f>
        <v>OK</v>
      </c>
      <c r="M158" s="19" t="str">
        <f>_xlfn.XLOOKUP(VolunteerTable5[[#This Row],[CampaignID]],CampaignTable[CampaignID],CampaignTable[CampaignName])</f>
        <v>Wildlife Survey</v>
      </c>
    </row>
    <row r="159" spans="1:13" x14ac:dyDescent="0.35">
      <c r="A159" s="3" t="s">
        <v>181</v>
      </c>
      <c r="B159" s="4" t="s">
        <v>698</v>
      </c>
      <c r="C159" s="4" t="s">
        <v>699</v>
      </c>
      <c r="D159" s="4" t="s">
        <v>335</v>
      </c>
      <c r="E159" s="4" t="s">
        <v>121</v>
      </c>
      <c r="F159" s="5">
        <v>45689</v>
      </c>
      <c r="G159" s="4" t="s">
        <v>307</v>
      </c>
      <c r="H159" s="4">
        <v>4</v>
      </c>
      <c r="I159" s="4" t="s">
        <v>425</v>
      </c>
      <c r="J159" s="13" t="str">
        <f>VolunteerTable5[[#This Row],[Email]]&amp;VolunteerTable5[[#This Row],[CampaignID]]&amp;VolunteerTable5[[#This Row],[SignupDate]]</f>
        <v>jasonmullins@graves.comC00445689</v>
      </c>
      <c r="K159" s="13" t="str">
        <f>IF(COUNTIF(VolunteerTable5[DuplicateCheckKey],VolunteerTable5[[#This Row],[DuplicateCheckKey]])&gt;1,"Duplicate","Unique")</f>
        <v>Unique</v>
      </c>
      <c r="L159" s="13" t="str">
        <f>IF(VolunteerTable5[[#This Row],[Email]]="","Missing","OK")</f>
        <v>OK</v>
      </c>
      <c r="M159" s="19" t="str">
        <f>_xlfn.XLOOKUP(VolunteerTable5[[#This Row],[CampaignID]],CampaignTable[CampaignID],CampaignTable[CampaignName])</f>
        <v>Food Distribution</v>
      </c>
    </row>
    <row r="160" spans="1:13" x14ac:dyDescent="0.35">
      <c r="A160" s="6" t="s">
        <v>170</v>
      </c>
      <c r="B160" s="7" t="s">
        <v>700</v>
      </c>
      <c r="C160" s="7" t="s">
        <v>701</v>
      </c>
      <c r="D160" s="7" t="s">
        <v>302</v>
      </c>
      <c r="E160" s="7" t="s">
        <v>121</v>
      </c>
      <c r="F160" s="8">
        <v>45681</v>
      </c>
      <c r="G160" s="7" t="s">
        <v>307</v>
      </c>
      <c r="H160" s="7">
        <v>5</v>
      </c>
      <c r="I160" s="7" t="s">
        <v>376</v>
      </c>
      <c r="J160" s="13" t="str">
        <f>VolunteerTable5[[#This Row],[Email]]&amp;VolunteerTable5[[#This Row],[CampaignID]]&amp;VolunteerTable5[[#This Row],[SignupDate]]</f>
        <v>jenniferwade@hotmail.comC00445681</v>
      </c>
      <c r="K160" s="13" t="str">
        <f>IF(COUNTIF(VolunteerTable5[DuplicateCheckKey],VolunteerTable5[[#This Row],[DuplicateCheckKey]])&gt;1,"Duplicate","Unique")</f>
        <v>Duplicate</v>
      </c>
      <c r="L160" s="13" t="str">
        <f>IF(VolunteerTable5[[#This Row],[Email]]="","Missing","OK")</f>
        <v>OK</v>
      </c>
      <c r="M160" s="19" t="str">
        <f>_xlfn.XLOOKUP(VolunteerTable5[[#This Row],[CampaignID]],CampaignTable[CampaignID],CampaignTable[CampaignName])</f>
        <v>Food Distribution</v>
      </c>
    </row>
    <row r="161" spans="1:13" x14ac:dyDescent="0.35">
      <c r="A161" s="3" t="s">
        <v>233</v>
      </c>
      <c r="B161" s="4" t="s">
        <v>702</v>
      </c>
      <c r="C161" s="4" t="s">
        <v>703</v>
      </c>
      <c r="D161" s="4" t="s">
        <v>323</v>
      </c>
      <c r="E161" s="4" t="s">
        <v>208</v>
      </c>
      <c r="F161" s="5">
        <v>45714</v>
      </c>
      <c r="G161" s="4" t="s">
        <v>297</v>
      </c>
      <c r="H161" s="4">
        <v>3</v>
      </c>
      <c r="I161" s="4" t="s">
        <v>368</v>
      </c>
      <c r="J161" s="13" t="str">
        <f>VolunteerTable5[[#This Row],[Email]]&amp;VolunteerTable5[[#This Row],[CampaignID]]&amp;VolunteerTable5[[#This Row],[SignupDate]]</f>
        <v>nicholas68@stokes-walker.comC00745714</v>
      </c>
      <c r="K161" s="13" t="str">
        <f>IF(COUNTIF(VolunteerTable5[DuplicateCheckKey],VolunteerTable5[[#This Row],[DuplicateCheckKey]])&gt;1,"Duplicate","Unique")</f>
        <v>Unique</v>
      </c>
      <c r="L161" s="13" t="str">
        <f>IF(VolunteerTable5[[#This Row],[Email]]="","Missing","OK")</f>
        <v>OK</v>
      </c>
      <c r="M161" s="19" t="str">
        <f>_xlfn.XLOOKUP(VolunteerTable5[[#This Row],[CampaignID]],CampaignTable[CampaignID],CampaignTable[CampaignName])</f>
        <v>Green Fair</v>
      </c>
    </row>
    <row r="162" spans="1:13" x14ac:dyDescent="0.35">
      <c r="A162" s="6" t="s">
        <v>704</v>
      </c>
      <c r="B162" s="7" t="s">
        <v>705</v>
      </c>
      <c r="C162" s="7" t="s">
        <v>706</v>
      </c>
      <c r="D162" s="7" t="s">
        <v>296</v>
      </c>
      <c r="E162" s="7" t="s">
        <v>6</v>
      </c>
      <c r="F162" s="8">
        <v>45670</v>
      </c>
      <c r="G162" s="7" t="s">
        <v>307</v>
      </c>
      <c r="H162" s="7">
        <v>1</v>
      </c>
      <c r="I162" s="7" t="s">
        <v>303</v>
      </c>
      <c r="J162" s="13" t="str">
        <f>VolunteerTable5[[#This Row],[Email]]&amp;VolunteerTable5[[#This Row],[CampaignID]]&amp;VolunteerTable5[[#This Row],[SignupDate]]</f>
        <v>aray@yahoo.comC00145670</v>
      </c>
      <c r="K162" s="13" t="str">
        <f>IF(COUNTIF(VolunteerTable5[DuplicateCheckKey],VolunteerTable5[[#This Row],[DuplicateCheckKey]])&gt;1,"Duplicate","Unique")</f>
        <v>Unique</v>
      </c>
      <c r="L162" s="13" t="str">
        <f>IF(VolunteerTable5[[#This Row],[Email]]="","Missing","OK")</f>
        <v>OK</v>
      </c>
      <c r="M162" s="19" t="str">
        <f>_xlfn.XLOOKUP(VolunteerTable5[[#This Row],[CampaignID]],CampaignTable[CampaignID],CampaignTable[CampaignName])</f>
        <v>Tree Planting</v>
      </c>
    </row>
    <row r="163" spans="1:13" x14ac:dyDescent="0.35">
      <c r="A163" s="3" t="s">
        <v>188</v>
      </c>
      <c r="B163" s="4" t="s">
        <v>707</v>
      </c>
      <c r="C163" s="4" t="s">
        <v>708</v>
      </c>
      <c r="D163" s="4" t="s">
        <v>319</v>
      </c>
      <c r="E163" s="4" t="s">
        <v>208</v>
      </c>
      <c r="F163" s="5">
        <v>45774</v>
      </c>
      <c r="G163" s="4" t="s">
        <v>307</v>
      </c>
      <c r="H163" s="4">
        <v>3</v>
      </c>
      <c r="I163" s="4" t="s">
        <v>368</v>
      </c>
      <c r="J163" s="13" t="str">
        <f>VolunteerTable5[[#This Row],[Email]]&amp;VolunteerTable5[[#This Row],[CampaignID]]&amp;VolunteerTable5[[#This Row],[SignupDate]]</f>
        <v>kelsey28@hotmail.comC00745774</v>
      </c>
      <c r="K163" s="13" t="str">
        <f>IF(COUNTIF(VolunteerTable5[DuplicateCheckKey],VolunteerTable5[[#This Row],[DuplicateCheckKey]])&gt;1,"Duplicate","Unique")</f>
        <v>Unique</v>
      </c>
      <c r="L163" s="13" t="str">
        <f>IF(VolunteerTable5[[#This Row],[Email]]="","Missing","OK")</f>
        <v>OK</v>
      </c>
      <c r="M163" s="19" t="str">
        <f>_xlfn.XLOOKUP(VolunteerTable5[[#This Row],[CampaignID]],CampaignTable[CampaignID],CampaignTable[CampaignName])</f>
        <v>Green Fair</v>
      </c>
    </row>
    <row r="164" spans="1:13" x14ac:dyDescent="0.35">
      <c r="A164" s="6" t="s">
        <v>194</v>
      </c>
      <c r="B164" s="7" t="s">
        <v>709</v>
      </c>
      <c r="C164" s="7" t="s">
        <v>710</v>
      </c>
      <c r="D164" s="7" t="s">
        <v>323</v>
      </c>
      <c r="E164" s="7" t="s">
        <v>154</v>
      </c>
      <c r="F164" s="8">
        <v>45794</v>
      </c>
      <c r="G164" s="7" t="s">
        <v>307</v>
      </c>
      <c r="H164" s="7">
        <v>1</v>
      </c>
      <c r="I164" s="7" t="s">
        <v>365</v>
      </c>
      <c r="J164" s="13" t="str">
        <f>VolunteerTable5[[#This Row],[Email]]&amp;VolunteerTable5[[#This Row],[CampaignID]]&amp;VolunteerTable5[[#This Row],[SignupDate]]</f>
        <v>kyle14@berry.comC00545794</v>
      </c>
      <c r="K164" s="13" t="str">
        <f>IF(COUNTIF(VolunteerTable5[DuplicateCheckKey],VolunteerTable5[[#This Row],[DuplicateCheckKey]])&gt;1,"Duplicate","Unique")</f>
        <v>Unique</v>
      </c>
      <c r="L164" s="13" t="str">
        <f>IF(VolunteerTable5[[#This Row],[Email]]="","Missing","OK")</f>
        <v>OK</v>
      </c>
      <c r="M164" s="19" t="str">
        <f>_xlfn.XLOOKUP(VolunteerTable5[[#This Row],[CampaignID]],CampaignTable[CampaignID],CampaignTable[CampaignName])</f>
        <v>Recycling Workshop</v>
      </c>
    </row>
    <row r="165" spans="1:13" x14ac:dyDescent="0.35">
      <c r="A165" s="3" t="s">
        <v>39</v>
      </c>
      <c r="B165" s="4" t="s">
        <v>711</v>
      </c>
      <c r="C165" s="4" t="s">
        <v>712</v>
      </c>
      <c r="D165" s="4" t="s">
        <v>296</v>
      </c>
      <c r="E165" s="4" t="s">
        <v>87</v>
      </c>
      <c r="F165" s="5">
        <v>45723</v>
      </c>
      <c r="G165" s="4" t="s">
        <v>307</v>
      </c>
      <c r="H165" s="4">
        <v>1</v>
      </c>
      <c r="I165" s="4" t="s">
        <v>303</v>
      </c>
      <c r="J165" s="13" t="str">
        <f>VolunteerTable5[[#This Row],[Email]]&amp;VolunteerTable5[[#This Row],[CampaignID]]&amp;VolunteerTable5[[#This Row],[SignupDate]]</f>
        <v>tluna@gaines.bizC00345723</v>
      </c>
      <c r="K165" s="13" t="str">
        <f>IF(COUNTIF(VolunteerTable5[DuplicateCheckKey],VolunteerTable5[[#This Row],[DuplicateCheckKey]])&gt;1,"Duplicate","Unique")</f>
        <v>Unique</v>
      </c>
      <c r="L165" s="13" t="str">
        <f>IF(VolunteerTable5[[#This Row],[Email]]="","Missing","OK")</f>
        <v>OK</v>
      </c>
      <c r="M165" s="19" t="str">
        <f>_xlfn.XLOOKUP(VolunteerTable5[[#This Row],[CampaignID]],CampaignTable[CampaignID],CampaignTable[CampaignName])</f>
        <v>School Visit</v>
      </c>
    </row>
    <row r="166" spans="1:13" x14ac:dyDescent="0.35">
      <c r="A166" s="6" t="s">
        <v>28</v>
      </c>
      <c r="B166" s="7" t="s">
        <v>713</v>
      </c>
      <c r="C166" s="7" t="s">
        <v>714</v>
      </c>
      <c r="D166" s="7" t="s">
        <v>335</v>
      </c>
      <c r="E166" s="7" t="s">
        <v>49</v>
      </c>
      <c r="F166" s="8">
        <v>45814</v>
      </c>
      <c r="G166" s="7" t="s">
        <v>307</v>
      </c>
      <c r="H166" s="7">
        <v>4</v>
      </c>
      <c r="I166" s="7" t="s">
        <v>338</v>
      </c>
      <c r="J166" s="13" t="str">
        <f>VolunteerTable5[[#This Row],[Email]]&amp;VolunteerTable5[[#This Row],[CampaignID]]&amp;VolunteerTable5[[#This Row],[SignupDate]]</f>
        <v>andersonkaren@hotmail.comC00245814</v>
      </c>
      <c r="K166" s="13" t="str">
        <f>IF(COUNTIF(VolunteerTable5[DuplicateCheckKey],VolunteerTable5[[#This Row],[DuplicateCheckKey]])&gt;1,"Duplicate","Unique")</f>
        <v>Unique</v>
      </c>
      <c r="L166" s="13" t="str">
        <f>IF(VolunteerTable5[[#This Row],[Email]]="","Missing","OK")</f>
        <v>OK</v>
      </c>
      <c r="M166" s="19" t="str">
        <f>_xlfn.XLOOKUP(VolunteerTable5[[#This Row],[CampaignID]],CampaignTable[CampaignID],CampaignTable[CampaignName])</f>
        <v>River Cleanup</v>
      </c>
    </row>
    <row r="167" spans="1:13" x14ac:dyDescent="0.35">
      <c r="A167" s="3" t="s">
        <v>227</v>
      </c>
      <c r="B167" s="4" t="s">
        <v>715</v>
      </c>
      <c r="C167" s="4" t="s">
        <v>716</v>
      </c>
      <c r="D167" s="4" t="s">
        <v>335</v>
      </c>
      <c r="E167" s="4" t="s">
        <v>247</v>
      </c>
      <c r="F167" s="5">
        <v>45800</v>
      </c>
      <c r="G167" s="4" t="s">
        <v>297</v>
      </c>
      <c r="H167" s="4">
        <v>3</v>
      </c>
      <c r="I167" s="4" t="s">
        <v>315</v>
      </c>
      <c r="J167" s="13" t="str">
        <f>VolunteerTable5[[#This Row],[Email]]&amp;VolunteerTable5[[#This Row],[CampaignID]]&amp;VolunteerTable5[[#This Row],[SignupDate]]</f>
        <v>scottolson@clark.comC00945800</v>
      </c>
      <c r="K167" s="13" t="str">
        <f>IF(COUNTIF(VolunteerTable5[DuplicateCheckKey],VolunteerTable5[[#This Row],[DuplicateCheckKey]])&gt;1,"Duplicate","Unique")</f>
        <v>Unique</v>
      </c>
      <c r="L167" s="13" t="str">
        <f>IF(VolunteerTable5[[#This Row],[Email]]="","Missing","OK")</f>
        <v>OK</v>
      </c>
      <c r="M167" s="19" t="str">
        <f>_xlfn.XLOOKUP(VolunteerTable5[[#This Row],[CampaignID]],CampaignTable[CampaignID],CampaignTable[CampaignName])</f>
        <v>Bike to Work Day</v>
      </c>
    </row>
    <row r="168" spans="1:13" x14ac:dyDescent="0.35">
      <c r="A168" s="6" t="s">
        <v>717</v>
      </c>
      <c r="B168" s="7" t="s">
        <v>718</v>
      </c>
      <c r="C168" s="7" t="s">
        <v>719</v>
      </c>
      <c r="D168" s="7" t="s">
        <v>323</v>
      </c>
      <c r="E168" s="7" t="s">
        <v>247</v>
      </c>
      <c r="F168" s="8">
        <v>45692</v>
      </c>
      <c r="G168" s="7" t="s">
        <v>307</v>
      </c>
      <c r="H168" s="7">
        <v>2</v>
      </c>
      <c r="I168" s="7" t="s">
        <v>362</v>
      </c>
      <c r="J168" s="13" t="str">
        <f>VolunteerTable5[[#This Row],[Email]]&amp;VolunteerTable5[[#This Row],[CampaignID]]&amp;VolunteerTable5[[#This Row],[SignupDate]]</f>
        <v>saradavis@yahoo.comC00945692</v>
      </c>
      <c r="K168" s="13" t="str">
        <f>IF(COUNTIF(VolunteerTable5[DuplicateCheckKey],VolunteerTable5[[#This Row],[DuplicateCheckKey]])&gt;1,"Duplicate","Unique")</f>
        <v>Unique</v>
      </c>
      <c r="L168" s="13" t="str">
        <f>IF(VolunteerTable5[[#This Row],[Email]]="","Missing","OK")</f>
        <v>OK</v>
      </c>
      <c r="M168" s="19" t="str">
        <f>_xlfn.XLOOKUP(VolunteerTable5[[#This Row],[CampaignID]],CampaignTable[CampaignID],CampaignTable[CampaignName])</f>
        <v>Bike to Work Day</v>
      </c>
    </row>
    <row r="169" spans="1:13" x14ac:dyDescent="0.35">
      <c r="A169" s="3" t="s">
        <v>172</v>
      </c>
      <c r="B169" s="4" t="s">
        <v>720</v>
      </c>
      <c r="C169" s="4" t="s">
        <v>721</v>
      </c>
      <c r="D169" s="4" t="s">
        <v>302</v>
      </c>
      <c r="E169" s="4" t="s">
        <v>6</v>
      </c>
      <c r="F169" s="5">
        <v>45808</v>
      </c>
      <c r="G169" s="4" t="s">
        <v>307</v>
      </c>
      <c r="H169" s="4">
        <v>1</v>
      </c>
      <c r="I169" s="4" t="s">
        <v>303</v>
      </c>
      <c r="J169" s="13" t="str">
        <f>VolunteerTable5[[#This Row],[Email]]&amp;VolunteerTable5[[#This Row],[CampaignID]]&amp;VolunteerTable5[[#This Row],[SignupDate]]</f>
        <v>wilsonrandy@watts-blevins.bizC00145808</v>
      </c>
      <c r="K169" s="13" t="str">
        <f>IF(COUNTIF(VolunteerTable5[DuplicateCheckKey],VolunteerTable5[[#This Row],[DuplicateCheckKey]])&gt;1,"Duplicate","Unique")</f>
        <v>Unique</v>
      </c>
      <c r="L169" s="13" t="str">
        <f>IF(VolunteerTable5[[#This Row],[Email]]="","Missing","OK")</f>
        <v>OK</v>
      </c>
      <c r="M169" s="19" t="str">
        <f>_xlfn.XLOOKUP(VolunteerTable5[[#This Row],[CampaignID]],CampaignTable[CampaignID],CampaignTable[CampaignName])</f>
        <v>Tree Planting</v>
      </c>
    </row>
    <row r="170" spans="1:13" x14ac:dyDescent="0.35">
      <c r="A170" s="6" t="s">
        <v>77</v>
      </c>
      <c r="B170" s="7" t="s">
        <v>722</v>
      </c>
      <c r="C170" s="7" t="s">
        <v>723</v>
      </c>
      <c r="D170" s="7" t="s">
        <v>319</v>
      </c>
      <c r="E170" s="7" t="s">
        <v>87</v>
      </c>
      <c r="F170" s="8">
        <v>45711</v>
      </c>
      <c r="G170" s="7" t="s">
        <v>297</v>
      </c>
      <c r="H170" s="7">
        <v>5</v>
      </c>
      <c r="I170" s="7" t="s">
        <v>376</v>
      </c>
      <c r="J170" s="13" t="str">
        <f>VolunteerTable5[[#This Row],[Email]]&amp;VolunteerTable5[[#This Row],[CampaignID]]&amp;VolunteerTable5[[#This Row],[SignupDate]]</f>
        <v>burnselizabeth@walker.infoC00345711</v>
      </c>
      <c r="K170" s="13" t="str">
        <f>IF(COUNTIF(VolunteerTable5[DuplicateCheckKey],VolunteerTable5[[#This Row],[DuplicateCheckKey]])&gt;1,"Duplicate","Unique")</f>
        <v>Unique</v>
      </c>
      <c r="L170" s="13" t="str">
        <f>IF(VolunteerTable5[[#This Row],[Email]]="","Missing","OK")</f>
        <v>OK</v>
      </c>
      <c r="M170" s="19" t="str">
        <f>_xlfn.XLOOKUP(VolunteerTable5[[#This Row],[CampaignID]],CampaignTable[CampaignID],CampaignTable[CampaignName])</f>
        <v>School Visit</v>
      </c>
    </row>
    <row r="171" spans="1:13" x14ac:dyDescent="0.35">
      <c r="A171" s="3" t="s">
        <v>134</v>
      </c>
      <c r="B171" s="4" t="s">
        <v>724</v>
      </c>
      <c r="C171" s="4" t="s">
        <v>725</v>
      </c>
      <c r="D171" s="4" t="s">
        <v>335</v>
      </c>
      <c r="E171" s="4" t="s">
        <v>121</v>
      </c>
      <c r="F171" s="5">
        <v>45715</v>
      </c>
      <c r="G171" s="4" t="s">
        <v>307</v>
      </c>
      <c r="H171" s="4">
        <v>3</v>
      </c>
      <c r="I171" s="4" t="s">
        <v>394</v>
      </c>
      <c r="J171" s="13" t="str">
        <f>VolunteerTable5[[#This Row],[Email]]&amp;VolunteerTable5[[#This Row],[CampaignID]]&amp;VolunteerTable5[[#This Row],[SignupDate]]</f>
        <v>scooke@yahoo.comC00445715</v>
      </c>
      <c r="K171" s="13" t="str">
        <f>IF(COUNTIF(VolunteerTable5[DuplicateCheckKey],VolunteerTable5[[#This Row],[DuplicateCheckKey]])&gt;1,"Duplicate","Unique")</f>
        <v>Unique</v>
      </c>
      <c r="L171" s="13" t="str">
        <f>IF(VolunteerTable5[[#This Row],[Email]]="","Missing","OK")</f>
        <v>OK</v>
      </c>
      <c r="M171" s="19" t="str">
        <f>_xlfn.XLOOKUP(VolunteerTable5[[#This Row],[CampaignID]],CampaignTable[CampaignID],CampaignTable[CampaignName])</f>
        <v>Food Distribution</v>
      </c>
    </row>
    <row r="172" spans="1:13" x14ac:dyDescent="0.35">
      <c r="A172" s="6" t="s">
        <v>279</v>
      </c>
      <c r="B172" s="7" t="s">
        <v>726</v>
      </c>
      <c r="C172" s="7" t="s">
        <v>727</v>
      </c>
      <c r="D172" s="7" t="s">
        <v>302</v>
      </c>
      <c r="E172" s="7" t="s">
        <v>6</v>
      </c>
      <c r="F172" s="8">
        <v>45817</v>
      </c>
      <c r="G172" s="7" t="s">
        <v>297</v>
      </c>
      <c r="H172" s="7">
        <v>3</v>
      </c>
      <c r="I172" s="7" t="s">
        <v>394</v>
      </c>
      <c r="J172" s="13" t="str">
        <f>VolunteerTable5[[#This Row],[Email]]&amp;VolunteerTable5[[#This Row],[CampaignID]]&amp;VolunteerTable5[[#This Row],[SignupDate]]</f>
        <v>stonebrenda@hotmail.comC00145817</v>
      </c>
      <c r="K172" s="13" t="str">
        <f>IF(COUNTIF(VolunteerTable5[DuplicateCheckKey],VolunteerTable5[[#This Row],[DuplicateCheckKey]])&gt;1,"Duplicate","Unique")</f>
        <v>Unique</v>
      </c>
      <c r="L172" s="13" t="str">
        <f>IF(VolunteerTable5[[#This Row],[Email]]="","Missing","OK")</f>
        <v>OK</v>
      </c>
      <c r="M172" s="19" t="str">
        <f>_xlfn.XLOOKUP(VolunteerTable5[[#This Row],[CampaignID]],CampaignTable[CampaignID],CampaignTable[CampaignName])</f>
        <v>Tree Planting</v>
      </c>
    </row>
    <row r="173" spans="1:13" x14ac:dyDescent="0.35">
      <c r="A173" s="3" t="s">
        <v>728</v>
      </c>
      <c r="B173" s="4" t="s">
        <v>729</v>
      </c>
      <c r="C173" s="4" t="s">
        <v>730</v>
      </c>
      <c r="D173" s="4" t="s">
        <v>323</v>
      </c>
      <c r="E173" s="4" t="s">
        <v>49</v>
      </c>
      <c r="F173" s="5">
        <v>45784</v>
      </c>
      <c r="G173" s="4" t="s">
        <v>297</v>
      </c>
      <c r="H173" s="4">
        <v>1</v>
      </c>
      <c r="I173" s="4" t="s">
        <v>386</v>
      </c>
      <c r="J173" s="13" t="str">
        <f>VolunteerTable5[[#This Row],[Email]]&amp;VolunteerTable5[[#This Row],[CampaignID]]&amp;VolunteerTable5[[#This Row],[SignupDate]]</f>
        <v>david29@gmail.comC00245784</v>
      </c>
      <c r="K173" s="13" t="str">
        <f>IF(COUNTIF(VolunteerTable5[DuplicateCheckKey],VolunteerTable5[[#This Row],[DuplicateCheckKey]])&gt;1,"Duplicate","Unique")</f>
        <v>Unique</v>
      </c>
      <c r="L173" s="13" t="str">
        <f>IF(VolunteerTable5[[#This Row],[Email]]="","Missing","OK")</f>
        <v>OK</v>
      </c>
      <c r="M173" s="19" t="str">
        <f>_xlfn.XLOOKUP(VolunteerTable5[[#This Row],[CampaignID]],CampaignTable[CampaignID],CampaignTable[CampaignName])</f>
        <v>River Cleanup</v>
      </c>
    </row>
    <row r="174" spans="1:13" x14ac:dyDescent="0.35">
      <c r="A174" s="6" t="s">
        <v>731</v>
      </c>
      <c r="B174" s="7" t="s">
        <v>732</v>
      </c>
      <c r="C174" s="7" t="s">
        <v>733</v>
      </c>
      <c r="D174" s="7" t="s">
        <v>302</v>
      </c>
      <c r="E174" s="7" t="s">
        <v>185</v>
      </c>
      <c r="F174" s="8">
        <v>45706</v>
      </c>
      <c r="G174" s="7" t="s">
        <v>307</v>
      </c>
      <c r="H174" s="7">
        <v>4</v>
      </c>
      <c r="I174" s="7" t="s">
        <v>338</v>
      </c>
      <c r="J174" s="13" t="str">
        <f>VolunteerTable5[[#This Row],[Email]]&amp;VolunteerTable5[[#This Row],[CampaignID]]&amp;VolunteerTable5[[#This Row],[SignupDate]]</f>
        <v>whitneywilliam@burch-jackson.comC00645706</v>
      </c>
      <c r="K174" s="13" t="str">
        <f>IF(COUNTIF(VolunteerTable5[DuplicateCheckKey],VolunteerTable5[[#This Row],[DuplicateCheckKey]])&gt;1,"Duplicate","Unique")</f>
        <v>Unique</v>
      </c>
      <c r="L174" s="13" t="str">
        <f>IF(VolunteerTable5[[#This Row],[Email]]="","Missing","OK")</f>
        <v>OK</v>
      </c>
      <c r="M174" s="19" t="str">
        <f>_xlfn.XLOOKUP(VolunteerTable5[[#This Row],[CampaignID]],CampaignTable[CampaignID],CampaignTable[CampaignName])</f>
        <v>Wildlife Survey</v>
      </c>
    </row>
    <row r="175" spans="1:13" x14ac:dyDescent="0.35">
      <c r="A175" s="3" t="s">
        <v>734</v>
      </c>
      <c r="B175" s="4" t="s">
        <v>735</v>
      </c>
      <c r="C175" s="4" t="s">
        <v>736</v>
      </c>
      <c r="D175" s="4" t="s">
        <v>323</v>
      </c>
      <c r="E175" s="4" t="s">
        <v>185</v>
      </c>
      <c r="F175" s="5">
        <v>45704</v>
      </c>
      <c r="G175" s="4" t="s">
        <v>297</v>
      </c>
      <c r="H175" s="4">
        <v>2</v>
      </c>
      <c r="I175" s="4" t="s">
        <v>362</v>
      </c>
      <c r="J175" s="13" t="str">
        <f>VolunteerTable5[[#This Row],[Email]]&amp;VolunteerTable5[[#This Row],[CampaignID]]&amp;VolunteerTable5[[#This Row],[SignupDate]]</f>
        <v>haileybates@gmail.comC00645704</v>
      </c>
      <c r="K175" s="13" t="str">
        <f>IF(COUNTIF(VolunteerTable5[DuplicateCheckKey],VolunteerTable5[[#This Row],[DuplicateCheckKey]])&gt;1,"Duplicate","Unique")</f>
        <v>Unique</v>
      </c>
      <c r="L175" s="13" t="str">
        <f>IF(VolunteerTable5[[#This Row],[Email]]="","Missing","OK")</f>
        <v>OK</v>
      </c>
      <c r="M175" s="19" t="str">
        <f>_xlfn.XLOOKUP(VolunteerTable5[[#This Row],[CampaignID]],CampaignTable[CampaignID],CampaignTable[CampaignName])</f>
        <v>Wildlife Survey</v>
      </c>
    </row>
    <row r="176" spans="1:13" x14ac:dyDescent="0.35">
      <c r="A176" s="6" t="s">
        <v>71</v>
      </c>
      <c r="B176" s="7" t="s">
        <v>737</v>
      </c>
      <c r="C176" s="7" t="s">
        <v>738</v>
      </c>
      <c r="D176" s="7" t="s">
        <v>319</v>
      </c>
      <c r="E176" s="7" t="s">
        <v>154</v>
      </c>
      <c r="F176" s="8">
        <v>45672</v>
      </c>
      <c r="G176" s="7" t="s">
        <v>297</v>
      </c>
      <c r="H176" s="7">
        <v>4</v>
      </c>
      <c r="I176" s="7" t="s">
        <v>312</v>
      </c>
      <c r="J176" s="13" t="str">
        <f>VolunteerTable5[[#This Row],[Email]]&amp;VolunteerTable5[[#This Row],[CampaignID]]&amp;VolunteerTable5[[#This Row],[SignupDate]]</f>
        <v>carrierobinson@ramirez-daniel.bizC00545672</v>
      </c>
      <c r="K176" s="13" t="str">
        <f>IF(COUNTIF(VolunteerTable5[DuplicateCheckKey],VolunteerTable5[[#This Row],[DuplicateCheckKey]])&gt;1,"Duplicate","Unique")</f>
        <v>Unique</v>
      </c>
      <c r="L176" s="13" t="str">
        <f>IF(VolunteerTable5[[#This Row],[Email]]="","Missing","OK")</f>
        <v>OK</v>
      </c>
      <c r="M176" s="19" t="str">
        <f>_xlfn.XLOOKUP(VolunteerTable5[[#This Row],[CampaignID]],CampaignTable[CampaignID],CampaignTable[CampaignName])</f>
        <v>Recycling Workshop</v>
      </c>
    </row>
    <row r="177" spans="1:13" x14ac:dyDescent="0.35">
      <c r="A177" s="3" t="s">
        <v>40</v>
      </c>
      <c r="B177" s="4" t="s">
        <v>739</v>
      </c>
      <c r="C177" s="4" t="s">
        <v>740</v>
      </c>
      <c r="D177" s="4" t="s">
        <v>302</v>
      </c>
      <c r="E177" s="4" t="s">
        <v>49</v>
      </c>
      <c r="F177" s="5">
        <v>45817</v>
      </c>
      <c r="G177" s="4" t="s">
        <v>307</v>
      </c>
      <c r="H177" s="4">
        <v>1</v>
      </c>
      <c r="I177" s="4" t="s">
        <v>386</v>
      </c>
      <c r="J177" s="13" t="str">
        <f>VolunteerTable5[[#This Row],[Email]]&amp;VolunteerTable5[[#This Row],[CampaignID]]&amp;VolunteerTable5[[#This Row],[SignupDate]]</f>
        <v>jenniferelliott@hotmail.comC00245817</v>
      </c>
      <c r="K177" s="13" t="str">
        <f>IF(COUNTIF(VolunteerTable5[DuplicateCheckKey],VolunteerTable5[[#This Row],[DuplicateCheckKey]])&gt;1,"Duplicate","Unique")</f>
        <v>Unique</v>
      </c>
      <c r="L177" s="13" t="str">
        <f>IF(VolunteerTable5[[#This Row],[Email]]="","Missing","OK")</f>
        <v>OK</v>
      </c>
      <c r="M177" s="19" t="str">
        <f>_xlfn.XLOOKUP(VolunteerTable5[[#This Row],[CampaignID]],CampaignTable[CampaignID],CampaignTable[CampaignName])</f>
        <v>River Cleanup</v>
      </c>
    </row>
    <row r="178" spans="1:13" x14ac:dyDescent="0.35">
      <c r="A178" s="6" t="s">
        <v>139</v>
      </c>
      <c r="B178" s="7" t="s">
        <v>741</v>
      </c>
      <c r="C178" s="7" t="s">
        <v>742</v>
      </c>
      <c r="D178" s="7" t="s">
        <v>323</v>
      </c>
      <c r="E178" s="7" t="s">
        <v>208</v>
      </c>
      <c r="F178" s="8">
        <v>45809</v>
      </c>
      <c r="G178" s="7" t="s">
        <v>297</v>
      </c>
      <c r="H178" s="7">
        <v>4</v>
      </c>
      <c r="I178" s="7" t="s">
        <v>312</v>
      </c>
      <c r="J178" s="13" t="str">
        <f>VolunteerTable5[[#This Row],[Email]]&amp;VolunteerTable5[[#This Row],[CampaignID]]&amp;VolunteerTable5[[#This Row],[SignupDate]]</f>
        <v>murphychristopher@yahoo.comC00745809</v>
      </c>
      <c r="K178" s="13" t="str">
        <f>IF(COUNTIF(VolunteerTable5[DuplicateCheckKey],VolunteerTable5[[#This Row],[DuplicateCheckKey]])&gt;1,"Duplicate","Unique")</f>
        <v>Unique</v>
      </c>
      <c r="L178" s="13" t="str">
        <f>IF(VolunteerTable5[[#This Row],[Email]]="","Missing","OK")</f>
        <v>OK</v>
      </c>
      <c r="M178" s="19" t="str">
        <f>_xlfn.XLOOKUP(VolunteerTable5[[#This Row],[CampaignID]],CampaignTable[CampaignID],CampaignTable[CampaignName])</f>
        <v>Green Fair</v>
      </c>
    </row>
    <row r="179" spans="1:13" x14ac:dyDescent="0.35">
      <c r="A179" s="3" t="s">
        <v>37</v>
      </c>
      <c r="B179" s="4" t="s">
        <v>743</v>
      </c>
      <c r="C179" s="4" t="s">
        <v>744</v>
      </c>
      <c r="D179" s="4" t="s">
        <v>302</v>
      </c>
      <c r="E179" s="4" t="s">
        <v>265</v>
      </c>
      <c r="F179" s="5">
        <v>45712</v>
      </c>
      <c r="G179" s="4" t="s">
        <v>307</v>
      </c>
      <c r="H179" s="4">
        <v>3</v>
      </c>
      <c r="I179" s="4" t="s">
        <v>308</v>
      </c>
      <c r="J179" s="13" t="str">
        <f>VolunteerTable5[[#This Row],[Email]]&amp;VolunteerTable5[[#This Row],[CampaignID]]&amp;VolunteerTable5[[#This Row],[SignupDate]]</f>
        <v>alishahutchinson@nicholson.orgC01045712</v>
      </c>
      <c r="K179" s="13" t="str">
        <f>IF(COUNTIF(VolunteerTable5[DuplicateCheckKey],VolunteerTable5[[#This Row],[DuplicateCheckKey]])&gt;1,"Duplicate","Unique")</f>
        <v>Duplicate</v>
      </c>
      <c r="L179" s="13" t="str">
        <f>IF(VolunteerTable5[[#This Row],[Email]]="","Missing","OK")</f>
        <v>OK</v>
      </c>
      <c r="M179" s="19" t="str">
        <f>_xlfn.XLOOKUP(VolunteerTable5[[#This Row],[CampaignID]],CampaignTable[CampaignID],CampaignTable[CampaignName])</f>
        <v>Community Garden</v>
      </c>
    </row>
    <row r="180" spans="1:13" x14ac:dyDescent="0.35">
      <c r="A180" s="6" t="s">
        <v>47</v>
      </c>
      <c r="B180" s="7" t="s">
        <v>745</v>
      </c>
      <c r="C180" s="7" t="s">
        <v>746</v>
      </c>
      <c r="D180" s="7" t="s">
        <v>302</v>
      </c>
      <c r="E180" s="7" t="s">
        <v>228</v>
      </c>
      <c r="F180" s="8">
        <v>45791</v>
      </c>
      <c r="G180" s="7" t="s">
        <v>297</v>
      </c>
      <c r="H180" s="7">
        <v>1</v>
      </c>
      <c r="I180" s="7" t="s">
        <v>365</v>
      </c>
      <c r="J180" s="13" t="str">
        <f>VolunteerTable5[[#This Row],[Email]]&amp;VolunteerTable5[[#This Row],[CampaignID]]&amp;VolunteerTable5[[#This Row],[SignupDate]]</f>
        <v>qvargas@gmail.comC00845791</v>
      </c>
      <c r="K180" s="13" t="str">
        <f>IF(COUNTIF(VolunteerTable5[DuplicateCheckKey],VolunteerTable5[[#This Row],[DuplicateCheckKey]])&gt;1,"Duplicate","Unique")</f>
        <v>Unique</v>
      </c>
      <c r="L180" s="13" t="str">
        <f>IF(VolunteerTable5[[#This Row],[Email]]="","Missing","OK")</f>
        <v>OK</v>
      </c>
      <c r="M180" s="19" t="str">
        <f>_xlfn.XLOOKUP(VolunteerTable5[[#This Row],[CampaignID]],CampaignTable[CampaignID],CampaignTable[CampaignName])</f>
        <v>Solar Awareness</v>
      </c>
    </row>
    <row r="181" spans="1:13" x14ac:dyDescent="0.35">
      <c r="A181" s="3" t="s">
        <v>140</v>
      </c>
      <c r="B181" s="4" t="s">
        <v>747</v>
      </c>
      <c r="C181" s="4" t="s">
        <v>748</v>
      </c>
      <c r="D181" s="4" t="s">
        <v>323</v>
      </c>
      <c r="E181" s="4" t="s">
        <v>154</v>
      </c>
      <c r="F181" s="5">
        <v>45755</v>
      </c>
      <c r="G181" s="4" t="s">
        <v>307</v>
      </c>
      <c r="H181" s="4">
        <v>1</v>
      </c>
      <c r="I181" s="4" t="s">
        <v>386</v>
      </c>
      <c r="J181" s="13" t="str">
        <f>VolunteerTable5[[#This Row],[Email]]&amp;VolunteerTable5[[#This Row],[CampaignID]]&amp;VolunteerTable5[[#This Row],[SignupDate]]</f>
        <v>wwhite@yahoo.comC00545755</v>
      </c>
      <c r="K181" s="13" t="str">
        <f>IF(COUNTIF(VolunteerTable5[DuplicateCheckKey],VolunteerTable5[[#This Row],[DuplicateCheckKey]])&gt;1,"Duplicate","Unique")</f>
        <v>Unique</v>
      </c>
      <c r="L181" s="13" t="str">
        <f>IF(VolunteerTable5[[#This Row],[Email]]="","Missing","OK")</f>
        <v>OK</v>
      </c>
      <c r="M181" s="19" t="str">
        <f>_xlfn.XLOOKUP(VolunteerTable5[[#This Row],[CampaignID]],CampaignTable[CampaignID],CampaignTable[CampaignName])</f>
        <v>Recycling Workshop</v>
      </c>
    </row>
    <row r="182" spans="1:13" x14ac:dyDescent="0.35">
      <c r="A182" s="6" t="s">
        <v>141</v>
      </c>
      <c r="B182" s="7" t="s">
        <v>749</v>
      </c>
      <c r="C182" s="7" t="s">
        <v>750</v>
      </c>
      <c r="D182" s="7" t="s">
        <v>296</v>
      </c>
      <c r="E182" s="7" t="s">
        <v>265</v>
      </c>
      <c r="F182" s="8">
        <v>45704</v>
      </c>
      <c r="G182" s="7" t="s">
        <v>307</v>
      </c>
      <c r="H182" s="7">
        <v>3</v>
      </c>
      <c r="I182" s="7" t="s">
        <v>368</v>
      </c>
      <c r="J182" s="13" t="str">
        <f>VolunteerTable5[[#This Row],[Email]]&amp;VolunteerTable5[[#This Row],[CampaignID]]&amp;VolunteerTable5[[#This Row],[SignupDate]]</f>
        <v>megan11@hotmail.comC01045704</v>
      </c>
      <c r="K182" s="13" t="str">
        <f>IF(COUNTIF(VolunteerTable5[DuplicateCheckKey],VolunteerTable5[[#This Row],[DuplicateCheckKey]])&gt;1,"Duplicate","Unique")</f>
        <v>Unique</v>
      </c>
      <c r="L182" s="13" t="str">
        <f>IF(VolunteerTable5[[#This Row],[Email]]="","Missing","OK")</f>
        <v>OK</v>
      </c>
      <c r="M182" s="19" t="str">
        <f>_xlfn.XLOOKUP(VolunteerTable5[[#This Row],[CampaignID]],CampaignTable[CampaignID],CampaignTable[CampaignName])</f>
        <v>Community Garden</v>
      </c>
    </row>
    <row r="183" spans="1:13" x14ac:dyDescent="0.35">
      <c r="A183" s="3" t="s">
        <v>751</v>
      </c>
      <c r="B183" s="4" t="s">
        <v>752</v>
      </c>
      <c r="C183" s="4" t="s">
        <v>753</v>
      </c>
      <c r="D183" s="4" t="s">
        <v>296</v>
      </c>
      <c r="E183" s="4" t="s">
        <v>49</v>
      </c>
      <c r="F183" s="5">
        <v>45694</v>
      </c>
      <c r="G183" s="4" t="s">
        <v>307</v>
      </c>
      <c r="H183" s="4">
        <v>2</v>
      </c>
      <c r="I183" s="4" t="s">
        <v>331</v>
      </c>
      <c r="J183" s="13" t="str">
        <f>VolunteerTable5[[#This Row],[Email]]&amp;VolunteerTable5[[#This Row],[CampaignID]]&amp;VolunteerTable5[[#This Row],[SignupDate]]</f>
        <v>rjimenez@barron.orgC00245694</v>
      </c>
      <c r="K183" s="13" t="str">
        <f>IF(COUNTIF(VolunteerTable5[DuplicateCheckKey],VolunteerTable5[[#This Row],[DuplicateCheckKey]])&gt;1,"Duplicate","Unique")</f>
        <v>Unique</v>
      </c>
      <c r="L183" s="13" t="str">
        <f>IF(VolunteerTable5[[#This Row],[Email]]="","Missing","OK")</f>
        <v>OK</v>
      </c>
      <c r="M183" s="19" t="str">
        <f>_xlfn.XLOOKUP(VolunteerTable5[[#This Row],[CampaignID]],CampaignTable[CampaignID],CampaignTable[CampaignName])</f>
        <v>River Cleanup</v>
      </c>
    </row>
    <row r="184" spans="1:13" x14ac:dyDescent="0.35">
      <c r="A184" s="6" t="s">
        <v>754</v>
      </c>
      <c r="B184" s="7" t="s">
        <v>755</v>
      </c>
      <c r="C184" s="7" t="s">
        <v>756</v>
      </c>
      <c r="D184" s="7" t="s">
        <v>319</v>
      </c>
      <c r="E184" s="7" t="s">
        <v>87</v>
      </c>
      <c r="F184" s="8">
        <v>45757</v>
      </c>
      <c r="G184" s="7" t="s">
        <v>297</v>
      </c>
      <c r="H184" s="7">
        <v>5</v>
      </c>
      <c r="I184" s="7" t="s">
        <v>376</v>
      </c>
      <c r="J184" s="13" t="str">
        <f>VolunteerTable5[[#This Row],[Email]]&amp;VolunteerTable5[[#This Row],[CampaignID]]&amp;VolunteerTable5[[#This Row],[SignupDate]]</f>
        <v>roconnell@mckee.comC00345757</v>
      </c>
      <c r="K184" s="13" t="str">
        <f>IF(COUNTIF(VolunteerTable5[DuplicateCheckKey],VolunteerTable5[[#This Row],[DuplicateCheckKey]])&gt;1,"Duplicate","Unique")</f>
        <v>Unique</v>
      </c>
      <c r="L184" s="13" t="str">
        <f>IF(VolunteerTable5[[#This Row],[Email]]="","Missing","OK")</f>
        <v>OK</v>
      </c>
      <c r="M184" s="19" t="str">
        <f>_xlfn.XLOOKUP(VolunteerTable5[[#This Row],[CampaignID]],CampaignTable[CampaignID],CampaignTable[CampaignName])</f>
        <v>School Visit</v>
      </c>
    </row>
    <row r="185" spans="1:13" x14ac:dyDescent="0.35">
      <c r="A185" s="3" t="s">
        <v>112</v>
      </c>
      <c r="B185" s="4" t="s">
        <v>757</v>
      </c>
      <c r="C185" s="4" t="s">
        <v>758</v>
      </c>
      <c r="D185" s="4" t="s">
        <v>323</v>
      </c>
      <c r="E185" s="4" t="s">
        <v>87</v>
      </c>
      <c r="F185" s="5">
        <v>45734</v>
      </c>
      <c r="G185" s="4" t="s">
        <v>307</v>
      </c>
      <c r="H185" s="4">
        <v>4</v>
      </c>
      <c r="I185" s="4" t="s">
        <v>425</v>
      </c>
      <c r="J185" s="13" t="str">
        <f>VolunteerTable5[[#This Row],[Email]]&amp;VolunteerTable5[[#This Row],[CampaignID]]&amp;VolunteerTable5[[#This Row],[SignupDate]]</f>
        <v>kevin44@smith.orgC00345734</v>
      </c>
      <c r="K185" s="13" t="str">
        <f>IF(COUNTIF(VolunteerTable5[DuplicateCheckKey],VolunteerTable5[[#This Row],[DuplicateCheckKey]])&gt;1,"Duplicate","Unique")</f>
        <v>Unique</v>
      </c>
      <c r="L185" s="13" t="str">
        <f>IF(VolunteerTable5[[#This Row],[Email]]="","Missing","OK")</f>
        <v>OK</v>
      </c>
      <c r="M185" s="19" t="str">
        <f>_xlfn.XLOOKUP(VolunteerTable5[[#This Row],[CampaignID]],CampaignTable[CampaignID],CampaignTable[CampaignName])</f>
        <v>School Visit</v>
      </c>
    </row>
    <row r="186" spans="1:13" x14ac:dyDescent="0.35">
      <c r="A186" s="6" t="s">
        <v>270</v>
      </c>
      <c r="B186" s="7" t="s">
        <v>759</v>
      </c>
      <c r="C186" s="7" t="s">
        <v>760</v>
      </c>
      <c r="D186" s="7" t="s">
        <v>323</v>
      </c>
      <c r="E186" s="7" t="s">
        <v>228</v>
      </c>
      <c r="F186" s="8">
        <v>45736</v>
      </c>
      <c r="G186" s="7" t="s">
        <v>307</v>
      </c>
      <c r="H186" s="7">
        <v>3</v>
      </c>
      <c r="I186" s="7" t="s">
        <v>308</v>
      </c>
      <c r="J186" s="13" t="str">
        <f>VolunteerTable5[[#This Row],[Email]]&amp;VolunteerTable5[[#This Row],[CampaignID]]&amp;VolunteerTable5[[#This Row],[SignupDate]]</f>
        <v>adam75@gomez-smith.comC00845736</v>
      </c>
      <c r="K186" s="13" t="str">
        <f>IF(COUNTIF(VolunteerTable5[DuplicateCheckKey],VolunteerTable5[[#This Row],[DuplicateCheckKey]])&gt;1,"Duplicate","Unique")</f>
        <v>Unique</v>
      </c>
      <c r="L186" s="13" t="str">
        <f>IF(VolunteerTable5[[#This Row],[Email]]="","Missing","OK")</f>
        <v>OK</v>
      </c>
      <c r="M186" s="19" t="str">
        <f>_xlfn.XLOOKUP(VolunteerTable5[[#This Row],[CampaignID]],CampaignTable[CampaignID],CampaignTable[CampaignName])</f>
        <v>Solar Awareness</v>
      </c>
    </row>
    <row r="187" spans="1:13" x14ac:dyDescent="0.35">
      <c r="A187" s="3" t="s">
        <v>761</v>
      </c>
      <c r="B187" s="4" t="s">
        <v>762</v>
      </c>
      <c r="C187" s="4" t="s">
        <v>763</v>
      </c>
      <c r="D187" s="4" t="s">
        <v>302</v>
      </c>
      <c r="E187" s="4" t="s">
        <v>247</v>
      </c>
      <c r="F187" s="5">
        <v>45741</v>
      </c>
      <c r="G187" s="4" t="s">
        <v>307</v>
      </c>
      <c r="H187" s="4">
        <v>4</v>
      </c>
      <c r="I187" s="4" t="s">
        <v>338</v>
      </c>
      <c r="J187" s="13" t="str">
        <f>VolunteerTable5[[#This Row],[Email]]&amp;VolunteerTable5[[#This Row],[CampaignID]]&amp;VolunteerTable5[[#This Row],[SignupDate]]</f>
        <v>thomasbrooks@yahoo.comC00945741</v>
      </c>
      <c r="K187" s="13" t="str">
        <f>IF(COUNTIF(VolunteerTable5[DuplicateCheckKey],VolunteerTable5[[#This Row],[DuplicateCheckKey]])&gt;1,"Duplicate","Unique")</f>
        <v>Unique</v>
      </c>
      <c r="L187" s="13" t="str">
        <f>IF(VolunteerTable5[[#This Row],[Email]]="","Missing","OK")</f>
        <v>OK</v>
      </c>
      <c r="M187" s="19" t="str">
        <f>_xlfn.XLOOKUP(VolunteerTable5[[#This Row],[CampaignID]],CampaignTable[CampaignID],CampaignTable[CampaignName])</f>
        <v>Bike to Work Day</v>
      </c>
    </row>
    <row r="188" spans="1:13" x14ac:dyDescent="0.35">
      <c r="A188" s="6" t="s">
        <v>36</v>
      </c>
      <c r="B188" s="7" t="s">
        <v>764</v>
      </c>
      <c r="C188" s="7" t="s">
        <v>765</v>
      </c>
      <c r="D188" s="7" t="s">
        <v>319</v>
      </c>
      <c r="E188" s="7" t="s">
        <v>265</v>
      </c>
      <c r="F188" s="8">
        <v>45739</v>
      </c>
      <c r="G188" s="7" t="s">
        <v>307</v>
      </c>
      <c r="H188" s="7">
        <v>4</v>
      </c>
      <c r="I188" s="7" t="s">
        <v>312</v>
      </c>
      <c r="J188" s="13" t="str">
        <f>VolunteerTable5[[#This Row],[Email]]&amp;VolunteerTable5[[#This Row],[CampaignID]]&amp;VolunteerTable5[[#This Row],[SignupDate]]</f>
        <v>nicole31@mitchell.bizC01045739</v>
      </c>
      <c r="K188" s="13" t="str">
        <f>IF(COUNTIF(VolunteerTable5[DuplicateCheckKey],VolunteerTable5[[#This Row],[DuplicateCheckKey]])&gt;1,"Duplicate","Unique")</f>
        <v>Unique</v>
      </c>
      <c r="L188" s="13" t="str">
        <f>IF(VolunteerTable5[[#This Row],[Email]]="","Missing","OK")</f>
        <v>OK</v>
      </c>
      <c r="M188" s="19" t="str">
        <f>_xlfn.XLOOKUP(VolunteerTable5[[#This Row],[CampaignID]],CampaignTable[CampaignID],CampaignTable[CampaignName])</f>
        <v>Community Garden</v>
      </c>
    </row>
    <row r="189" spans="1:13" x14ac:dyDescent="0.35">
      <c r="A189" s="3" t="s">
        <v>766</v>
      </c>
      <c r="B189" s="4" t="s">
        <v>767</v>
      </c>
      <c r="C189" s="4" t="s">
        <v>768</v>
      </c>
      <c r="D189" s="4" t="s">
        <v>319</v>
      </c>
      <c r="E189" s="4" t="s">
        <v>6</v>
      </c>
      <c r="F189" s="5">
        <v>45678</v>
      </c>
      <c r="G189" s="4" t="s">
        <v>307</v>
      </c>
      <c r="H189" s="4">
        <v>4</v>
      </c>
      <c r="I189" s="4" t="s">
        <v>425</v>
      </c>
      <c r="J189" s="13" t="str">
        <f>VolunteerTable5[[#This Row],[Email]]&amp;VolunteerTable5[[#This Row],[CampaignID]]&amp;VolunteerTable5[[#This Row],[SignupDate]]</f>
        <v>karen68@mclean.comC00145678</v>
      </c>
      <c r="K189" s="13" t="str">
        <f>IF(COUNTIF(VolunteerTable5[DuplicateCheckKey],VolunteerTable5[[#This Row],[DuplicateCheckKey]])&gt;1,"Duplicate","Unique")</f>
        <v>Unique</v>
      </c>
      <c r="L189" s="13" t="str">
        <f>IF(VolunteerTable5[[#This Row],[Email]]="","Missing","OK")</f>
        <v>OK</v>
      </c>
      <c r="M189" s="19" t="str">
        <f>_xlfn.XLOOKUP(VolunteerTable5[[#This Row],[CampaignID]],CampaignTable[CampaignID],CampaignTable[CampaignName])</f>
        <v>Tree Planting</v>
      </c>
    </row>
    <row r="190" spans="1:13" x14ac:dyDescent="0.35">
      <c r="A190" s="6" t="s">
        <v>769</v>
      </c>
      <c r="B190" s="7" t="s">
        <v>770</v>
      </c>
      <c r="C190" s="7" t="s">
        <v>771</v>
      </c>
      <c r="D190" s="7" t="s">
        <v>323</v>
      </c>
      <c r="E190" s="7" t="s">
        <v>265</v>
      </c>
      <c r="F190" s="8">
        <v>45751</v>
      </c>
      <c r="G190" s="7" t="s">
        <v>297</v>
      </c>
      <c r="H190" s="7">
        <v>3</v>
      </c>
      <c r="I190" s="7" t="s">
        <v>368</v>
      </c>
      <c r="J190" s="13" t="str">
        <f>VolunteerTable5[[#This Row],[Email]]&amp;VolunteerTable5[[#This Row],[CampaignID]]&amp;VolunteerTable5[[#This Row],[SignupDate]]</f>
        <v>brettgallegos@bray-mclaughlin.bizC01045751</v>
      </c>
      <c r="K190" s="13" t="str">
        <f>IF(COUNTIF(VolunteerTable5[DuplicateCheckKey],VolunteerTable5[[#This Row],[DuplicateCheckKey]])&gt;1,"Duplicate","Unique")</f>
        <v>Unique</v>
      </c>
      <c r="L190" s="13" t="str">
        <f>IF(VolunteerTable5[[#This Row],[Email]]="","Missing","OK")</f>
        <v>OK</v>
      </c>
      <c r="M190" s="19" t="str">
        <f>_xlfn.XLOOKUP(VolunteerTable5[[#This Row],[CampaignID]],CampaignTable[CampaignID],CampaignTable[CampaignName])</f>
        <v>Community Garden</v>
      </c>
    </row>
    <row r="191" spans="1:13" x14ac:dyDescent="0.35">
      <c r="A191" s="3" t="s">
        <v>772</v>
      </c>
      <c r="B191" s="4" t="s">
        <v>773</v>
      </c>
      <c r="C191" s="4" t="s">
        <v>774</v>
      </c>
      <c r="D191" s="4" t="s">
        <v>319</v>
      </c>
      <c r="E191" s="4" t="s">
        <v>185</v>
      </c>
      <c r="F191" s="5">
        <v>45795</v>
      </c>
      <c r="G191" s="4" t="s">
        <v>307</v>
      </c>
      <c r="H191" s="4">
        <v>1</v>
      </c>
      <c r="I191" s="4" t="s">
        <v>365</v>
      </c>
      <c r="J191" s="13" t="str">
        <f>VolunteerTable5[[#This Row],[Email]]&amp;VolunteerTable5[[#This Row],[CampaignID]]&amp;VolunteerTable5[[#This Row],[SignupDate]]</f>
        <v>elizabethpatterson@yahoo.comC00645795</v>
      </c>
      <c r="K191" s="13" t="str">
        <f>IF(COUNTIF(VolunteerTable5[DuplicateCheckKey],VolunteerTable5[[#This Row],[DuplicateCheckKey]])&gt;1,"Duplicate","Unique")</f>
        <v>Unique</v>
      </c>
      <c r="L191" s="13" t="str">
        <f>IF(VolunteerTable5[[#This Row],[Email]]="","Missing","OK")</f>
        <v>OK</v>
      </c>
      <c r="M191" s="19" t="str">
        <f>_xlfn.XLOOKUP(VolunteerTable5[[#This Row],[CampaignID]],CampaignTable[CampaignID],CampaignTable[CampaignName])</f>
        <v>Wildlife Survey</v>
      </c>
    </row>
    <row r="192" spans="1:13" x14ac:dyDescent="0.35">
      <c r="A192" s="6" t="s">
        <v>59</v>
      </c>
      <c r="B192" s="7" t="s">
        <v>775</v>
      </c>
      <c r="C192" s="7" t="s">
        <v>776</v>
      </c>
      <c r="D192" s="7" t="s">
        <v>335</v>
      </c>
      <c r="E192" s="7" t="s">
        <v>247</v>
      </c>
      <c r="F192" s="8">
        <v>45675</v>
      </c>
      <c r="G192" s="7" t="s">
        <v>307</v>
      </c>
      <c r="H192" s="7">
        <v>5</v>
      </c>
      <c r="I192" s="7" t="s">
        <v>376</v>
      </c>
      <c r="J192" s="13" t="str">
        <f>VolunteerTable5[[#This Row],[Email]]&amp;VolunteerTable5[[#This Row],[CampaignID]]&amp;VolunteerTable5[[#This Row],[SignupDate]]</f>
        <v>mjohnson@simmons.comC00945675</v>
      </c>
      <c r="K192" s="13" t="str">
        <f>IF(COUNTIF(VolunteerTable5[DuplicateCheckKey],VolunteerTable5[[#This Row],[DuplicateCheckKey]])&gt;1,"Duplicate","Unique")</f>
        <v>Unique</v>
      </c>
      <c r="L192" s="13" t="str">
        <f>IF(VolunteerTable5[[#This Row],[Email]]="","Missing","OK")</f>
        <v>OK</v>
      </c>
      <c r="M192" s="19" t="str">
        <f>_xlfn.XLOOKUP(VolunteerTable5[[#This Row],[CampaignID]],CampaignTable[CampaignID],CampaignTable[CampaignName])</f>
        <v>Bike to Work Day</v>
      </c>
    </row>
    <row r="193" spans="1:13" x14ac:dyDescent="0.35">
      <c r="A193" s="3" t="s">
        <v>94</v>
      </c>
      <c r="B193" s="4" t="s">
        <v>777</v>
      </c>
      <c r="C193" s="4" t="s">
        <v>778</v>
      </c>
      <c r="D193" s="4" t="s">
        <v>319</v>
      </c>
      <c r="E193" s="4" t="s">
        <v>49</v>
      </c>
      <c r="F193" s="5">
        <v>45796</v>
      </c>
      <c r="G193" s="4" t="s">
        <v>307</v>
      </c>
      <c r="H193" s="4">
        <v>2</v>
      </c>
      <c r="I193" s="4" t="s">
        <v>362</v>
      </c>
      <c r="J193" s="13" t="str">
        <f>VolunteerTable5[[#This Row],[Email]]&amp;VolunteerTable5[[#This Row],[CampaignID]]&amp;VolunteerTable5[[#This Row],[SignupDate]]</f>
        <v>tschneider@adams.comC00245796</v>
      </c>
      <c r="K193" s="13" t="str">
        <f>IF(COUNTIF(VolunteerTable5[DuplicateCheckKey],VolunteerTable5[[#This Row],[DuplicateCheckKey]])&gt;1,"Duplicate","Unique")</f>
        <v>Unique</v>
      </c>
      <c r="L193" s="13" t="str">
        <f>IF(VolunteerTable5[[#This Row],[Email]]="","Missing","OK")</f>
        <v>OK</v>
      </c>
      <c r="M193" s="19" t="str">
        <f>_xlfn.XLOOKUP(VolunteerTable5[[#This Row],[CampaignID]],CampaignTable[CampaignID],CampaignTable[CampaignName])</f>
        <v>River Cleanup</v>
      </c>
    </row>
    <row r="194" spans="1:13" x14ac:dyDescent="0.35">
      <c r="A194" s="6" t="s">
        <v>276</v>
      </c>
      <c r="B194" s="7" t="s">
        <v>779</v>
      </c>
      <c r="C194" s="7" t="s">
        <v>780</v>
      </c>
      <c r="D194" s="7" t="s">
        <v>335</v>
      </c>
      <c r="E194" s="7" t="s">
        <v>247</v>
      </c>
      <c r="F194" s="8">
        <v>45677</v>
      </c>
      <c r="G194" s="7" t="s">
        <v>307</v>
      </c>
      <c r="H194" s="7">
        <v>1</v>
      </c>
      <c r="I194" s="7" t="s">
        <v>303</v>
      </c>
      <c r="J194" s="13" t="str">
        <f>VolunteerTable5[[#This Row],[Email]]&amp;VolunteerTable5[[#This Row],[CampaignID]]&amp;VolunteerTable5[[#This Row],[SignupDate]]</f>
        <v>williamsjulie@mitchell.orgC00945677</v>
      </c>
      <c r="K194" s="13" t="str">
        <f>IF(COUNTIF(VolunteerTable5[DuplicateCheckKey],VolunteerTable5[[#This Row],[DuplicateCheckKey]])&gt;1,"Duplicate","Unique")</f>
        <v>Unique</v>
      </c>
      <c r="L194" s="13" t="str">
        <f>IF(VolunteerTable5[[#This Row],[Email]]="","Missing","OK")</f>
        <v>OK</v>
      </c>
      <c r="M194" s="19" t="str">
        <f>_xlfn.XLOOKUP(VolunteerTable5[[#This Row],[CampaignID]],CampaignTable[CampaignID],CampaignTable[CampaignName])</f>
        <v>Bike to Work Day</v>
      </c>
    </row>
    <row r="195" spans="1:13" x14ac:dyDescent="0.35">
      <c r="A195" s="3" t="s">
        <v>118</v>
      </c>
      <c r="B195" s="4" t="s">
        <v>781</v>
      </c>
      <c r="C195" s="4" t="s">
        <v>782</v>
      </c>
      <c r="D195" s="4" t="s">
        <v>302</v>
      </c>
      <c r="E195" s="4" t="s">
        <v>208</v>
      </c>
      <c r="F195" s="5">
        <v>45722</v>
      </c>
      <c r="G195" s="4" t="s">
        <v>307</v>
      </c>
      <c r="H195" s="4">
        <v>5</v>
      </c>
      <c r="I195" s="4" t="s">
        <v>372</v>
      </c>
      <c r="J195" s="13" t="str">
        <f>VolunteerTable5[[#This Row],[Email]]&amp;VolunteerTable5[[#This Row],[CampaignID]]&amp;VolunteerTable5[[#This Row],[SignupDate]]</f>
        <v>daniel08@gmail.comC00745722</v>
      </c>
      <c r="K195" s="13" t="str">
        <f>IF(COUNTIF(VolunteerTable5[DuplicateCheckKey],VolunteerTable5[[#This Row],[DuplicateCheckKey]])&gt;1,"Duplicate","Unique")</f>
        <v>Unique</v>
      </c>
      <c r="L195" s="13" t="str">
        <f>IF(VolunteerTable5[[#This Row],[Email]]="","Missing","OK")</f>
        <v>OK</v>
      </c>
      <c r="M195" s="19" t="str">
        <f>_xlfn.XLOOKUP(VolunteerTable5[[#This Row],[CampaignID]],CampaignTable[CampaignID],CampaignTable[CampaignName])</f>
        <v>Green Fair</v>
      </c>
    </row>
    <row r="196" spans="1:13" x14ac:dyDescent="0.35">
      <c r="A196" s="6" t="s">
        <v>159</v>
      </c>
      <c r="B196" s="7" t="s">
        <v>783</v>
      </c>
      <c r="C196" s="7" t="s">
        <v>784</v>
      </c>
      <c r="D196" s="7" t="s">
        <v>319</v>
      </c>
      <c r="E196" s="7" t="s">
        <v>121</v>
      </c>
      <c r="F196" s="8">
        <v>45674</v>
      </c>
      <c r="G196" s="7" t="s">
        <v>307</v>
      </c>
      <c r="H196" s="7">
        <v>2</v>
      </c>
      <c r="I196" s="7" t="s">
        <v>331</v>
      </c>
      <c r="J196" s="13" t="str">
        <f>VolunteerTable5[[#This Row],[Email]]&amp;VolunteerTable5[[#This Row],[CampaignID]]&amp;VolunteerTable5[[#This Row],[SignupDate]]</f>
        <v>debraclark@yahoo.comC00445674</v>
      </c>
      <c r="K196" s="13" t="str">
        <f>IF(COUNTIF(VolunteerTable5[DuplicateCheckKey],VolunteerTable5[[#This Row],[DuplicateCheckKey]])&gt;1,"Duplicate","Unique")</f>
        <v>Unique</v>
      </c>
      <c r="L196" s="13" t="str">
        <f>IF(VolunteerTable5[[#This Row],[Email]]="","Missing","OK")</f>
        <v>OK</v>
      </c>
      <c r="M196" s="19" t="str">
        <f>_xlfn.XLOOKUP(VolunteerTable5[[#This Row],[CampaignID]],CampaignTable[CampaignID],CampaignTable[CampaignName])</f>
        <v>Food Distribution</v>
      </c>
    </row>
    <row r="197" spans="1:13" x14ac:dyDescent="0.35">
      <c r="A197" s="3" t="s">
        <v>272</v>
      </c>
      <c r="B197" s="4" t="s">
        <v>785</v>
      </c>
      <c r="C197" s="4" t="s">
        <v>786</v>
      </c>
      <c r="D197" s="4" t="s">
        <v>319</v>
      </c>
      <c r="E197" s="4" t="s">
        <v>6</v>
      </c>
      <c r="F197" s="5">
        <v>45716</v>
      </c>
      <c r="G197" s="4" t="s">
        <v>297</v>
      </c>
      <c r="H197" s="4">
        <v>5</v>
      </c>
      <c r="I197" s="4" t="s">
        <v>376</v>
      </c>
      <c r="J197" s="13" t="str">
        <f>VolunteerTable5[[#This Row],[Email]]&amp;VolunteerTable5[[#This Row],[CampaignID]]&amp;VolunteerTable5[[#This Row],[SignupDate]]</f>
        <v>jonesamy@yahoo.comC00145716</v>
      </c>
      <c r="K197" s="13" t="str">
        <f>IF(COUNTIF(VolunteerTable5[DuplicateCheckKey],VolunteerTable5[[#This Row],[DuplicateCheckKey]])&gt;1,"Duplicate","Unique")</f>
        <v>Unique</v>
      </c>
      <c r="L197" s="13" t="str">
        <f>IF(VolunteerTable5[[#This Row],[Email]]="","Missing","OK")</f>
        <v>OK</v>
      </c>
      <c r="M197" s="19" t="str">
        <f>_xlfn.XLOOKUP(VolunteerTable5[[#This Row],[CampaignID]],CampaignTable[CampaignID],CampaignTable[CampaignName])</f>
        <v>Tree Planting</v>
      </c>
    </row>
    <row r="198" spans="1:13" x14ac:dyDescent="0.35">
      <c r="A198" s="6" t="s">
        <v>116</v>
      </c>
      <c r="B198" s="7" t="s">
        <v>787</v>
      </c>
      <c r="C198" s="7" t="s">
        <v>788</v>
      </c>
      <c r="D198" s="7" t="s">
        <v>319</v>
      </c>
      <c r="E198" s="7" t="s">
        <v>265</v>
      </c>
      <c r="F198" s="8">
        <v>45725</v>
      </c>
      <c r="G198" s="7" t="s">
        <v>297</v>
      </c>
      <c r="H198" s="7">
        <v>2</v>
      </c>
      <c r="I198" s="7" t="s">
        <v>476</v>
      </c>
      <c r="J198" s="13" t="str">
        <f>VolunteerTable5[[#This Row],[Email]]&amp;VolunteerTable5[[#This Row],[CampaignID]]&amp;VolunteerTable5[[#This Row],[SignupDate]]</f>
        <v>andersonrobert@king.netC01045725</v>
      </c>
      <c r="K198" s="13" t="str">
        <f>IF(COUNTIF(VolunteerTable5[DuplicateCheckKey],VolunteerTable5[[#This Row],[DuplicateCheckKey]])&gt;1,"Duplicate","Unique")</f>
        <v>Unique</v>
      </c>
      <c r="L198" s="13" t="str">
        <f>IF(VolunteerTable5[[#This Row],[Email]]="","Missing","OK")</f>
        <v>OK</v>
      </c>
      <c r="M198" s="19" t="str">
        <f>_xlfn.XLOOKUP(VolunteerTable5[[#This Row],[CampaignID]],CampaignTable[CampaignID],CampaignTable[CampaignName])</f>
        <v>Community Garden</v>
      </c>
    </row>
    <row r="199" spans="1:13" x14ac:dyDescent="0.35">
      <c r="A199" s="3" t="s">
        <v>109</v>
      </c>
      <c r="B199" s="4" t="s">
        <v>789</v>
      </c>
      <c r="C199" s="4"/>
      <c r="D199" s="4" t="s">
        <v>323</v>
      </c>
      <c r="E199" s="4" t="s">
        <v>247</v>
      </c>
      <c r="F199" s="5">
        <v>45793</v>
      </c>
      <c r="G199" s="4" t="s">
        <v>297</v>
      </c>
      <c r="H199" s="4">
        <v>5</v>
      </c>
      <c r="I199" s="4" t="s">
        <v>376</v>
      </c>
      <c r="J199" s="13" t="str">
        <f>VolunteerTable5[[#This Row],[Email]]&amp;VolunteerTable5[[#This Row],[CampaignID]]&amp;VolunteerTable5[[#This Row],[SignupDate]]</f>
        <v>C00945793</v>
      </c>
      <c r="K199" s="13" t="str">
        <f>IF(COUNTIF(VolunteerTable5[DuplicateCheckKey],VolunteerTable5[[#This Row],[DuplicateCheckKey]])&gt;1,"Duplicate","Unique")</f>
        <v>Unique</v>
      </c>
      <c r="L199" s="13" t="str">
        <f>IF(VolunteerTable5[[#This Row],[Email]]="","Missing","OK")</f>
        <v>Missing</v>
      </c>
      <c r="M199" s="19" t="str">
        <f>_xlfn.XLOOKUP(VolunteerTable5[[#This Row],[CampaignID]],CampaignTable[CampaignID],CampaignTable[CampaignName])</f>
        <v>Bike to Work Day</v>
      </c>
    </row>
    <row r="200" spans="1:13" x14ac:dyDescent="0.35">
      <c r="A200" s="6" t="s">
        <v>790</v>
      </c>
      <c r="B200" s="7" t="s">
        <v>791</v>
      </c>
      <c r="C200" s="7" t="s">
        <v>792</v>
      </c>
      <c r="D200" s="7" t="s">
        <v>302</v>
      </c>
      <c r="E200" s="7" t="s">
        <v>265</v>
      </c>
      <c r="F200" s="8">
        <v>45658</v>
      </c>
      <c r="G200" s="7" t="s">
        <v>307</v>
      </c>
      <c r="H200" s="7">
        <v>2</v>
      </c>
      <c r="I200" s="7" t="s">
        <v>331</v>
      </c>
      <c r="J200" s="13" t="str">
        <f>VolunteerTable5[[#This Row],[Email]]&amp;VolunteerTable5[[#This Row],[CampaignID]]&amp;VolunteerTable5[[#This Row],[SignupDate]]</f>
        <v>samuelhicks@chan.comC01045658</v>
      </c>
      <c r="K200" s="13" t="str">
        <f>IF(COUNTIF(VolunteerTable5[DuplicateCheckKey],VolunteerTable5[[#This Row],[DuplicateCheckKey]])&gt;1,"Duplicate","Unique")</f>
        <v>Unique</v>
      </c>
      <c r="L200" s="13" t="str">
        <f>IF(VolunteerTable5[[#This Row],[Email]]="","Missing","OK")</f>
        <v>OK</v>
      </c>
      <c r="M200" s="19" t="str">
        <f>_xlfn.XLOOKUP(VolunteerTable5[[#This Row],[CampaignID]],CampaignTable[CampaignID],CampaignTable[CampaignName])</f>
        <v>Community Garden</v>
      </c>
    </row>
    <row r="201" spans="1:13" x14ac:dyDescent="0.35">
      <c r="A201" s="3" t="s">
        <v>793</v>
      </c>
      <c r="B201" s="4" t="s">
        <v>794</v>
      </c>
      <c r="C201" s="4" t="s">
        <v>795</v>
      </c>
      <c r="D201" s="4" t="s">
        <v>296</v>
      </c>
      <c r="E201" s="4" t="s">
        <v>185</v>
      </c>
      <c r="F201" s="5">
        <v>45710</v>
      </c>
      <c r="G201" s="4" t="s">
        <v>307</v>
      </c>
      <c r="H201" s="4">
        <v>4</v>
      </c>
      <c r="I201" s="4" t="s">
        <v>425</v>
      </c>
      <c r="J201" s="13" t="str">
        <f>VolunteerTable5[[#This Row],[Email]]&amp;VolunteerTable5[[#This Row],[CampaignID]]&amp;VolunteerTable5[[#This Row],[SignupDate]]</f>
        <v>kevin34@hotmail.comC00645710</v>
      </c>
      <c r="K201" s="13" t="str">
        <f>IF(COUNTIF(VolunteerTable5[DuplicateCheckKey],VolunteerTable5[[#This Row],[DuplicateCheckKey]])&gt;1,"Duplicate","Unique")</f>
        <v>Duplicate</v>
      </c>
      <c r="L201" s="13" t="str">
        <f>IF(VolunteerTable5[[#This Row],[Email]]="","Missing","OK")</f>
        <v>OK</v>
      </c>
      <c r="M201" s="19" t="str">
        <f>_xlfn.XLOOKUP(VolunteerTable5[[#This Row],[CampaignID]],CampaignTable[CampaignID],CampaignTable[CampaignName])</f>
        <v>Wildlife Survey</v>
      </c>
    </row>
    <row r="202" spans="1:13" x14ac:dyDescent="0.35">
      <c r="A202" s="6" t="s">
        <v>136</v>
      </c>
      <c r="B202" s="7" t="s">
        <v>796</v>
      </c>
      <c r="C202" s="7" t="s">
        <v>797</v>
      </c>
      <c r="D202" s="7" t="s">
        <v>302</v>
      </c>
      <c r="E202" s="7" t="s">
        <v>154</v>
      </c>
      <c r="F202" s="8">
        <v>45674</v>
      </c>
      <c r="G202" s="7" t="s">
        <v>307</v>
      </c>
      <c r="H202" s="7">
        <v>3</v>
      </c>
      <c r="I202" s="7" t="s">
        <v>368</v>
      </c>
      <c r="J202" s="13" t="str">
        <f>VolunteerTable5[[#This Row],[Email]]&amp;VolunteerTable5[[#This Row],[CampaignID]]&amp;VolunteerTable5[[#This Row],[SignupDate]]</f>
        <v>amandasmith@chen-compton.comC00545674</v>
      </c>
      <c r="K202" s="13" t="str">
        <f>IF(COUNTIF(VolunteerTable5[DuplicateCheckKey],VolunteerTable5[[#This Row],[DuplicateCheckKey]])&gt;1,"Duplicate","Unique")</f>
        <v>Duplicate</v>
      </c>
      <c r="L202" s="13" t="str">
        <f>IF(VolunteerTable5[[#This Row],[Email]]="","Missing","OK")</f>
        <v>OK</v>
      </c>
      <c r="M202" s="19" t="str">
        <f>_xlfn.XLOOKUP(VolunteerTable5[[#This Row],[CampaignID]],CampaignTable[CampaignID],CampaignTable[CampaignName])</f>
        <v>Recycling Workshop</v>
      </c>
    </row>
    <row r="203" spans="1:13" x14ac:dyDescent="0.35">
      <c r="A203" s="3" t="s">
        <v>14</v>
      </c>
      <c r="B203" s="4" t="s">
        <v>798</v>
      </c>
      <c r="C203" s="4" t="s">
        <v>799</v>
      </c>
      <c r="D203" s="4" t="s">
        <v>302</v>
      </c>
      <c r="E203" s="4" t="s">
        <v>87</v>
      </c>
      <c r="F203" s="5">
        <v>45678</v>
      </c>
      <c r="G203" s="4" t="s">
        <v>307</v>
      </c>
      <c r="H203" s="4">
        <v>5</v>
      </c>
      <c r="I203" s="4" t="s">
        <v>298</v>
      </c>
      <c r="J203" s="13" t="str">
        <f>VolunteerTable5[[#This Row],[Email]]&amp;VolunteerTable5[[#This Row],[CampaignID]]&amp;VolunteerTable5[[#This Row],[SignupDate]]</f>
        <v>medinatiffany@hotmail.comC00345678</v>
      </c>
      <c r="K203" s="13" t="str">
        <f>IF(COUNTIF(VolunteerTable5[DuplicateCheckKey],VolunteerTable5[[#This Row],[DuplicateCheckKey]])&gt;1,"Duplicate","Unique")</f>
        <v>Unique</v>
      </c>
      <c r="L203" s="13" t="str">
        <f>IF(VolunteerTable5[[#This Row],[Email]]="","Missing","OK")</f>
        <v>OK</v>
      </c>
      <c r="M203" s="19" t="str">
        <f>_xlfn.XLOOKUP(VolunteerTable5[[#This Row],[CampaignID]],CampaignTable[CampaignID],CampaignTable[CampaignName])</f>
        <v>School Visit</v>
      </c>
    </row>
    <row r="204" spans="1:13" x14ac:dyDescent="0.35">
      <c r="A204" s="6" t="s">
        <v>246</v>
      </c>
      <c r="B204" s="7" t="s">
        <v>800</v>
      </c>
      <c r="C204" s="7" t="s">
        <v>801</v>
      </c>
      <c r="D204" s="7" t="s">
        <v>335</v>
      </c>
      <c r="E204" s="7" t="s">
        <v>247</v>
      </c>
      <c r="F204" s="8">
        <v>45729</v>
      </c>
      <c r="G204" s="7" t="s">
        <v>307</v>
      </c>
      <c r="H204" s="7">
        <v>2</v>
      </c>
      <c r="I204" s="7" t="s">
        <v>362</v>
      </c>
      <c r="J204" s="13" t="str">
        <f>VolunteerTable5[[#This Row],[Email]]&amp;VolunteerTable5[[#This Row],[CampaignID]]&amp;VolunteerTable5[[#This Row],[SignupDate]]</f>
        <v>seanblair@yahoo.comC00945729</v>
      </c>
      <c r="K204" s="13" t="str">
        <f>IF(COUNTIF(VolunteerTable5[DuplicateCheckKey],VolunteerTable5[[#This Row],[DuplicateCheckKey]])&gt;1,"Duplicate","Unique")</f>
        <v>Unique</v>
      </c>
      <c r="L204" s="13" t="str">
        <f>IF(VolunteerTable5[[#This Row],[Email]]="","Missing","OK")</f>
        <v>OK</v>
      </c>
      <c r="M204" s="19" t="str">
        <f>_xlfn.XLOOKUP(VolunteerTable5[[#This Row],[CampaignID]],CampaignTable[CampaignID],CampaignTable[CampaignName])</f>
        <v>Bike to Work Day</v>
      </c>
    </row>
    <row r="205" spans="1:13" x14ac:dyDescent="0.35">
      <c r="A205" s="3" t="s">
        <v>802</v>
      </c>
      <c r="B205" s="4" t="s">
        <v>803</v>
      </c>
      <c r="C205" s="4" t="s">
        <v>804</v>
      </c>
      <c r="D205" s="4" t="s">
        <v>335</v>
      </c>
      <c r="E205" s="4" t="s">
        <v>87</v>
      </c>
      <c r="F205" s="5">
        <v>45671</v>
      </c>
      <c r="G205" s="4" t="s">
        <v>297</v>
      </c>
      <c r="H205" s="4">
        <v>2</v>
      </c>
      <c r="I205" s="4" t="s">
        <v>476</v>
      </c>
      <c r="J205" s="13" t="str">
        <f>VolunteerTable5[[#This Row],[Email]]&amp;VolunteerTable5[[#This Row],[CampaignID]]&amp;VolunteerTable5[[#This Row],[SignupDate]]</f>
        <v>andrew22@mcdaniel-lopez.comC00345671</v>
      </c>
      <c r="K205" s="13" t="str">
        <f>IF(COUNTIF(VolunteerTable5[DuplicateCheckKey],VolunteerTable5[[#This Row],[DuplicateCheckKey]])&gt;1,"Duplicate","Unique")</f>
        <v>Unique</v>
      </c>
      <c r="L205" s="13" t="str">
        <f>IF(VolunteerTable5[[#This Row],[Email]]="","Missing","OK")</f>
        <v>OK</v>
      </c>
      <c r="M205" s="19" t="str">
        <f>_xlfn.XLOOKUP(VolunteerTable5[[#This Row],[CampaignID]],CampaignTable[CampaignID],CampaignTable[CampaignName])</f>
        <v>School Visit</v>
      </c>
    </row>
    <row r="206" spans="1:13" x14ac:dyDescent="0.35">
      <c r="A206" s="6" t="s">
        <v>805</v>
      </c>
      <c r="B206" s="7" t="s">
        <v>806</v>
      </c>
      <c r="C206" s="7" t="s">
        <v>807</v>
      </c>
      <c r="D206" s="7" t="s">
        <v>335</v>
      </c>
      <c r="E206" s="7" t="s">
        <v>49</v>
      </c>
      <c r="F206" s="8">
        <v>45685</v>
      </c>
      <c r="G206" s="7" t="s">
        <v>307</v>
      </c>
      <c r="H206" s="7">
        <v>5</v>
      </c>
      <c r="I206" s="7" t="s">
        <v>376</v>
      </c>
      <c r="J206" s="13" t="str">
        <f>VolunteerTable5[[#This Row],[Email]]&amp;VolunteerTable5[[#This Row],[CampaignID]]&amp;VolunteerTable5[[#This Row],[SignupDate]]</f>
        <v>serranokathryn@michael.comC00245685</v>
      </c>
      <c r="K206" s="13" t="str">
        <f>IF(COUNTIF(VolunteerTable5[DuplicateCheckKey],VolunteerTable5[[#This Row],[DuplicateCheckKey]])&gt;1,"Duplicate","Unique")</f>
        <v>Unique</v>
      </c>
      <c r="L206" s="13" t="str">
        <f>IF(VolunteerTable5[[#This Row],[Email]]="","Missing","OK")</f>
        <v>OK</v>
      </c>
      <c r="M206" s="19" t="str">
        <f>_xlfn.XLOOKUP(VolunteerTable5[[#This Row],[CampaignID]],CampaignTable[CampaignID],CampaignTable[CampaignName])</f>
        <v>River Cleanup</v>
      </c>
    </row>
    <row r="207" spans="1:13" x14ac:dyDescent="0.35">
      <c r="A207" s="3" t="s">
        <v>808</v>
      </c>
      <c r="B207" s="4" t="s">
        <v>809</v>
      </c>
      <c r="C207" s="4" t="s">
        <v>810</v>
      </c>
      <c r="D207" s="4" t="s">
        <v>319</v>
      </c>
      <c r="E207" s="4" t="s">
        <v>247</v>
      </c>
      <c r="F207" s="5">
        <v>45681</v>
      </c>
      <c r="G207" s="4" t="s">
        <v>307</v>
      </c>
      <c r="H207" s="4">
        <v>4</v>
      </c>
      <c r="I207" s="4" t="s">
        <v>338</v>
      </c>
      <c r="J207" s="13" t="str">
        <f>VolunteerTable5[[#This Row],[Email]]&amp;VolunteerTable5[[#This Row],[CampaignID]]&amp;VolunteerTable5[[#This Row],[SignupDate]]</f>
        <v>martin23@stephens.netC00945681</v>
      </c>
      <c r="K207" s="13" t="str">
        <f>IF(COUNTIF(VolunteerTable5[DuplicateCheckKey],VolunteerTable5[[#This Row],[DuplicateCheckKey]])&gt;1,"Duplicate","Unique")</f>
        <v>Unique</v>
      </c>
      <c r="L207" s="13" t="str">
        <f>IF(VolunteerTable5[[#This Row],[Email]]="","Missing","OK")</f>
        <v>OK</v>
      </c>
      <c r="M207" s="19" t="str">
        <f>_xlfn.XLOOKUP(VolunteerTable5[[#This Row],[CampaignID]],CampaignTable[CampaignID],CampaignTable[CampaignName])</f>
        <v>Bike to Work Day</v>
      </c>
    </row>
    <row r="208" spans="1:13" x14ac:dyDescent="0.35">
      <c r="A208" s="6" t="s">
        <v>811</v>
      </c>
      <c r="B208" s="7" t="s">
        <v>812</v>
      </c>
      <c r="C208" s="7" t="s">
        <v>813</v>
      </c>
      <c r="D208" s="7" t="s">
        <v>323</v>
      </c>
      <c r="E208" s="7" t="s">
        <v>208</v>
      </c>
      <c r="F208" s="8">
        <v>45791</v>
      </c>
      <c r="G208" s="7" t="s">
        <v>307</v>
      </c>
      <c r="H208" s="7">
        <v>1</v>
      </c>
      <c r="I208" s="7" t="s">
        <v>303</v>
      </c>
      <c r="J208" s="13" t="str">
        <f>VolunteerTable5[[#This Row],[Email]]&amp;VolunteerTable5[[#This Row],[CampaignID]]&amp;VolunteerTable5[[#This Row],[SignupDate]]</f>
        <v>perezpaul@rios-perez.bizC00745791</v>
      </c>
      <c r="K208" s="13" t="str">
        <f>IF(COUNTIF(VolunteerTable5[DuplicateCheckKey],VolunteerTable5[[#This Row],[DuplicateCheckKey]])&gt;1,"Duplicate","Unique")</f>
        <v>Unique</v>
      </c>
      <c r="L208" s="13" t="str">
        <f>IF(VolunteerTable5[[#This Row],[Email]]="","Missing","OK")</f>
        <v>OK</v>
      </c>
      <c r="M208" s="19" t="str">
        <f>_xlfn.XLOOKUP(VolunteerTable5[[#This Row],[CampaignID]],CampaignTable[CampaignID],CampaignTable[CampaignName])</f>
        <v>Green Fair</v>
      </c>
    </row>
    <row r="209" spans="1:13" x14ac:dyDescent="0.35">
      <c r="A209" s="3" t="s">
        <v>814</v>
      </c>
      <c r="B209" s="4" t="s">
        <v>815</v>
      </c>
      <c r="C209" s="4" t="s">
        <v>816</v>
      </c>
      <c r="D209" s="4" t="s">
        <v>302</v>
      </c>
      <c r="E209" s="4" t="s">
        <v>154</v>
      </c>
      <c r="F209" s="5">
        <v>45728</v>
      </c>
      <c r="G209" s="4" t="s">
        <v>307</v>
      </c>
      <c r="H209" s="4">
        <v>2</v>
      </c>
      <c r="I209" s="4" t="s">
        <v>331</v>
      </c>
      <c r="J209" s="13" t="str">
        <f>VolunteerTable5[[#This Row],[Email]]&amp;VolunteerTable5[[#This Row],[CampaignID]]&amp;VolunteerTable5[[#This Row],[SignupDate]]</f>
        <v>walkerstephanie@howard-gilbert.comC00545728</v>
      </c>
      <c r="K209" s="13" t="str">
        <f>IF(COUNTIF(VolunteerTable5[DuplicateCheckKey],VolunteerTable5[[#This Row],[DuplicateCheckKey]])&gt;1,"Duplicate","Unique")</f>
        <v>Unique</v>
      </c>
      <c r="L209" s="13" t="str">
        <f>IF(VolunteerTable5[[#This Row],[Email]]="","Missing","OK")</f>
        <v>OK</v>
      </c>
      <c r="M209" s="19" t="str">
        <f>_xlfn.XLOOKUP(VolunteerTable5[[#This Row],[CampaignID]],CampaignTable[CampaignID],CampaignTable[CampaignName])</f>
        <v>Recycling Workshop</v>
      </c>
    </row>
    <row r="210" spans="1:13" x14ac:dyDescent="0.35">
      <c r="A210" s="6" t="s">
        <v>221</v>
      </c>
      <c r="B210" s="7" t="s">
        <v>817</v>
      </c>
      <c r="C210" s="7" t="s">
        <v>818</v>
      </c>
      <c r="D210" s="7" t="s">
        <v>335</v>
      </c>
      <c r="E210" s="7" t="s">
        <v>121</v>
      </c>
      <c r="F210" s="8">
        <v>45786</v>
      </c>
      <c r="G210" s="7" t="s">
        <v>307</v>
      </c>
      <c r="H210" s="7">
        <v>1</v>
      </c>
      <c r="I210" s="7" t="s">
        <v>303</v>
      </c>
      <c r="J210" s="13" t="str">
        <f>VolunteerTable5[[#This Row],[Email]]&amp;VolunteerTable5[[#This Row],[CampaignID]]&amp;VolunteerTable5[[#This Row],[SignupDate]]</f>
        <v>michael14@yahoo.comC00445786</v>
      </c>
      <c r="K210" s="13" t="str">
        <f>IF(COUNTIF(VolunteerTable5[DuplicateCheckKey],VolunteerTable5[[#This Row],[DuplicateCheckKey]])&gt;1,"Duplicate","Unique")</f>
        <v>Unique</v>
      </c>
      <c r="L210" s="13" t="str">
        <f>IF(VolunteerTable5[[#This Row],[Email]]="","Missing","OK")</f>
        <v>OK</v>
      </c>
      <c r="M210" s="19" t="str">
        <f>_xlfn.XLOOKUP(VolunteerTable5[[#This Row],[CampaignID]],CampaignTable[CampaignID],CampaignTable[CampaignName])</f>
        <v>Food Distribution</v>
      </c>
    </row>
    <row r="211" spans="1:13" x14ac:dyDescent="0.35">
      <c r="A211" s="3" t="s">
        <v>195</v>
      </c>
      <c r="B211" s="4" t="s">
        <v>819</v>
      </c>
      <c r="C211" s="4" t="s">
        <v>820</v>
      </c>
      <c r="D211" s="4" t="s">
        <v>296</v>
      </c>
      <c r="E211" s="4" t="s">
        <v>247</v>
      </c>
      <c r="F211" s="5">
        <v>45816</v>
      </c>
      <c r="G211" s="4" t="s">
        <v>297</v>
      </c>
      <c r="H211" s="4">
        <v>5</v>
      </c>
      <c r="I211" s="4" t="s">
        <v>413</v>
      </c>
      <c r="J211" s="13" t="str">
        <f>VolunteerTable5[[#This Row],[Email]]&amp;VolunteerTable5[[#This Row],[CampaignID]]&amp;VolunteerTable5[[#This Row],[SignupDate]]</f>
        <v>ygriffith@yahoo.comC00945816</v>
      </c>
      <c r="K211" s="13" t="str">
        <f>IF(COUNTIF(VolunteerTable5[DuplicateCheckKey],VolunteerTable5[[#This Row],[DuplicateCheckKey]])&gt;1,"Duplicate","Unique")</f>
        <v>Unique</v>
      </c>
      <c r="L211" s="13" t="str">
        <f>IF(VolunteerTable5[[#This Row],[Email]]="","Missing","OK")</f>
        <v>OK</v>
      </c>
      <c r="M211" s="19" t="str">
        <f>_xlfn.XLOOKUP(VolunteerTable5[[#This Row],[CampaignID]],CampaignTable[CampaignID],CampaignTable[CampaignName])</f>
        <v>Bike to Work Day</v>
      </c>
    </row>
    <row r="212" spans="1:13" x14ac:dyDescent="0.35">
      <c r="A212" s="6" t="s">
        <v>34</v>
      </c>
      <c r="B212" s="7" t="s">
        <v>821</v>
      </c>
      <c r="C212" s="7" t="s">
        <v>822</v>
      </c>
      <c r="D212" s="7" t="s">
        <v>335</v>
      </c>
      <c r="E212" s="7" t="s">
        <v>6</v>
      </c>
      <c r="F212" s="8">
        <v>45812</v>
      </c>
      <c r="G212" s="7" t="s">
        <v>297</v>
      </c>
      <c r="H212" s="7">
        <v>4</v>
      </c>
      <c r="I212" s="7" t="s">
        <v>312</v>
      </c>
      <c r="J212" s="13" t="str">
        <f>VolunteerTable5[[#This Row],[Email]]&amp;VolunteerTable5[[#This Row],[CampaignID]]&amp;VolunteerTable5[[#This Row],[SignupDate]]</f>
        <v>troy76@hotmail.comC00145812</v>
      </c>
      <c r="K212" s="13" t="str">
        <f>IF(COUNTIF(VolunteerTable5[DuplicateCheckKey],VolunteerTable5[[#This Row],[DuplicateCheckKey]])&gt;1,"Duplicate","Unique")</f>
        <v>Unique</v>
      </c>
      <c r="L212" s="13" t="str">
        <f>IF(VolunteerTable5[[#This Row],[Email]]="","Missing","OK")</f>
        <v>OK</v>
      </c>
      <c r="M212" s="19" t="str">
        <f>_xlfn.XLOOKUP(VolunteerTable5[[#This Row],[CampaignID]],CampaignTable[CampaignID],CampaignTable[CampaignName])</f>
        <v>Tree Planting</v>
      </c>
    </row>
    <row r="213" spans="1:13" x14ac:dyDescent="0.35">
      <c r="A213" s="3" t="s">
        <v>823</v>
      </c>
      <c r="B213" s="4" t="s">
        <v>824</v>
      </c>
      <c r="C213" s="4" t="s">
        <v>825</v>
      </c>
      <c r="D213" s="4" t="s">
        <v>335</v>
      </c>
      <c r="E213" s="4" t="s">
        <v>247</v>
      </c>
      <c r="F213" s="5">
        <v>45697</v>
      </c>
      <c r="G213" s="4" t="s">
        <v>307</v>
      </c>
      <c r="H213" s="4">
        <v>3</v>
      </c>
      <c r="I213" s="4" t="s">
        <v>394</v>
      </c>
      <c r="J213" s="13" t="str">
        <f>VolunteerTable5[[#This Row],[Email]]&amp;VolunteerTable5[[#This Row],[CampaignID]]&amp;VolunteerTable5[[#This Row],[SignupDate]]</f>
        <v>jacquelineyoung@gmail.comC00945697</v>
      </c>
      <c r="K213" s="13" t="str">
        <f>IF(COUNTIF(VolunteerTable5[DuplicateCheckKey],VolunteerTable5[[#This Row],[DuplicateCheckKey]])&gt;1,"Duplicate","Unique")</f>
        <v>Unique</v>
      </c>
      <c r="L213" s="13" t="str">
        <f>IF(VolunteerTable5[[#This Row],[Email]]="","Missing","OK")</f>
        <v>OK</v>
      </c>
      <c r="M213" s="19" t="str">
        <f>_xlfn.XLOOKUP(VolunteerTable5[[#This Row],[CampaignID]],CampaignTable[CampaignID],CampaignTable[CampaignName])</f>
        <v>Bike to Work Day</v>
      </c>
    </row>
    <row r="214" spans="1:13" x14ac:dyDescent="0.35">
      <c r="A214" s="6" t="s">
        <v>165</v>
      </c>
      <c r="B214" s="7" t="s">
        <v>826</v>
      </c>
      <c r="C214" s="7" t="s">
        <v>827</v>
      </c>
      <c r="D214" s="7" t="s">
        <v>319</v>
      </c>
      <c r="E214" s="7" t="s">
        <v>121</v>
      </c>
      <c r="F214" s="8">
        <v>45803</v>
      </c>
      <c r="G214" s="7" t="s">
        <v>297</v>
      </c>
      <c r="H214" s="7">
        <v>3</v>
      </c>
      <c r="I214" s="7" t="s">
        <v>315</v>
      </c>
      <c r="J214" s="13" t="str">
        <f>VolunteerTable5[[#This Row],[Email]]&amp;VolunteerTable5[[#This Row],[CampaignID]]&amp;VolunteerTable5[[#This Row],[SignupDate]]</f>
        <v>steven86@clark.comC00445803</v>
      </c>
      <c r="K214" s="13" t="str">
        <f>IF(COUNTIF(VolunteerTable5[DuplicateCheckKey],VolunteerTable5[[#This Row],[DuplicateCheckKey]])&gt;1,"Duplicate","Unique")</f>
        <v>Unique</v>
      </c>
      <c r="L214" s="13" t="str">
        <f>IF(VolunteerTable5[[#This Row],[Email]]="","Missing","OK")</f>
        <v>OK</v>
      </c>
      <c r="M214" s="19" t="str">
        <f>_xlfn.XLOOKUP(VolunteerTable5[[#This Row],[CampaignID]],CampaignTable[CampaignID],CampaignTable[CampaignName])</f>
        <v>Food Distribution</v>
      </c>
    </row>
    <row r="215" spans="1:13" x14ac:dyDescent="0.35">
      <c r="A215" s="3" t="s">
        <v>283</v>
      </c>
      <c r="B215" s="4" t="s">
        <v>828</v>
      </c>
      <c r="C215" s="4" t="s">
        <v>829</v>
      </c>
      <c r="D215" s="4" t="s">
        <v>296</v>
      </c>
      <c r="E215" s="4" t="s">
        <v>121</v>
      </c>
      <c r="F215" s="5">
        <v>45673</v>
      </c>
      <c r="G215" s="4" t="s">
        <v>307</v>
      </c>
      <c r="H215" s="4">
        <v>2</v>
      </c>
      <c r="I215" s="4" t="s">
        <v>362</v>
      </c>
      <c r="J215" s="13" t="str">
        <f>VolunteerTable5[[#This Row],[Email]]&amp;VolunteerTable5[[#This Row],[CampaignID]]&amp;VolunteerTable5[[#This Row],[SignupDate]]</f>
        <v>woodsbrittney@johnson.comC00445673</v>
      </c>
      <c r="K215" s="13" t="str">
        <f>IF(COUNTIF(VolunteerTable5[DuplicateCheckKey],VolunteerTable5[[#This Row],[DuplicateCheckKey]])&gt;1,"Duplicate","Unique")</f>
        <v>Unique</v>
      </c>
      <c r="L215" s="13" t="str">
        <f>IF(VolunteerTable5[[#This Row],[Email]]="","Missing","OK")</f>
        <v>OK</v>
      </c>
      <c r="M215" s="19" t="str">
        <f>_xlfn.XLOOKUP(VolunteerTable5[[#This Row],[CampaignID]],CampaignTable[CampaignID],CampaignTable[CampaignName])</f>
        <v>Food Distribution</v>
      </c>
    </row>
    <row r="216" spans="1:13" x14ac:dyDescent="0.35">
      <c r="A216" s="6" t="s">
        <v>830</v>
      </c>
      <c r="B216" s="7" t="s">
        <v>831</v>
      </c>
      <c r="C216" s="7" t="s">
        <v>832</v>
      </c>
      <c r="D216" s="7" t="s">
        <v>323</v>
      </c>
      <c r="E216" s="7" t="s">
        <v>87</v>
      </c>
      <c r="F216" s="8">
        <v>45809</v>
      </c>
      <c r="G216" s="7" t="s">
        <v>297</v>
      </c>
      <c r="H216" s="7">
        <v>5</v>
      </c>
      <c r="I216" s="7" t="s">
        <v>372</v>
      </c>
      <c r="J216" s="13" t="str">
        <f>VolunteerTable5[[#This Row],[Email]]&amp;VolunteerTable5[[#This Row],[CampaignID]]&amp;VolunteerTable5[[#This Row],[SignupDate]]</f>
        <v>vjenkins@yahoo.comC00345809</v>
      </c>
      <c r="K216" s="13" t="str">
        <f>IF(COUNTIF(VolunteerTable5[DuplicateCheckKey],VolunteerTable5[[#This Row],[DuplicateCheckKey]])&gt;1,"Duplicate","Unique")</f>
        <v>Duplicate</v>
      </c>
      <c r="L216" s="13" t="str">
        <f>IF(VolunteerTable5[[#This Row],[Email]]="","Missing","OK")</f>
        <v>OK</v>
      </c>
      <c r="M216" s="19" t="str">
        <f>_xlfn.XLOOKUP(VolunteerTable5[[#This Row],[CampaignID]],CampaignTable[CampaignID],CampaignTable[CampaignName])</f>
        <v>School Visit</v>
      </c>
    </row>
    <row r="217" spans="1:13" x14ac:dyDescent="0.35">
      <c r="A217" s="3" t="s">
        <v>35</v>
      </c>
      <c r="B217" s="4" t="s">
        <v>833</v>
      </c>
      <c r="C217" s="4"/>
      <c r="D217" s="4" t="s">
        <v>335</v>
      </c>
      <c r="E217" s="4" t="s">
        <v>247</v>
      </c>
      <c r="F217" s="5">
        <v>45669</v>
      </c>
      <c r="G217" s="4" t="s">
        <v>307</v>
      </c>
      <c r="H217" s="4">
        <v>2</v>
      </c>
      <c r="I217" s="4" t="s">
        <v>346</v>
      </c>
      <c r="J217" s="13" t="str">
        <f>VolunteerTable5[[#This Row],[Email]]&amp;VolunteerTable5[[#This Row],[CampaignID]]&amp;VolunteerTable5[[#This Row],[SignupDate]]</f>
        <v>C00945669</v>
      </c>
      <c r="K217" s="13" t="str">
        <f>IF(COUNTIF(VolunteerTable5[DuplicateCheckKey],VolunteerTable5[[#This Row],[DuplicateCheckKey]])&gt;1,"Duplicate","Unique")</f>
        <v>Unique</v>
      </c>
      <c r="L217" s="13" t="str">
        <f>IF(VolunteerTable5[[#This Row],[Email]]="","Missing","OK")</f>
        <v>Missing</v>
      </c>
      <c r="M217" s="19" t="str">
        <f>_xlfn.XLOOKUP(VolunteerTable5[[#This Row],[CampaignID]],CampaignTable[CampaignID],CampaignTable[CampaignName])</f>
        <v>Bike to Work Day</v>
      </c>
    </row>
    <row r="218" spans="1:13" x14ac:dyDescent="0.35">
      <c r="A218" s="6" t="s">
        <v>834</v>
      </c>
      <c r="B218" s="7" t="s">
        <v>835</v>
      </c>
      <c r="C218" s="7" t="s">
        <v>836</v>
      </c>
      <c r="D218" s="7" t="s">
        <v>335</v>
      </c>
      <c r="E218" s="7" t="s">
        <v>228</v>
      </c>
      <c r="F218" s="8">
        <v>45702</v>
      </c>
      <c r="G218" s="7" t="s">
        <v>307</v>
      </c>
      <c r="H218" s="7">
        <v>2</v>
      </c>
      <c r="I218" s="7" t="s">
        <v>346</v>
      </c>
      <c r="J218" s="13" t="str">
        <f>VolunteerTable5[[#This Row],[Email]]&amp;VolunteerTable5[[#This Row],[CampaignID]]&amp;VolunteerTable5[[#This Row],[SignupDate]]</f>
        <v>samantha84@hotmail.comC00845702</v>
      </c>
      <c r="K218" s="13" t="str">
        <f>IF(COUNTIF(VolunteerTable5[DuplicateCheckKey],VolunteerTable5[[#This Row],[DuplicateCheckKey]])&gt;1,"Duplicate","Unique")</f>
        <v>Unique</v>
      </c>
      <c r="L218" s="13" t="str">
        <f>IF(VolunteerTable5[[#This Row],[Email]]="","Missing","OK")</f>
        <v>OK</v>
      </c>
      <c r="M218" s="19" t="str">
        <f>_xlfn.XLOOKUP(VolunteerTable5[[#This Row],[CampaignID]],CampaignTable[CampaignID],CampaignTable[CampaignName])</f>
        <v>Solar Awareness</v>
      </c>
    </row>
    <row r="219" spans="1:13" x14ac:dyDescent="0.35">
      <c r="A219" s="3" t="s">
        <v>169</v>
      </c>
      <c r="B219" s="4" t="s">
        <v>837</v>
      </c>
      <c r="C219" s="4" t="s">
        <v>838</v>
      </c>
      <c r="D219" s="4" t="s">
        <v>296</v>
      </c>
      <c r="E219" s="4" t="s">
        <v>6</v>
      </c>
      <c r="F219" s="5">
        <v>45700</v>
      </c>
      <c r="G219" s="4" t="s">
        <v>307</v>
      </c>
      <c r="H219" s="4">
        <v>5</v>
      </c>
      <c r="I219" s="4" t="s">
        <v>298</v>
      </c>
      <c r="J219" s="13" t="str">
        <f>VolunteerTable5[[#This Row],[Email]]&amp;VolunteerTable5[[#This Row],[CampaignID]]&amp;VolunteerTable5[[#This Row],[SignupDate]]</f>
        <v>juliamorales@gmail.comC00145700</v>
      </c>
      <c r="K219" s="13" t="str">
        <f>IF(COUNTIF(VolunteerTable5[DuplicateCheckKey],VolunteerTable5[[#This Row],[DuplicateCheckKey]])&gt;1,"Duplicate","Unique")</f>
        <v>Unique</v>
      </c>
      <c r="L219" s="13" t="str">
        <f>IF(VolunteerTable5[[#This Row],[Email]]="","Missing","OK")</f>
        <v>OK</v>
      </c>
      <c r="M219" s="19" t="str">
        <f>_xlfn.XLOOKUP(VolunteerTable5[[#This Row],[CampaignID]],CampaignTable[CampaignID],CampaignTable[CampaignName])</f>
        <v>Tree Planting</v>
      </c>
    </row>
    <row r="220" spans="1:13" x14ac:dyDescent="0.35">
      <c r="A220" s="6" t="s">
        <v>839</v>
      </c>
      <c r="B220" s="7" t="s">
        <v>840</v>
      </c>
      <c r="C220" s="7" t="s">
        <v>841</v>
      </c>
      <c r="D220" s="7" t="s">
        <v>296</v>
      </c>
      <c r="E220" s="7" t="s">
        <v>247</v>
      </c>
      <c r="F220" s="8">
        <v>45728</v>
      </c>
      <c r="G220" s="7" t="s">
        <v>307</v>
      </c>
      <c r="H220" s="7">
        <v>3</v>
      </c>
      <c r="I220" s="7" t="s">
        <v>315</v>
      </c>
      <c r="J220" s="13" t="str">
        <f>VolunteerTable5[[#This Row],[Email]]&amp;VolunteerTable5[[#This Row],[CampaignID]]&amp;VolunteerTable5[[#This Row],[SignupDate]]</f>
        <v>prattdeborah@nelson.comC00945728</v>
      </c>
      <c r="K220" s="13" t="str">
        <f>IF(COUNTIF(VolunteerTable5[DuplicateCheckKey],VolunteerTable5[[#This Row],[DuplicateCheckKey]])&gt;1,"Duplicate","Unique")</f>
        <v>Unique</v>
      </c>
      <c r="L220" s="13" t="str">
        <f>IF(VolunteerTable5[[#This Row],[Email]]="","Missing","OK")</f>
        <v>OK</v>
      </c>
      <c r="M220" s="19" t="str">
        <f>_xlfn.XLOOKUP(VolunteerTable5[[#This Row],[CampaignID]],CampaignTable[CampaignID],CampaignTable[CampaignName])</f>
        <v>Bike to Work Day</v>
      </c>
    </row>
    <row r="221" spans="1:13" x14ac:dyDescent="0.35">
      <c r="A221" s="3" t="s">
        <v>27</v>
      </c>
      <c r="B221" s="4" t="s">
        <v>842</v>
      </c>
      <c r="C221" s="4" t="s">
        <v>843</v>
      </c>
      <c r="D221" s="4" t="s">
        <v>296</v>
      </c>
      <c r="E221" s="4" t="s">
        <v>49</v>
      </c>
      <c r="F221" s="5">
        <v>45667</v>
      </c>
      <c r="G221" s="4" t="s">
        <v>307</v>
      </c>
      <c r="H221" s="4">
        <v>2</v>
      </c>
      <c r="I221" s="4" t="s">
        <v>476</v>
      </c>
      <c r="J221" s="13" t="str">
        <f>VolunteerTable5[[#This Row],[Email]]&amp;VolunteerTable5[[#This Row],[CampaignID]]&amp;VolunteerTable5[[#This Row],[SignupDate]]</f>
        <v>christopher99@elliott.comC00245667</v>
      </c>
      <c r="K221" s="13" t="str">
        <f>IF(COUNTIF(VolunteerTable5[DuplicateCheckKey],VolunteerTable5[[#This Row],[DuplicateCheckKey]])&gt;1,"Duplicate","Unique")</f>
        <v>Unique</v>
      </c>
      <c r="L221" s="13" t="str">
        <f>IF(VolunteerTable5[[#This Row],[Email]]="","Missing","OK")</f>
        <v>OK</v>
      </c>
      <c r="M221" s="19" t="str">
        <f>_xlfn.XLOOKUP(VolunteerTable5[[#This Row],[CampaignID]],CampaignTable[CampaignID],CampaignTable[CampaignName])</f>
        <v>River Cleanup</v>
      </c>
    </row>
    <row r="222" spans="1:13" x14ac:dyDescent="0.35">
      <c r="A222" s="6" t="s">
        <v>844</v>
      </c>
      <c r="B222" s="7" t="s">
        <v>845</v>
      </c>
      <c r="C222" s="7" t="s">
        <v>846</v>
      </c>
      <c r="D222" s="7" t="s">
        <v>323</v>
      </c>
      <c r="E222" s="7" t="s">
        <v>185</v>
      </c>
      <c r="F222" s="8">
        <v>45812</v>
      </c>
      <c r="G222" s="7" t="s">
        <v>307</v>
      </c>
      <c r="H222" s="7">
        <v>2</v>
      </c>
      <c r="I222" s="7" t="s">
        <v>476</v>
      </c>
      <c r="J222" s="13" t="str">
        <f>VolunteerTable5[[#This Row],[Email]]&amp;VolunteerTable5[[#This Row],[CampaignID]]&amp;VolunteerTable5[[#This Row],[SignupDate]]</f>
        <v>riverapeggy@garcia.orgC00645812</v>
      </c>
      <c r="K222" s="13" t="str">
        <f>IF(COUNTIF(VolunteerTable5[DuplicateCheckKey],VolunteerTable5[[#This Row],[DuplicateCheckKey]])&gt;1,"Duplicate","Unique")</f>
        <v>Unique</v>
      </c>
      <c r="L222" s="13" t="str">
        <f>IF(VolunteerTable5[[#This Row],[Email]]="","Missing","OK")</f>
        <v>OK</v>
      </c>
      <c r="M222" s="19" t="str">
        <f>_xlfn.XLOOKUP(VolunteerTable5[[#This Row],[CampaignID]],CampaignTable[CampaignID],CampaignTable[CampaignName])</f>
        <v>Wildlife Survey</v>
      </c>
    </row>
    <row r="223" spans="1:13" x14ac:dyDescent="0.35">
      <c r="A223" s="3" t="s">
        <v>847</v>
      </c>
      <c r="B223" s="4" t="s">
        <v>848</v>
      </c>
      <c r="C223" s="4" t="s">
        <v>849</v>
      </c>
      <c r="D223" s="4" t="s">
        <v>335</v>
      </c>
      <c r="E223" s="4" t="s">
        <v>121</v>
      </c>
      <c r="F223" s="5">
        <v>45744</v>
      </c>
      <c r="G223" s="4" t="s">
        <v>297</v>
      </c>
      <c r="H223" s="4">
        <v>5</v>
      </c>
      <c r="I223" s="4" t="s">
        <v>376</v>
      </c>
      <c r="J223" s="13" t="str">
        <f>VolunteerTable5[[#This Row],[Email]]&amp;VolunteerTable5[[#This Row],[CampaignID]]&amp;VolunteerTable5[[#This Row],[SignupDate]]</f>
        <v>kaylamartin@black.comC00445744</v>
      </c>
      <c r="K223" s="13" t="str">
        <f>IF(COUNTIF(VolunteerTable5[DuplicateCheckKey],VolunteerTable5[[#This Row],[DuplicateCheckKey]])&gt;1,"Duplicate","Unique")</f>
        <v>Unique</v>
      </c>
      <c r="L223" s="13" t="str">
        <f>IF(VolunteerTable5[[#This Row],[Email]]="","Missing","OK")</f>
        <v>OK</v>
      </c>
      <c r="M223" s="19" t="str">
        <f>_xlfn.XLOOKUP(VolunteerTable5[[#This Row],[CampaignID]],CampaignTable[CampaignID],CampaignTable[CampaignName])</f>
        <v>Food Distribution</v>
      </c>
    </row>
    <row r="224" spans="1:13" x14ac:dyDescent="0.35">
      <c r="A224" s="6" t="s">
        <v>850</v>
      </c>
      <c r="B224" s="7" t="s">
        <v>851</v>
      </c>
      <c r="C224" s="7" t="s">
        <v>852</v>
      </c>
      <c r="D224" s="7" t="s">
        <v>323</v>
      </c>
      <c r="E224" s="7" t="s">
        <v>49</v>
      </c>
      <c r="F224" s="8">
        <v>45764</v>
      </c>
      <c r="G224" s="7" t="s">
        <v>307</v>
      </c>
      <c r="H224" s="7">
        <v>4</v>
      </c>
      <c r="I224" s="7" t="s">
        <v>354</v>
      </c>
      <c r="J224" s="13" t="str">
        <f>VolunteerTable5[[#This Row],[Email]]&amp;VolunteerTable5[[#This Row],[CampaignID]]&amp;VolunteerTable5[[#This Row],[SignupDate]]</f>
        <v>rubioashley@davis-smith.comC00245764</v>
      </c>
      <c r="K224" s="13" t="str">
        <f>IF(COUNTIF(VolunteerTable5[DuplicateCheckKey],VolunteerTable5[[#This Row],[DuplicateCheckKey]])&gt;1,"Duplicate","Unique")</f>
        <v>Unique</v>
      </c>
      <c r="L224" s="13" t="str">
        <f>IF(VolunteerTable5[[#This Row],[Email]]="","Missing","OK")</f>
        <v>OK</v>
      </c>
      <c r="M224" s="19" t="str">
        <f>_xlfn.XLOOKUP(VolunteerTable5[[#This Row],[CampaignID]],CampaignTable[CampaignID],CampaignTable[CampaignName])</f>
        <v>River Cleanup</v>
      </c>
    </row>
    <row r="225" spans="1:13" x14ac:dyDescent="0.35">
      <c r="A225" s="3" t="s">
        <v>226</v>
      </c>
      <c r="B225" s="4" t="s">
        <v>853</v>
      </c>
      <c r="C225" s="4" t="s">
        <v>854</v>
      </c>
      <c r="D225" s="4" t="s">
        <v>296</v>
      </c>
      <c r="E225" s="4" t="s">
        <v>121</v>
      </c>
      <c r="F225" s="5">
        <v>45784</v>
      </c>
      <c r="G225" s="4" t="s">
        <v>297</v>
      </c>
      <c r="H225" s="4">
        <v>3</v>
      </c>
      <c r="I225" s="4" t="s">
        <v>394</v>
      </c>
      <c r="J225" s="13" t="str">
        <f>VolunteerTable5[[#This Row],[Email]]&amp;VolunteerTable5[[#This Row],[CampaignID]]&amp;VolunteerTable5[[#This Row],[SignupDate]]</f>
        <v>jennifermurray@good-hines.infoC00445784</v>
      </c>
      <c r="K225" s="13" t="str">
        <f>IF(COUNTIF(VolunteerTable5[DuplicateCheckKey],VolunteerTable5[[#This Row],[DuplicateCheckKey]])&gt;1,"Duplicate","Unique")</f>
        <v>Unique</v>
      </c>
      <c r="L225" s="13" t="str">
        <f>IF(VolunteerTable5[[#This Row],[Email]]="","Missing","OK")</f>
        <v>OK</v>
      </c>
      <c r="M225" s="19" t="str">
        <f>_xlfn.XLOOKUP(VolunteerTable5[[#This Row],[CampaignID]],CampaignTable[CampaignID],CampaignTable[CampaignName])</f>
        <v>Food Distribution</v>
      </c>
    </row>
    <row r="226" spans="1:13" x14ac:dyDescent="0.35">
      <c r="A226" s="6" t="s">
        <v>54</v>
      </c>
      <c r="B226" s="7" t="s">
        <v>855</v>
      </c>
      <c r="C226" s="7" t="s">
        <v>856</v>
      </c>
      <c r="D226" s="7" t="s">
        <v>323</v>
      </c>
      <c r="E226" s="7" t="s">
        <v>208</v>
      </c>
      <c r="F226" s="8">
        <v>45745</v>
      </c>
      <c r="G226" s="7" t="s">
        <v>307</v>
      </c>
      <c r="H226" s="7">
        <v>3</v>
      </c>
      <c r="I226" s="7" t="s">
        <v>315</v>
      </c>
      <c r="J226" s="13" t="str">
        <f>VolunteerTable5[[#This Row],[Email]]&amp;VolunteerTable5[[#This Row],[CampaignID]]&amp;VolunteerTable5[[#This Row],[SignupDate]]</f>
        <v>nrichardson@brooks-fleming.netC00745745</v>
      </c>
      <c r="K226" s="13" t="str">
        <f>IF(COUNTIF(VolunteerTable5[DuplicateCheckKey],VolunteerTable5[[#This Row],[DuplicateCheckKey]])&gt;1,"Duplicate","Unique")</f>
        <v>Unique</v>
      </c>
      <c r="L226" s="13" t="str">
        <f>IF(VolunteerTable5[[#This Row],[Email]]="","Missing","OK")</f>
        <v>OK</v>
      </c>
      <c r="M226" s="19" t="str">
        <f>_xlfn.XLOOKUP(VolunteerTable5[[#This Row],[CampaignID]],CampaignTable[CampaignID],CampaignTable[CampaignName])</f>
        <v>Green Fair</v>
      </c>
    </row>
    <row r="227" spans="1:13" x14ac:dyDescent="0.35">
      <c r="A227" s="3" t="s">
        <v>197</v>
      </c>
      <c r="B227" s="4" t="s">
        <v>857</v>
      </c>
      <c r="C227" s="4" t="s">
        <v>858</v>
      </c>
      <c r="D227" s="4" t="s">
        <v>335</v>
      </c>
      <c r="E227" s="4" t="s">
        <v>247</v>
      </c>
      <c r="F227" s="5">
        <v>45688</v>
      </c>
      <c r="G227" s="4" t="s">
        <v>297</v>
      </c>
      <c r="H227" s="4">
        <v>4</v>
      </c>
      <c r="I227" s="4" t="s">
        <v>354</v>
      </c>
      <c r="J227" s="13" t="str">
        <f>VolunteerTable5[[#This Row],[Email]]&amp;VolunteerTable5[[#This Row],[CampaignID]]&amp;VolunteerTable5[[#This Row],[SignupDate]]</f>
        <v>hollycastro@farrell.bizC00945688</v>
      </c>
      <c r="K227" s="13" t="str">
        <f>IF(COUNTIF(VolunteerTable5[DuplicateCheckKey],VolunteerTable5[[#This Row],[DuplicateCheckKey]])&gt;1,"Duplicate","Unique")</f>
        <v>Unique</v>
      </c>
      <c r="L227" s="13" t="str">
        <f>IF(VolunteerTable5[[#This Row],[Email]]="","Missing","OK")</f>
        <v>OK</v>
      </c>
      <c r="M227" s="19" t="str">
        <f>_xlfn.XLOOKUP(VolunteerTable5[[#This Row],[CampaignID]],CampaignTable[CampaignID],CampaignTable[CampaignName])</f>
        <v>Bike to Work Day</v>
      </c>
    </row>
    <row r="228" spans="1:13" x14ac:dyDescent="0.35">
      <c r="A228" s="6" t="s">
        <v>859</v>
      </c>
      <c r="B228" s="7" t="s">
        <v>860</v>
      </c>
      <c r="C228" s="7" t="s">
        <v>861</v>
      </c>
      <c r="D228" s="7" t="s">
        <v>302</v>
      </c>
      <c r="E228" s="7" t="s">
        <v>185</v>
      </c>
      <c r="F228" s="8">
        <v>45752</v>
      </c>
      <c r="G228" s="7" t="s">
        <v>307</v>
      </c>
      <c r="H228" s="7">
        <v>1</v>
      </c>
      <c r="I228" s="7" t="s">
        <v>303</v>
      </c>
      <c r="J228" s="13" t="str">
        <f>VolunteerTable5[[#This Row],[Email]]&amp;VolunteerTable5[[#This Row],[CampaignID]]&amp;VolunteerTable5[[#This Row],[SignupDate]]</f>
        <v>mtate@murphy-stewart.orgC00645752</v>
      </c>
      <c r="K228" s="13" t="str">
        <f>IF(COUNTIF(VolunteerTable5[DuplicateCheckKey],VolunteerTable5[[#This Row],[DuplicateCheckKey]])&gt;1,"Duplicate","Unique")</f>
        <v>Unique</v>
      </c>
      <c r="L228" s="13" t="str">
        <f>IF(VolunteerTable5[[#This Row],[Email]]="","Missing","OK")</f>
        <v>OK</v>
      </c>
      <c r="M228" s="19" t="str">
        <f>_xlfn.XLOOKUP(VolunteerTable5[[#This Row],[CampaignID]],CampaignTable[CampaignID],CampaignTable[CampaignName])</f>
        <v>Wildlife Survey</v>
      </c>
    </row>
    <row r="229" spans="1:13" x14ac:dyDescent="0.35">
      <c r="A229" s="3" t="s">
        <v>285</v>
      </c>
      <c r="B229" s="4" t="s">
        <v>862</v>
      </c>
      <c r="C229" s="4" t="s">
        <v>863</v>
      </c>
      <c r="D229" s="4" t="s">
        <v>296</v>
      </c>
      <c r="E229" s="4" t="s">
        <v>247</v>
      </c>
      <c r="F229" s="5">
        <v>45782</v>
      </c>
      <c r="G229" s="4" t="s">
        <v>307</v>
      </c>
      <c r="H229" s="4">
        <v>1</v>
      </c>
      <c r="I229" s="4" t="s">
        <v>523</v>
      </c>
      <c r="J229" s="13" t="str">
        <f>VolunteerTable5[[#This Row],[Email]]&amp;VolunteerTable5[[#This Row],[CampaignID]]&amp;VolunteerTable5[[#This Row],[SignupDate]]</f>
        <v>gardnerstacy@gmail.comC00945782</v>
      </c>
      <c r="K229" s="13" t="str">
        <f>IF(COUNTIF(VolunteerTable5[DuplicateCheckKey],VolunteerTable5[[#This Row],[DuplicateCheckKey]])&gt;1,"Duplicate","Unique")</f>
        <v>Duplicate</v>
      </c>
      <c r="L229" s="13" t="str">
        <f>IF(VolunteerTable5[[#This Row],[Email]]="","Missing","OK")</f>
        <v>OK</v>
      </c>
      <c r="M229" s="19" t="str">
        <f>_xlfn.XLOOKUP(VolunteerTable5[[#This Row],[CampaignID]],CampaignTable[CampaignID],CampaignTable[CampaignName])</f>
        <v>Bike to Work Day</v>
      </c>
    </row>
    <row r="230" spans="1:13" x14ac:dyDescent="0.35">
      <c r="A230" s="6" t="s">
        <v>173</v>
      </c>
      <c r="B230" s="7" t="s">
        <v>864</v>
      </c>
      <c r="C230" s="7" t="s">
        <v>865</v>
      </c>
      <c r="D230" s="7" t="s">
        <v>302</v>
      </c>
      <c r="E230" s="7" t="s">
        <v>208</v>
      </c>
      <c r="F230" s="8">
        <v>45671</v>
      </c>
      <c r="G230" s="7" t="s">
        <v>297</v>
      </c>
      <c r="H230" s="7">
        <v>2</v>
      </c>
      <c r="I230" s="7" t="s">
        <v>362</v>
      </c>
      <c r="J230" s="13" t="str">
        <f>VolunteerTable5[[#This Row],[Email]]&amp;VolunteerTable5[[#This Row],[CampaignID]]&amp;VolunteerTable5[[#This Row],[SignupDate]]</f>
        <v>mirandacisneros@henderson.comC00745671</v>
      </c>
      <c r="K230" s="13" t="str">
        <f>IF(COUNTIF(VolunteerTable5[DuplicateCheckKey],VolunteerTable5[[#This Row],[DuplicateCheckKey]])&gt;1,"Duplicate","Unique")</f>
        <v>Unique</v>
      </c>
      <c r="L230" s="13" t="str">
        <f>IF(VolunteerTable5[[#This Row],[Email]]="","Missing","OK")</f>
        <v>OK</v>
      </c>
      <c r="M230" s="19" t="str">
        <f>_xlfn.XLOOKUP(VolunteerTable5[[#This Row],[CampaignID]],CampaignTable[CampaignID],CampaignTable[CampaignName])</f>
        <v>Green Fair</v>
      </c>
    </row>
    <row r="231" spans="1:13" x14ac:dyDescent="0.35">
      <c r="A231" s="3" t="s">
        <v>74</v>
      </c>
      <c r="B231" s="4" t="s">
        <v>866</v>
      </c>
      <c r="C231" s="4" t="s">
        <v>867</v>
      </c>
      <c r="D231" s="4" t="s">
        <v>319</v>
      </c>
      <c r="E231" s="4" t="s">
        <v>49</v>
      </c>
      <c r="F231" s="5">
        <v>45751</v>
      </c>
      <c r="G231" s="4" t="s">
        <v>307</v>
      </c>
      <c r="H231" s="4">
        <v>2</v>
      </c>
      <c r="I231" s="4" t="s">
        <v>346</v>
      </c>
      <c r="J231" s="13" t="str">
        <f>VolunteerTable5[[#This Row],[Email]]&amp;VolunteerTable5[[#This Row],[CampaignID]]&amp;VolunteerTable5[[#This Row],[SignupDate]]</f>
        <v>wpeterson@martin-bailey.bizC00245751</v>
      </c>
      <c r="K231" s="13" t="str">
        <f>IF(COUNTIF(VolunteerTable5[DuplicateCheckKey],VolunteerTable5[[#This Row],[DuplicateCheckKey]])&gt;1,"Duplicate","Unique")</f>
        <v>Unique</v>
      </c>
      <c r="L231" s="13" t="str">
        <f>IF(VolunteerTable5[[#This Row],[Email]]="","Missing","OK")</f>
        <v>OK</v>
      </c>
      <c r="M231" s="19" t="str">
        <f>_xlfn.XLOOKUP(VolunteerTable5[[#This Row],[CampaignID]],CampaignTable[CampaignID],CampaignTable[CampaignName])</f>
        <v>River Cleanup</v>
      </c>
    </row>
    <row r="232" spans="1:13" x14ac:dyDescent="0.35">
      <c r="A232" s="6" t="s">
        <v>239</v>
      </c>
      <c r="B232" s="7" t="s">
        <v>868</v>
      </c>
      <c r="C232" s="7" t="s">
        <v>869</v>
      </c>
      <c r="D232" s="7" t="s">
        <v>323</v>
      </c>
      <c r="E232" s="7" t="s">
        <v>49</v>
      </c>
      <c r="F232" s="8">
        <v>45766</v>
      </c>
      <c r="G232" s="7" t="s">
        <v>307</v>
      </c>
      <c r="H232" s="7">
        <v>2</v>
      </c>
      <c r="I232" s="7" t="s">
        <v>476</v>
      </c>
      <c r="J232" s="13" t="str">
        <f>VolunteerTable5[[#This Row],[Email]]&amp;VolunteerTable5[[#This Row],[CampaignID]]&amp;VolunteerTable5[[#This Row],[SignupDate]]</f>
        <v>rita96@gmail.comC00245766</v>
      </c>
      <c r="K232" s="13" t="str">
        <f>IF(COUNTIF(VolunteerTable5[DuplicateCheckKey],VolunteerTable5[[#This Row],[DuplicateCheckKey]])&gt;1,"Duplicate","Unique")</f>
        <v>Unique</v>
      </c>
      <c r="L232" s="13" t="str">
        <f>IF(VolunteerTable5[[#This Row],[Email]]="","Missing","OK")</f>
        <v>OK</v>
      </c>
      <c r="M232" s="19" t="str">
        <f>_xlfn.XLOOKUP(VolunteerTable5[[#This Row],[CampaignID]],CampaignTable[CampaignID],CampaignTable[CampaignName])</f>
        <v>River Cleanup</v>
      </c>
    </row>
    <row r="233" spans="1:13" x14ac:dyDescent="0.35">
      <c r="A233" s="3" t="s">
        <v>260</v>
      </c>
      <c r="B233" s="4" t="s">
        <v>870</v>
      </c>
      <c r="C233" s="4" t="s">
        <v>871</v>
      </c>
      <c r="D233" s="4" t="s">
        <v>296</v>
      </c>
      <c r="E233" s="4" t="s">
        <v>121</v>
      </c>
      <c r="F233" s="5">
        <v>45682</v>
      </c>
      <c r="G233" s="4" t="s">
        <v>297</v>
      </c>
      <c r="H233" s="4">
        <v>4</v>
      </c>
      <c r="I233" s="4" t="s">
        <v>338</v>
      </c>
      <c r="J233" s="13" t="str">
        <f>VolunteerTable5[[#This Row],[Email]]&amp;VolunteerTable5[[#This Row],[CampaignID]]&amp;VolunteerTable5[[#This Row],[SignupDate]]</f>
        <v>hlin@russell.infoC00445682</v>
      </c>
      <c r="K233" s="13" t="str">
        <f>IF(COUNTIF(VolunteerTable5[DuplicateCheckKey],VolunteerTable5[[#This Row],[DuplicateCheckKey]])&gt;1,"Duplicate","Unique")</f>
        <v>Unique</v>
      </c>
      <c r="L233" s="13" t="str">
        <f>IF(VolunteerTable5[[#This Row],[Email]]="","Missing","OK")</f>
        <v>OK</v>
      </c>
      <c r="M233" s="19" t="str">
        <f>_xlfn.XLOOKUP(VolunteerTable5[[#This Row],[CampaignID]],CampaignTable[CampaignID],CampaignTable[CampaignName])</f>
        <v>Food Distribution</v>
      </c>
    </row>
    <row r="234" spans="1:13" x14ac:dyDescent="0.35">
      <c r="A234" s="6" t="s">
        <v>240</v>
      </c>
      <c r="B234" s="7" t="s">
        <v>872</v>
      </c>
      <c r="C234" s="7" t="s">
        <v>873</v>
      </c>
      <c r="D234" s="7" t="s">
        <v>319</v>
      </c>
      <c r="E234" s="7" t="s">
        <v>185</v>
      </c>
      <c r="F234" s="8">
        <v>45793</v>
      </c>
      <c r="G234" s="7" t="s">
        <v>307</v>
      </c>
      <c r="H234" s="7">
        <v>1</v>
      </c>
      <c r="I234" s="7" t="s">
        <v>523</v>
      </c>
      <c r="J234" s="13" t="str">
        <f>VolunteerTable5[[#This Row],[Email]]&amp;VolunteerTable5[[#This Row],[CampaignID]]&amp;VolunteerTable5[[#This Row],[SignupDate]]</f>
        <v>woodmichael@mosley-shaw.comC00645793</v>
      </c>
      <c r="K234" s="13" t="str">
        <f>IF(COUNTIF(VolunteerTable5[DuplicateCheckKey],VolunteerTable5[[#This Row],[DuplicateCheckKey]])&gt;1,"Duplicate","Unique")</f>
        <v>Unique</v>
      </c>
      <c r="L234" s="13" t="str">
        <f>IF(VolunteerTable5[[#This Row],[Email]]="","Missing","OK")</f>
        <v>OK</v>
      </c>
      <c r="M234" s="19" t="str">
        <f>_xlfn.XLOOKUP(VolunteerTable5[[#This Row],[CampaignID]],CampaignTable[CampaignID],CampaignTable[CampaignName])</f>
        <v>Wildlife Survey</v>
      </c>
    </row>
    <row r="235" spans="1:13" x14ac:dyDescent="0.35">
      <c r="A235" s="3" t="s">
        <v>130</v>
      </c>
      <c r="B235" s="4" t="s">
        <v>874</v>
      </c>
      <c r="C235" s="4" t="s">
        <v>875</v>
      </c>
      <c r="D235" s="4" t="s">
        <v>296</v>
      </c>
      <c r="E235" s="4" t="s">
        <v>49</v>
      </c>
      <c r="F235" s="5">
        <v>45677</v>
      </c>
      <c r="G235" s="4" t="s">
        <v>307</v>
      </c>
      <c r="H235" s="4">
        <v>5</v>
      </c>
      <c r="I235" s="4" t="s">
        <v>298</v>
      </c>
      <c r="J235" s="13" t="str">
        <f>VolunteerTable5[[#This Row],[Email]]&amp;VolunteerTable5[[#This Row],[CampaignID]]&amp;VolunteerTable5[[#This Row],[SignupDate]]</f>
        <v>amyjames@barker.orgC00245677</v>
      </c>
      <c r="K235" s="13" t="str">
        <f>IF(COUNTIF(VolunteerTable5[DuplicateCheckKey],VolunteerTable5[[#This Row],[DuplicateCheckKey]])&gt;1,"Duplicate","Unique")</f>
        <v>Unique</v>
      </c>
      <c r="L235" s="13" t="str">
        <f>IF(VolunteerTable5[[#This Row],[Email]]="","Missing","OK")</f>
        <v>OK</v>
      </c>
      <c r="M235" s="19" t="str">
        <f>_xlfn.XLOOKUP(VolunteerTable5[[#This Row],[CampaignID]],CampaignTable[CampaignID],CampaignTable[CampaignName])</f>
        <v>River Cleanup</v>
      </c>
    </row>
    <row r="236" spans="1:13" x14ac:dyDescent="0.35">
      <c r="A236" s="6" t="s">
        <v>876</v>
      </c>
      <c r="B236" s="7" t="s">
        <v>877</v>
      </c>
      <c r="C236" s="7" t="s">
        <v>878</v>
      </c>
      <c r="D236" s="7" t="s">
        <v>335</v>
      </c>
      <c r="E236" s="7" t="s">
        <v>247</v>
      </c>
      <c r="F236" s="8">
        <v>45677</v>
      </c>
      <c r="G236" s="7" t="s">
        <v>307</v>
      </c>
      <c r="H236" s="7">
        <v>3</v>
      </c>
      <c r="I236" s="7" t="s">
        <v>368</v>
      </c>
      <c r="J236" s="13" t="str">
        <f>VolunteerTable5[[#This Row],[Email]]&amp;VolunteerTable5[[#This Row],[CampaignID]]&amp;VolunteerTable5[[#This Row],[SignupDate]]</f>
        <v>crawfordkaren@hotmail.comC00945677</v>
      </c>
      <c r="K236" s="13" t="str">
        <f>IF(COUNTIF(VolunteerTable5[DuplicateCheckKey],VolunteerTable5[[#This Row],[DuplicateCheckKey]])&gt;1,"Duplicate","Unique")</f>
        <v>Unique</v>
      </c>
      <c r="L236" s="13" t="str">
        <f>IF(VolunteerTable5[[#This Row],[Email]]="","Missing","OK")</f>
        <v>OK</v>
      </c>
      <c r="M236" s="19" t="str">
        <f>_xlfn.XLOOKUP(VolunteerTable5[[#This Row],[CampaignID]],CampaignTable[CampaignID],CampaignTable[CampaignName])</f>
        <v>Bike to Work Day</v>
      </c>
    </row>
    <row r="237" spans="1:13" x14ac:dyDescent="0.35">
      <c r="A237" s="3" t="s">
        <v>879</v>
      </c>
      <c r="B237" s="4" t="s">
        <v>880</v>
      </c>
      <c r="C237" s="4" t="s">
        <v>881</v>
      </c>
      <c r="D237" s="4" t="s">
        <v>319</v>
      </c>
      <c r="E237" s="4" t="s">
        <v>208</v>
      </c>
      <c r="F237" s="5">
        <v>45809</v>
      </c>
      <c r="G237" s="4" t="s">
        <v>307</v>
      </c>
      <c r="H237" s="4">
        <v>1</v>
      </c>
      <c r="I237" s="4" t="s">
        <v>365</v>
      </c>
      <c r="J237" s="13" t="str">
        <f>VolunteerTable5[[#This Row],[Email]]&amp;VolunteerTable5[[#This Row],[CampaignID]]&amp;VolunteerTable5[[#This Row],[SignupDate]]</f>
        <v>tammy76@padilla.comC00745809</v>
      </c>
      <c r="K237" s="13" t="str">
        <f>IF(COUNTIF(VolunteerTable5[DuplicateCheckKey],VolunteerTable5[[#This Row],[DuplicateCheckKey]])&gt;1,"Duplicate","Unique")</f>
        <v>Unique</v>
      </c>
      <c r="L237" s="13" t="str">
        <f>IF(VolunteerTable5[[#This Row],[Email]]="","Missing","OK")</f>
        <v>OK</v>
      </c>
      <c r="M237" s="19" t="str">
        <f>_xlfn.XLOOKUP(VolunteerTable5[[#This Row],[CampaignID]],CampaignTable[CampaignID],CampaignTable[CampaignName])</f>
        <v>Green Fair</v>
      </c>
    </row>
    <row r="238" spans="1:13" x14ac:dyDescent="0.35">
      <c r="A238" s="6" t="s">
        <v>253</v>
      </c>
      <c r="B238" s="7" t="s">
        <v>882</v>
      </c>
      <c r="C238" s="7" t="s">
        <v>883</v>
      </c>
      <c r="D238" s="7" t="s">
        <v>302</v>
      </c>
      <c r="E238" s="7" t="s">
        <v>208</v>
      </c>
      <c r="F238" s="8">
        <v>45816</v>
      </c>
      <c r="G238" s="7" t="s">
        <v>307</v>
      </c>
      <c r="H238" s="7">
        <v>5</v>
      </c>
      <c r="I238" s="7" t="s">
        <v>376</v>
      </c>
      <c r="J238" s="13" t="str">
        <f>VolunteerTable5[[#This Row],[Email]]&amp;VolunteerTable5[[#This Row],[CampaignID]]&amp;VolunteerTable5[[#This Row],[SignupDate]]</f>
        <v>smitheric@yahoo.comC00745816</v>
      </c>
      <c r="K238" s="13" t="str">
        <f>IF(COUNTIF(VolunteerTable5[DuplicateCheckKey],VolunteerTable5[[#This Row],[DuplicateCheckKey]])&gt;1,"Duplicate","Unique")</f>
        <v>Unique</v>
      </c>
      <c r="L238" s="13" t="str">
        <f>IF(VolunteerTable5[[#This Row],[Email]]="","Missing","OK")</f>
        <v>OK</v>
      </c>
      <c r="M238" s="19" t="str">
        <f>_xlfn.XLOOKUP(VolunteerTable5[[#This Row],[CampaignID]],CampaignTable[CampaignID],CampaignTable[CampaignName])</f>
        <v>Green Fair</v>
      </c>
    </row>
    <row r="239" spans="1:13" x14ac:dyDescent="0.35">
      <c r="A239" s="3" t="s">
        <v>106</v>
      </c>
      <c r="B239" s="4" t="s">
        <v>884</v>
      </c>
      <c r="C239" s="4" t="s">
        <v>885</v>
      </c>
      <c r="D239" s="4" t="s">
        <v>335</v>
      </c>
      <c r="E239" s="4" t="s">
        <v>185</v>
      </c>
      <c r="F239" s="5">
        <v>45691</v>
      </c>
      <c r="G239" s="4" t="s">
        <v>297</v>
      </c>
      <c r="H239" s="4">
        <v>1</v>
      </c>
      <c r="I239" s="4" t="s">
        <v>386</v>
      </c>
      <c r="J239" s="13" t="str">
        <f>VolunteerTable5[[#This Row],[Email]]&amp;VolunteerTable5[[#This Row],[CampaignID]]&amp;VolunteerTable5[[#This Row],[SignupDate]]</f>
        <v>sheilamyers@hotmail.comC00645691</v>
      </c>
      <c r="K239" s="13" t="str">
        <f>IF(COUNTIF(VolunteerTable5[DuplicateCheckKey],VolunteerTable5[[#This Row],[DuplicateCheckKey]])&gt;1,"Duplicate","Unique")</f>
        <v>Duplicate</v>
      </c>
      <c r="L239" s="13" t="str">
        <f>IF(VolunteerTable5[[#This Row],[Email]]="","Missing","OK")</f>
        <v>OK</v>
      </c>
      <c r="M239" s="19" t="str">
        <f>_xlfn.XLOOKUP(VolunteerTable5[[#This Row],[CampaignID]],CampaignTable[CampaignID],CampaignTable[CampaignName])</f>
        <v>Wildlife Survey</v>
      </c>
    </row>
    <row r="240" spans="1:13" x14ac:dyDescent="0.35">
      <c r="A240" s="6" t="s">
        <v>886</v>
      </c>
      <c r="B240" s="7" t="s">
        <v>887</v>
      </c>
      <c r="C240" s="7" t="s">
        <v>888</v>
      </c>
      <c r="D240" s="7" t="s">
        <v>323</v>
      </c>
      <c r="E240" s="7" t="s">
        <v>6</v>
      </c>
      <c r="F240" s="8">
        <v>45662</v>
      </c>
      <c r="G240" s="7" t="s">
        <v>307</v>
      </c>
      <c r="H240" s="7">
        <v>5</v>
      </c>
      <c r="I240" s="7" t="s">
        <v>413</v>
      </c>
      <c r="J240" s="13" t="str">
        <f>VolunteerTable5[[#This Row],[Email]]&amp;VolunteerTable5[[#This Row],[CampaignID]]&amp;VolunteerTable5[[#This Row],[SignupDate]]</f>
        <v>stacyharris@gmail.comC00145662</v>
      </c>
      <c r="K240" s="13" t="str">
        <f>IF(COUNTIF(VolunteerTable5[DuplicateCheckKey],VolunteerTable5[[#This Row],[DuplicateCheckKey]])&gt;1,"Duplicate","Unique")</f>
        <v>Unique</v>
      </c>
      <c r="L240" s="13" t="str">
        <f>IF(VolunteerTable5[[#This Row],[Email]]="","Missing","OK")</f>
        <v>OK</v>
      </c>
      <c r="M240" s="19" t="str">
        <f>_xlfn.XLOOKUP(VolunteerTable5[[#This Row],[CampaignID]],CampaignTable[CampaignID],CampaignTable[CampaignName])</f>
        <v>Tree Planting</v>
      </c>
    </row>
    <row r="241" spans="1:13" x14ac:dyDescent="0.35">
      <c r="A241" s="3" t="s">
        <v>215</v>
      </c>
      <c r="B241" s="4" t="s">
        <v>889</v>
      </c>
      <c r="C241" s="4" t="s">
        <v>890</v>
      </c>
      <c r="D241" s="4" t="s">
        <v>323</v>
      </c>
      <c r="E241" s="4" t="s">
        <v>154</v>
      </c>
      <c r="F241" s="5">
        <v>45761</v>
      </c>
      <c r="G241" s="4" t="s">
        <v>307</v>
      </c>
      <c r="H241" s="4">
        <v>3</v>
      </c>
      <c r="I241" s="4" t="s">
        <v>368</v>
      </c>
      <c r="J241" s="13" t="str">
        <f>VolunteerTable5[[#This Row],[Email]]&amp;VolunteerTable5[[#This Row],[CampaignID]]&amp;VolunteerTable5[[#This Row],[SignupDate]]</f>
        <v>jacob34@gmail.comC00545761</v>
      </c>
      <c r="K241" s="13" t="str">
        <f>IF(COUNTIF(VolunteerTable5[DuplicateCheckKey],VolunteerTable5[[#This Row],[DuplicateCheckKey]])&gt;1,"Duplicate","Unique")</f>
        <v>Unique</v>
      </c>
      <c r="L241" s="13" t="str">
        <f>IF(VolunteerTable5[[#This Row],[Email]]="","Missing","OK")</f>
        <v>OK</v>
      </c>
      <c r="M241" s="19" t="str">
        <f>_xlfn.XLOOKUP(VolunteerTable5[[#This Row],[CampaignID]],CampaignTable[CampaignID],CampaignTable[CampaignName])</f>
        <v>Recycling Workshop</v>
      </c>
    </row>
    <row r="242" spans="1:13" x14ac:dyDescent="0.35">
      <c r="A242" s="6" t="s">
        <v>75</v>
      </c>
      <c r="B242" s="7" t="s">
        <v>891</v>
      </c>
      <c r="C242" s="7" t="s">
        <v>892</v>
      </c>
      <c r="D242" s="7" t="s">
        <v>296</v>
      </c>
      <c r="E242" s="7" t="s">
        <v>87</v>
      </c>
      <c r="F242" s="8">
        <v>45676</v>
      </c>
      <c r="G242" s="7" t="s">
        <v>307</v>
      </c>
      <c r="H242" s="7">
        <v>2</v>
      </c>
      <c r="I242" s="7" t="s">
        <v>476</v>
      </c>
      <c r="J242" s="13" t="str">
        <f>VolunteerTable5[[#This Row],[Email]]&amp;VolunteerTable5[[#This Row],[CampaignID]]&amp;VolunteerTable5[[#This Row],[SignupDate]]</f>
        <v>stevenscaitlin@thomas.comC00345676</v>
      </c>
      <c r="K242" s="13" t="str">
        <f>IF(COUNTIF(VolunteerTable5[DuplicateCheckKey],VolunteerTable5[[#This Row],[DuplicateCheckKey]])&gt;1,"Duplicate","Unique")</f>
        <v>Unique</v>
      </c>
      <c r="L242" s="13" t="str">
        <f>IF(VolunteerTable5[[#This Row],[Email]]="","Missing","OK")</f>
        <v>OK</v>
      </c>
      <c r="M242" s="19" t="str">
        <f>_xlfn.XLOOKUP(VolunteerTable5[[#This Row],[CampaignID]],CampaignTable[CampaignID],CampaignTable[CampaignName])</f>
        <v>School Visit</v>
      </c>
    </row>
    <row r="243" spans="1:13" x14ac:dyDescent="0.35">
      <c r="A243" s="3" t="s">
        <v>217</v>
      </c>
      <c r="B243" s="4" t="s">
        <v>893</v>
      </c>
      <c r="C243" s="4" t="s">
        <v>894</v>
      </c>
      <c r="D243" s="4" t="s">
        <v>323</v>
      </c>
      <c r="E243" s="4" t="s">
        <v>87</v>
      </c>
      <c r="F243" s="5">
        <v>45692</v>
      </c>
      <c r="G243" s="4" t="s">
        <v>307</v>
      </c>
      <c r="H243" s="4">
        <v>5</v>
      </c>
      <c r="I243" s="4" t="s">
        <v>376</v>
      </c>
      <c r="J243" s="13" t="str">
        <f>VolunteerTable5[[#This Row],[Email]]&amp;VolunteerTable5[[#This Row],[CampaignID]]&amp;VolunteerTable5[[#This Row],[SignupDate]]</f>
        <v>gracebrooks@schultz-hayes.comC00345692</v>
      </c>
      <c r="K243" s="13" t="str">
        <f>IF(COUNTIF(VolunteerTable5[DuplicateCheckKey],VolunteerTable5[[#This Row],[DuplicateCheckKey]])&gt;1,"Duplicate","Unique")</f>
        <v>Unique</v>
      </c>
      <c r="L243" s="13" t="str">
        <f>IF(VolunteerTable5[[#This Row],[Email]]="","Missing","OK")</f>
        <v>OK</v>
      </c>
      <c r="M243" s="19" t="str">
        <f>_xlfn.XLOOKUP(VolunteerTable5[[#This Row],[CampaignID]],CampaignTable[CampaignID],CampaignTable[CampaignName])</f>
        <v>School Visit</v>
      </c>
    </row>
    <row r="244" spans="1:13" x14ac:dyDescent="0.35">
      <c r="A244" s="6" t="s">
        <v>895</v>
      </c>
      <c r="B244" s="7" t="s">
        <v>896</v>
      </c>
      <c r="C244" s="7" t="s">
        <v>897</v>
      </c>
      <c r="D244" s="7" t="s">
        <v>296</v>
      </c>
      <c r="E244" s="7" t="s">
        <v>228</v>
      </c>
      <c r="F244" s="8">
        <v>45662</v>
      </c>
      <c r="G244" s="7" t="s">
        <v>307</v>
      </c>
      <c r="H244" s="7">
        <v>1</v>
      </c>
      <c r="I244" s="7" t="s">
        <v>523</v>
      </c>
      <c r="J244" s="13" t="str">
        <f>VolunteerTable5[[#This Row],[Email]]&amp;VolunteerTable5[[#This Row],[CampaignID]]&amp;VolunteerTable5[[#This Row],[SignupDate]]</f>
        <v>aimeescott@lee.netC00845662</v>
      </c>
      <c r="K244" s="13" t="str">
        <f>IF(COUNTIF(VolunteerTable5[DuplicateCheckKey],VolunteerTable5[[#This Row],[DuplicateCheckKey]])&gt;1,"Duplicate","Unique")</f>
        <v>Unique</v>
      </c>
      <c r="L244" s="13" t="str">
        <f>IF(VolunteerTable5[[#This Row],[Email]]="","Missing","OK")</f>
        <v>OK</v>
      </c>
      <c r="M244" s="19" t="str">
        <f>_xlfn.XLOOKUP(VolunteerTable5[[#This Row],[CampaignID]],CampaignTable[CampaignID],CampaignTable[CampaignName])</f>
        <v>Solar Awareness</v>
      </c>
    </row>
    <row r="245" spans="1:13" x14ac:dyDescent="0.35">
      <c r="A245" s="3" t="s">
        <v>212</v>
      </c>
      <c r="B245" s="4" t="s">
        <v>898</v>
      </c>
      <c r="C245" s="4" t="s">
        <v>899</v>
      </c>
      <c r="D245" s="4" t="s">
        <v>323</v>
      </c>
      <c r="E245" s="4" t="s">
        <v>121</v>
      </c>
      <c r="F245" s="5">
        <v>45784</v>
      </c>
      <c r="G245" s="4" t="s">
        <v>307</v>
      </c>
      <c r="H245" s="4">
        <v>4</v>
      </c>
      <c r="I245" s="4" t="s">
        <v>338</v>
      </c>
      <c r="J245" s="13" t="str">
        <f>VolunteerTable5[[#This Row],[Email]]&amp;VolunteerTable5[[#This Row],[CampaignID]]&amp;VolunteerTable5[[#This Row],[SignupDate]]</f>
        <v>stephaniebailey@hotmail.comC00445784</v>
      </c>
      <c r="K245" s="13" t="str">
        <f>IF(COUNTIF(VolunteerTable5[DuplicateCheckKey],VolunteerTable5[[#This Row],[DuplicateCheckKey]])&gt;1,"Duplicate","Unique")</f>
        <v>Unique</v>
      </c>
      <c r="L245" s="13" t="str">
        <f>IF(VolunteerTable5[[#This Row],[Email]]="","Missing","OK")</f>
        <v>OK</v>
      </c>
      <c r="M245" s="19" t="str">
        <f>_xlfn.XLOOKUP(VolunteerTable5[[#This Row],[CampaignID]],CampaignTable[CampaignID],CampaignTable[CampaignName])</f>
        <v>Food Distribution</v>
      </c>
    </row>
    <row r="246" spans="1:13" x14ac:dyDescent="0.35">
      <c r="A246" s="6" t="s">
        <v>900</v>
      </c>
      <c r="B246" s="7" t="s">
        <v>901</v>
      </c>
      <c r="C246" s="7" t="s">
        <v>902</v>
      </c>
      <c r="D246" s="7" t="s">
        <v>302</v>
      </c>
      <c r="E246" s="7" t="s">
        <v>49</v>
      </c>
      <c r="F246" s="8">
        <v>45718</v>
      </c>
      <c r="G246" s="7" t="s">
        <v>307</v>
      </c>
      <c r="H246" s="7">
        <v>1</v>
      </c>
      <c r="I246" s="7" t="s">
        <v>303</v>
      </c>
      <c r="J246" s="13" t="str">
        <f>VolunteerTable5[[#This Row],[Email]]&amp;VolunteerTable5[[#This Row],[CampaignID]]&amp;VolunteerTable5[[#This Row],[SignupDate]]</f>
        <v>ygarcia@hotmail.comC00245718</v>
      </c>
      <c r="K246" s="13" t="str">
        <f>IF(COUNTIF(VolunteerTable5[DuplicateCheckKey],VolunteerTable5[[#This Row],[DuplicateCheckKey]])&gt;1,"Duplicate","Unique")</f>
        <v>Unique</v>
      </c>
      <c r="L246" s="13" t="str">
        <f>IF(VolunteerTable5[[#This Row],[Email]]="","Missing","OK")</f>
        <v>OK</v>
      </c>
      <c r="M246" s="19" t="str">
        <f>_xlfn.XLOOKUP(VolunteerTable5[[#This Row],[CampaignID]],CampaignTable[CampaignID],CampaignTable[CampaignName])</f>
        <v>River Cleanup</v>
      </c>
    </row>
    <row r="247" spans="1:13" x14ac:dyDescent="0.35">
      <c r="A247" s="3" t="s">
        <v>10</v>
      </c>
      <c r="B247" s="4" t="s">
        <v>903</v>
      </c>
      <c r="C247" s="4" t="s">
        <v>904</v>
      </c>
      <c r="D247" s="4" t="s">
        <v>319</v>
      </c>
      <c r="E247" s="4" t="s">
        <v>185</v>
      </c>
      <c r="F247" s="5">
        <v>45745</v>
      </c>
      <c r="G247" s="4" t="s">
        <v>307</v>
      </c>
      <c r="H247" s="4">
        <v>3</v>
      </c>
      <c r="I247" s="4" t="s">
        <v>394</v>
      </c>
      <c r="J247" s="13" t="str">
        <f>VolunteerTable5[[#This Row],[Email]]&amp;VolunteerTable5[[#This Row],[CampaignID]]&amp;VolunteerTable5[[#This Row],[SignupDate]]</f>
        <v>kpatterson@brooks-chen.comC00645745</v>
      </c>
      <c r="K247" s="13" t="str">
        <f>IF(COUNTIF(VolunteerTable5[DuplicateCheckKey],VolunteerTable5[[#This Row],[DuplicateCheckKey]])&gt;1,"Duplicate","Unique")</f>
        <v>Unique</v>
      </c>
      <c r="L247" s="13" t="str">
        <f>IF(VolunteerTable5[[#This Row],[Email]]="","Missing","OK")</f>
        <v>OK</v>
      </c>
      <c r="M247" s="19" t="str">
        <f>_xlfn.XLOOKUP(VolunteerTable5[[#This Row],[CampaignID]],CampaignTable[CampaignID],CampaignTable[CampaignName])</f>
        <v>Wildlife Survey</v>
      </c>
    </row>
    <row r="248" spans="1:13" x14ac:dyDescent="0.35">
      <c r="A248" s="6" t="s">
        <v>905</v>
      </c>
      <c r="B248" s="7" t="s">
        <v>906</v>
      </c>
      <c r="C248" s="7" t="s">
        <v>907</v>
      </c>
      <c r="D248" s="7" t="s">
        <v>296</v>
      </c>
      <c r="E248" s="7" t="s">
        <v>185</v>
      </c>
      <c r="F248" s="8">
        <v>45741</v>
      </c>
      <c r="G248" s="7" t="s">
        <v>297</v>
      </c>
      <c r="H248" s="7">
        <v>4</v>
      </c>
      <c r="I248" s="7" t="s">
        <v>338</v>
      </c>
      <c r="J248" s="13" t="str">
        <f>VolunteerTable5[[#This Row],[Email]]&amp;VolunteerTable5[[#This Row],[CampaignID]]&amp;VolunteerTable5[[#This Row],[SignupDate]]</f>
        <v>ljohnson@yahoo.comC00645741</v>
      </c>
      <c r="K248" s="13" t="str">
        <f>IF(COUNTIF(VolunteerTable5[DuplicateCheckKey],VolunteerTable5[[#This Row],[DuplicateCheckKey]])&gt;1,"Duplicate","Unique")</f>
        <v>Unique</v>
      </c>
      <c r="L248" s="13" t="str">
        <f>IF(VolunteerTable5[[#This Row],[Email]]="","Missing","OK")</f>
        <v>OK</v>
      </c>
      <c r="M248" s="19" t="str">
        <f>_xlfn.XLOOKUP(VolunteerTable5[[#This Row],[CampaignID]],CampaignTable[CampaignID],CampaignTable[CampaignName])</f>
        <v>Wildlife Survey</v>
      </c>
    </row>
    <row r="249" spans="1:13" x14ac:dyDescent="0.35">
      <c r="A249" s="3" t="s">
        <v>125</v>
      </c>
      <c r="B249" s="4" t="s">
        <v>908</v>
      </c>
      <c r="C249" s="4" t="s">
        <v>909</v>
      </c>
      <c r="D249" s="4" t="s">
        <v>302</v>
      </c>
      <c r="E249" s="4" t="s">
        <v>208</v>
      </c>
      <c r="F249" s="5">
        <v>45719</v>
      </c>
      <c r="G249" s="4" t="s">
        <v>307</v>
      </c>
      <c r="H249" s="4">
        <v>3</v>
      </c>
      <c r="I249" s="4" t="s">
        <v>394</v>
      </c>
      <c r="J249" s="13" t="str">
        <f>VolunteerTable5[[#This Row],[Email]]&amp;VolunteerTable5[[#This Row],[CampaignID]]&amp;VolunteerTable5[[#This Row],[SignupDate]]</f>
        <v>dustin51@gmail.comC00745719</v>
      </c>
      <c r="K249" s="13" t="str">
        <f>IF(COUNTIF(VolunteerTable5[DuplicateCheckKey],VolunteerTable5[[#This Row],[DuplicateCheckKey]])&gt;1,"Duplicate","Unique")</f>
        <v>Unique</v>
      </c>
      <c r="L249" s="13" t="str">
        <f>IF(VolunteerTable5[[#This Row],[Email]]="","Missing","OK")</f>
        <v>OK</v>
      </c>
      <c r="M249" s="19" t="str">
        <f>_xlfn.XLOOKUP(VolunteerTable5[[#This Row],[CampaignID]],CampaignTable[CampaignID],CampaignTable[CampaignName])</f>
        <v>Green Fair</v>
      </c>
    </row>
    <row r="250" spans="1:13" x14ac:dyDescent="0.35">
      <c r="A250" s="6" t="s">
        <v>13</v>
      </c>
      <c r="B250" s="7" t="s">
        <v>910</v>
      </c>
      <c r="C250" s="7" t="s">
        <v>911</v>
      </c>
      <c r="D250" s="7" t="s">
        <v>319</v>
      </c>
      <c r="E250" s="7" t="s">
        <v>228</v>
      </c>
      <c r="F250" s="8">
        <v>45699</v>
      </c>
      <c r="G250" s="7" t="s">
        <v>307</v>
      </c>
      <c r="H250" s="7">
        <v>3</v>
      </c>
      <c r="I250" s="7" t="s">
        <v>308</v>
      </c>
      <c r="J250" s="13" t="str">
        <f>VolunteerTable5[[#This Row],[Email]]&amp;VolunteerTable5[[#This Row],[CampaignID]]&amp;VolunteerTable5[[#This Row],[SignupDate]]</f>
        <v>annacruz@hotmail.comC00845699</v>
      </c>
      <c r="K250" s="13" t="str">
        <f>IF(COUNTIF(VolunteerTable5[DuplicateCheckKey],VolunteerTable5[[#This Row],[DuplicateCheckKey]])&gt;1,"Duplicate","Unique")</f>
        <v>Unique</v>
      </c>
      <c r="L250" s="13" t="str">
        <f>IF(VolunteerTable5[[#This Row],[Email]]="","Missing","OK")</f>
        <v>OK</v>
      </c>
      <c r="M250" s="19" t="str">
        <f>_xlfn.XLOOKUP(VolunteerTable5[[#This Row],[CampaignID]],CampaignTable[CampaignID],CampaignTable[CampaignName])</f>
        <v>Solar Awareness</v>
      </c>
    </row>
    <row r="251" spans="1:13" x14ac:dyDescent="0.35">
      <c r="A251" s="3" t="s">
        <v>135</v>
      </c>
      <c r="B251" s="4" t="s">
        <v>912</v>
      </c>
      <c r="C251" s="4" t="s">
        <v>913</v>
      </c>
      <c r="D251" s="4" t="s">
        <v>296</v>
      </c>
      <c r="E251" s="4" t="s">
        <v>49</v>
      </c>
      <c r="F251" s="5">
        <v>45667</v>
      </c>
      <c r="G251" s="4" t="s">
        <v>297</v>
      </c>
      <c r="H251" s="4">
        <v>2</v>
      </c>
      <c r="I251" s="4" t="s">
        <v>346</v>
      </c>
      <c r="J251" s="13" t="str">
        <f>VolunteerTable5[[#This Row],[Email]]&amp;VolunteerTable5[[#This Row],[CampaignID]]&amp;VolunteerTable5[[#This Row],[SignupDate]]</f>
        <v>jameslang@yahoo.comC00245667</v>
      </c>
      <c r="K251" s="13" t="str">
        <f>IF(COUNTIF(VolunteerTable5[DuplicateCheckKey],VolunteerTable5[[#This Row],[DuplicateCheckKey]])&gt;1,"Duplicate","Unique")</f>
        <v>Unique</v>
      </c>
      <c r="L251" s="13" t="str">
        <f>IF(VolunteerTable5[[#This Row],[Email]]="","Missing","OK")</f>
        <v>OK</v>
      </c>
      <c r="M251" s="19" t="str">
        <f>_xlfn.XLOOKUP(VolunteerTable5[[#This Row],[CampaignID]],CampaignTable[CampaignID],CampaignTable[CampaignName])</f>
        <v>River Cleanup</v>
      </c>
    </row>
    <row r="252" spans="1:13" x14ac:dyDescent="0.35">
      <c r="A252" s="6" t="s">
        <v>216</v>
      </c>
      <c r="B252" s="7" t="s">
        <v>914</v>
      </c>
      <c r="C252" s="7" t="s">
        <v>915</v>
      </c>
      <c r="D252" s="7" t="s">
        <v>323</v>
      </c>
      <c r="E252" s="7" t="s">
        <v>49</v>
      </c>
      <c r="F252" s="8">
        <v>45723</v>
      </c>
      <c r="G252" s="7" t="s">
        <v>297</v>
      </c>
      <c r="H252" s="7">
        <v>5</v>
      </c>
      <c r="I252" s="7" t="s">
        <v>413</v>
      </c>
      <c r="J252" s="13" t="str">
        <f>VolunteerTable5[[#This Row],[Email]]&amp;VolunteerTable5[[#This Row],[CampaignID]]&amp;VolunteerTable5[[#This Row],[SignupDate]]</f>
        <v>zmitchell@huang.comC00245723</v>
      </c>
      <c r="K252" s="13" t="str">
        <f>IF(COUNTIF(VolunteerTable5[DuplicateCheckKey],VolunteerTable5[[#This Row],[DuplicateCheckKey]])&gt;1,"Duplicate","Unique")</f>
        <v>Unique</v>
      </c>
      <c r="L252" s="13" t="str">
        <f>IF(VolunteerTable5[[#This Row],[Email]]="","Missing","OK")</f>
        <v>OK</v>
      </c>
      <c r="M252" s="19" t="str">
        <f>_xlfn.XLOOKUP(VolunteerTable5[[#This Row],[CampaignID]],CampaignTable[CampaignID],CampaignTable[CampaignName])</f>
        <v>River Cleanup</v>
      </c>
    </row>
    <row r="253" spans="1:13" x14ac:dyDescent="0.35">
      <c r="A253" s="3" t="s">
        <v>916</v>
      </c>
      <c r="B253" s="4" t="s">
        <v>917</v>
      </c>
      <c r="C253" s="4" t="s">
        <v>918</v>
      </c>
      <c r="D253" s="4" t="s">
        <v>296</v>
      </c>
      <c r="E253" s="4" t="s">
        <v>208</v>
      </c>
      <c r="F253" s="5">
        <v>45667</v>
      </c>
      <c r="G253" s="4" t="s">
        <v>307</v>
      </c>
      <c r="H253" s="4">
        <v>2</v>
      </c>
      <c r="I253" s="4" t="s">
        <v>331</v>
      </c>
      <c r="J253" s="13" t="str">
        <f>VolunteerTable5[[#This Row],[Email]]&amp;VolunteerTable5[[#This Row],[CampaignID]]&amp;VolunteerTable5[[#This Row],[SignupDate]]</f>
        <v>hawkinslawrence@hotmail.comC00745667</v>
      </c>
      <c r="K253" s="13" t="str">
        <f>IF(COUNTIF(VolunteerTable5[DuplicateCheckKey],VolunteerTable5[[#This Row],[DuplicateCheckKey]])&gt;1,"Duplicate","Unique")</f>
        <v>Unique</v>
      </c>
      <c r="L253" s="13" t="str">
        <f>IF(VolunteerTable5[[#This Row],[Email]]="","Missing","OK")</f>
        <v>OK</v>
      </c>
      <c r="M253" s="19" t="str">
        <f>_xlfn.XLOOKUP(VolunteerTable5[[#This Row],[CampaignID]],CampaignTable[CampaignID],CampaignTable[CampaignName])</f>
        <v>Green Fair</v>
      </c>
    </row>
    <row r="254" spans="1:13" x14ac:dyDescent="0.35">
      <c r="A254" s="6" t="s">
        <v>919</v>
      </c>
      <c r="B254" s="7" t="s">
        <v>920</v>
      </c>
      <c r="C254" s="7" t="s">
        <v>921</v>
      </c>
      <c r="D254" s="7" t="s">
        <v>296</v>
      </c>
      <c r="E254" s="7" t="s">
        <v>247</v>
      </c>
      <c r="F254" s="8">
        <v>45816</v>
      </c>
      <c r="G254" s="7" t="s">
        <v>307</v>
      </c>
      <c r="H254" s="7">
        <v>2</v>
      </c>
      <c r="I254" s="7" t="s">
        <v>476</v>
      </c>
      <c r="J254" s="13" t="str">
        <f>VolunteerTable5[[#This Row],[Email]]&amp;VolunteerTable5[[#This Row],[CampaignID]]&amp;VolunteerTable5[[#This Row],[SignupDate]]</f>
        <v>danielmorris@ramsey.comC00945816</v>
      </c>
      <c r="K254" s="13" t="str">
        <f>IF(COUNTIF(VolunteerTable5[DuplicateCheckKey],VolunteerTable5[[#This Row],[DuplicateCheckKey]])&gt;1,"Duplicate","Unique")</f>
        <v>Unique</v>
      </c>
      <c r="L254" s="13" t="str">
        <f>IF(VolunteerTable5[[#This Row],[Email]]="","Missing","OK")</f>
        <v>OK</v>
      </c>
      <c r="M254" s="19" t="str">
        <f>_xlfn.XLOOKUP(VolunteerTable5[[#This Row],[CampaignID]],CampaignTable[CampaignID],CampaignTable[CampaignName])</f>
        <v>Bike to Work Day</v>
      </c>
    </row>
    <row r="255" spans="1:13" x14ac:dyDescent="0.35">
      <c r="A255" s="3" t="s">
        <v>922</v>
      </c>
      <c r="B255" s="4" t="s">
        <v>923</v>
      </c>
      <c r="C255" s="4" t="s">
        <v>924</v>
      </c>
      <c r="D255" s="4" t="s">
        <v>296</v>
      </c>
      <c r="E255" s="4" t="s">
        <v>154</v>
      </c>
      <c r="F255" s="5">
        <v>45681</v>
      </c>
      <c r="G255" s="4" t="s">
        <v>307</v>
      </c>
      <c r="H255" s="4">
        <v>5</v>
      </c>
      <c r="I255" s="4" t="s">
        <v>376</v>
      </c>
      <c r="J255" s="13" t="str">
        <f>VolunteerTable5[[#This Row],[Email]]&amp;VolunteerTable5[[#This Row],[CampaignID]]&amp;VolunteerTable5[[#This Row],[SignupDate]]</f>
        <v>holly29@yahoo.comC00545681</v>
      </c>
      <c r="K255" s="13" t="str">
        <f>IF(COUNTIF(VolunteerTable5[DuplicateCheckKey],VolunteerTable5[[#This Row],[DuplicateCheckKey]])&gt;1,"Duplicate","Unique")</f>
        <v>Unique</v>
      </c>
      <c r="L255" s="13" t="str">
        <f>IF(VolunteerTable5[[#This Row],[Email]]="","Missing","OK")</f>
        <v>OK</v>
      </c>
      <c r="M255" s="19" t="str">
        <f>_xlfn.XLOOKUP(VolunteerTable5[[#This Row],[CampaignID]],CampaignTable[CampaignID],CampaignTable[CampaignName])</f>
        <v>Recycling Workshop</v>
      </c>
    </row>
    <row r="256" spans="1:13" x14ac:dyDescent="0.35">
      <c r="A256" s="6" t="s">
        <v>925</v>
      </c>
      <c r="B256" s="7" t="s">
        <v>926</v>
      </c>
      <c r="C256" s="7" t="s">
        <v>927</v>
      </c>
      <c r="D256" s="7" t="s">
        <v>296</v>
      </c>
      <c r="E256" s="7" t="s">
        <v>6</v>
      </c>
      <c r="F256" s="8">
        <v>45709</v>
      </c>
      <c r="G256" s="7" t="s">
        <v>307</v>
      </c>
      <c r="H256" s="7">
        <v>5</v>
      </c>
      <c r="I256" s="7" t="s">
        <v>298</v>
      </c>
      <c r="J256" s="13" t="str">
        <f>VolunteerTable5[[#This Row],[Email]]&amp;VolunteerTable5[[#This Row],[CampaignID]]&amp;VolunteerTable5[[#This Row],[SignupDate]]</f>
        <v>rstanley@barton-webb.comC00145709</v>
      </c>
      <c r="K256" s="13" t="str">
        <f>IF(COUNTIF(VolunteerTable5[DuplicateCheckKey],VolunteerTable5[[#This Row],[DuplicateCheckKey]])&gt;1,"Duplicate","Unique")</f>
        <v>Unique</v>
      </c>
      <c r="L256" s="13" t="str">
        <f>IF(VolunteerTable5[[#This Row],[Email]]="","Missing","OK")</f>
        <v>OK</v>
      </c>
      <c r="M256" s="19" t="str">
        <f>_xlfn.XLOOKUP(VolunteerTable5[[#This Row],[CampaignID]],CampaignTable[CampaignID],CampaignTable[CampaignName])</f>
        <v>Tree Planting</v>
      </c>
    </row>
    <row r="257" spans="1:13" x14ac:dyDescent="0.35">
      <c r="A257" s="3" t="s">
        <v>129</v>
      </c>
      <c r="B257" s="4" t="s">
        <v>928</v>
      </c>
      <c r="C257" s="4" t="s">
        <v>929</v>
      </c>
      <c r="D257" s="4" t="s">
        <v>302</v>
      </c>
      <c r="E257" s="4" t="s">
        <v>228</v>
      </c>
      <c r="F257" s="5">
        <v>45816</v>
      </c>
      <c r="G257" s="4" t="s">
        <v>307</v>
      </c>
      <c r="H257" s="4">
        <v>5</v>
      </c>
      <c r="I257" s="4" t="s">
        <v>372</v>
      </c>
      <c r="J257" s="13" t="str">
        <f>VolunteerTable5[[#This Row],[Email]]&amp;VolunteerTable5[[#This Row],[CampaignID]]&amp;VolunteerTable5[[#This Row],[SignupDate]]</f>
        <v>lewisellen@yahoo.comC00845816</v>
      </c>
      <c r="K257" s="13" t="str">
        <f>IF(COUNTIF(VolunteerTable5[DuplicateCheckKey],VolunteerTable5[[#This Row],[DuplicateCheckKey]])&gt;1,"Duplicate","Unique")</f>
        <v>Unique</v>
      </c>
      <c r="L257" s="13" t="str">
        <f>IF(VolunteerTable5[[#This Row],[Email]]="","Missing","OK")</f>
        <v>OK</v>
      </c>
      <c r="M257" s="19" t="str">
        <f>_xlfn.XLOOKUP(VolunteerTable5[[#This Row],[CampaignID]],CampaignTable[CampaignID],CampaignTable[CampaignName])</f>
        <v>Solar Awareness</v>
      </c>
    </row>
    <row r="258" spans="1:13" x14ac:dyDescent="0.35">
      <c r="A258" s="6" t="s">
        <v>214</v>
      </c>
      <c r="B258" s="7" t="s">
        <v>930</v>
      </c>
      <c r="C258" s="7" t="s">
        <v>931</v>
      </c>
      <c r="D258" s="7" t="s">
        <v>302</v>
      </c>
      <c r="E258" s="7" t="s">
        <v>228</v>
      </c>
      <c r="F258" s="8">
        <v>45757</v>
      </c>
      <c r="G258" s="7" t="s">
        <v>297</v>
      </c>
      <c r="H258" s="7">
        <v>1</v>
      </c>
      <c r="I258" s="7" t="s">
        <v>523</v>
      </c>
      <c r="J258" s="13" t="str">
        <f>VolunteerTable5[[#This Row],[Email]]&amp;VolunteerTable5[[#This Row],[CampaignID]]&amp;VolunteerTable5[[#This Row],[SignupDate]]</f>
        <v>sloanjeffery@cruz-chavez.orgC00845757</v>
      </c>
      <c r="K258" s="13" t="str">
        <f>IF(COUNTIF(VolunteerTable5[DuplicateCheckKey],VolunteerTable5[[#This Row],[DuplicateCheckKey]])&gt;1,"Duplicate","Unique")</f>
        <v>Unique</v>
      </c>
      <c r="L258" s="13" t="str">
        <f>IF(VolunteerTable5[[#This Row],[Email]]="","Missing","OK")</f>
        <v>OK</v>
      </c>
      <c r="M258" s="19" t="str">
        <f>_xlfn.XLOOKUP(VolunteerTable5[[#This Row],[CampaignID]],CampaignTable[CampaignID],CampaignTable[CampaignName])</f>
        <v>Solar Awareness</v>
      </c>
    </row>
    <row r="259" spans="1:13" x14ac:dyDescent="0.35">
      <c r="A259" s="3" t="s">
        <v>932</v>
      </c>
      <c r="B259" s="4" t="s">
        <v>933</v>
      </c>
      <c r="C259" s="4" t="s">
        <v>934</v>
      </c>
      <c r="D259" s="4" t="s">
        <v>323</v>
      </c>
      <c r="E259" s="4" t="s">
        <v>154</v>
      </c>
      <c r="F259" s="5">
        <v>45745</v>
      </c>
      <c r="G259" s="4" t="s">
        <v>307</v>
      </c>
      <c r="H259" s="4">
        <v>1</v>
      </c>
      <c r="I259" s="4" t="s">
        <v>303</v>
      </c>
      <c r="J259" s="13" t="str">
        <f>VolunteerTable5[[#This Row],[Email]]&amp;VolunteerTable5[[#This Row],[CampaignID]]&amp;VolunteerTable5[[#This Row],[SignupDate]]</f>
        <v>allenpatricia@adams.netC00545745</v>
      </c>
      <c r="K259" s="13" t="str">
        <f>IF(COUNTIF(VolunteerTable5[DuplicateCheckKey],VolunteerTable5[[#This Row],[DuplicateCheckKey]])&gt;1,"Duplicate","Unique")</f>
        <v>Unique</v>
      </c>
      <c r="L259" s="13" t="str">
        <f>IF(VolunteerTable5[[#This Row],[Email]]="","Missing","OK")</f>
        <v>OK</v>
      </c>
      <c r="M259" s="19" t="str">
        <f>_xlfn.XLOOKUP(VolunteerTable5[[#This Row],[CampaignID]],CampaignTable[CampaignID],CampaignTable[CampaignName])</f>
        <v>Recycling Workshop</v>
      </c>
    </row>
    <row r="260" spans="1:13" x14ac:dyDescent="0.35">
      <c r="A260" s="6" t="s">
        <v>935</v>
      </c>
      <c r="B260" s="7" t="s">
        <v>936</v>
      </c>
      <c r="C260" s="7" t="s">
        <v>937</v>
      </c>
      <c r="D260" s="7" t="s">
        <v>335</v>
      </c>
      <c r="E260" s="7" t="s">
        <v>208</v>
      </c>
      <c r="F260" s="8">
        <v>45773</v>
      </c>
      <c r="G260" s="7" t="s">
        <v>307</v>
      </c>
      <c r="H260" s="7">
        <v>4</v>
      </c>
      <c r="I260" s="7" t="s">
        <v>425</v>
      </c>
      <c r="J260" s="13" t="str">
        <f>VolunteerTable5[[#This Row],[Email]]&amp;VolunteerTable5[[#This Row],[CampaignID]]&amp;VolunteerTable5[[#This Row],[SignupDate]]</f>
        <v>wongjessica@lee-lopez.comC00745773</v>
      </c>
      <c r="K260" s="13" t="str">
        <f>IF(COUNTIF(VolunteerTable5[DuplicateCheckKey],VolunteerTable5[[#This Row],[DuplicateCheckKey]])&gt;1,"Duplicate","Unique")</f>
        <v>Unique</v>
      </c>
      <c r="L260" s="13" t="str">
        <f>IF(VolunteerTable5[[#This Row],[Email]]="","Missing","OK")</f>
        <v>OK</v>
      </c>
      <c r="M260" s="19" t="str">
        <f>_xlfn.XLOOKUP(VolunteerTable5[[#This Row],[CampaignID]],CampaignTable[CampaignID],CampaignTable[CampaignName])</f>
        <v>Green Fair</v>
      </c>
    </row>
    <row r="261" spans="1:13" x14ac:dyDescent="0.35">
      <c r="A261" s="3" t="s">
        <v>119</v>
      </c>
      <c r="B261" s="4" t="s">
        <v>938</v>
      </c>
      <c r="C261" s="4"/>
      <c r="D261" s="4" t="s">
        <v>335</v>
      </c>
      <c r="E261" s="4" t="s">
        <v>49</v>
      </c>
      <c r="F261" s="5">
        <v>45664</v>
      </c>
      <c r="G261" s="4" t="s">
        <v>307</v>
      </c>
      <c r="H261" s="4">
        <v>5</v>
      </c>
      <c r="I261" s="4" t="s">
        <v>372</v>
      </c>
      <c r="J261" s="13" t="str">
        <f>VolunteerTable5[[#This Row],[Email]]&amp;VolunteerTable5[[#This Row],[CampaignID]]&amp;VolunteerTable5[[#This Row],[SignupDate]]</f>
        <v>C00245664</v>
      </c>
      <c r="K261" s="13" t="str">
        <f>IF(COUNTIF(VolunteerTable5[DuplicateCheckKey],VolunteerTable5[[#This Row],[DuplicateCheckKey]])&gt;1,"Duplicate","Unique")</f>
        <v>Unique</v>
      </c>
      <c r="L261" s="13" t="str">
        <f>IF(VolunteerTable5[[#This Row],[Email]]="","Missing","OK")</f>
        <v>Missing</v>
      </c>
      <c r="M261" s="19" t="str">
        <f>_xlfn.XLOOKUP(VolunteerTable5[[#This Row],[CampaignID]],CampaignTable[CampaignID],CampaignTable[CampaignName])</f>
        <v>River Cleanup</v>
      </c>
    </row>
    <row r="262" spans="1:13" x14ac:dyDescent="0.35">
      <c r="A262" s="6" t="s">
        <v>274</v>
      </c>
      <c r="B262" s="7" t="s">
        <v>939</v>
      </c>
      <c r="C262" s="7" t="s">
        <v>940</v>
      </c>
      <c r="D262" s="7" t="s">
        <v>335</v>
      </c>
      <c r="E262" s="7" t="s">
        <v>265</v>
      </c>
      <c r="F262" s="8">
        <v>45725</v>
      </c>
      <c r="G262" s="7" t="s">
        <v>307</v>
      </c>
      <c r="H262" s="7">
        <v>2</v>
      </c>
      <c r="I262" s="7" t="s">
        <v>476</v>
      </c>
      <c r="J262" s="13" t="str">
        <f>VolunteerTable5[[#This Row],[Email]]&amp;VolunteerTable5[[#This Row],[CampaignID]]&amp;VolunteerTable5[[#This Row],[SignupDate]]</f>
        <v>yharris@gmail.comC01045725</v>
      </c>
      <c r="K262" s="13" t="str">
        <f>IF(COUNTIF(VolunteerTable5[DuplicateCheckKey],VolunteerTable5[[#This Row],[DuplicateCheckKey]])&gt;1,"Duplicate","Unique")</f>
        <v>Unique</v>
      </c>
      <c r="L262" s="13" t="str">
        <f>IF(VolunteerTable5[[#This Row],[Email]]="","Missing","OK")</f>
        <v>OK</v>
      </c>
      <c r="M262" s="19" t="str">
        <f>_xlfn.XLOOKUP(VolunteerTable5[[#This Row],[CampaignID]],CampaignTable[CampaignID],CampaignTable[CampaignName])</f>
        <v>Community Garden</v>
      </c>
    </row>
    <row r="263" spans="1:13" x14ac:dyDescent="0.35">
      <c r="A263" s="3" t="s">
        <v>941</v>
      </c>
      <c r="B263" s="4" t="s">
        <v>942</v>
      </c>
      <c r="C263" s="4" t="s">
        <v>943</v>
      </c>
      <c r="D263" s="4" t="s">
        <v>296</v>
      </c>
      <c r="E263" s="4" t="s">
        <v>49</v>
      </c>
      <c r="F263" s="5">
        <v>45660</v>
      </c>
      <c r="G263" s="4" t="s">
        <v>307</v>
      </c>
      <c r="H263" s="4">
        <v>4</v>
      </c>
      <c r="I263" s="4" t="s">
        <v>338</v>
      </c>
      <c r="J263" s="13" t="str">
        <f>VolunteerTable5[[#This Row],[Email]]&amp;VolunteerTable5[[#This Row],[CampaignID]]&amp;VolunteerTable5[[#This Row],[SignupDate]]</f>
        <v>lesliejones@cook.comC00245660</v>
      </c>
      <c r="K263" s="13" t="str">
        <f>IF(COUNTIF(VolunteerTable5[DuplicateCheckKey],VolunteerTable5[[#This Row],[DuplicateCheckKey]])&gt;1,"Duplicate","Unique")</f>
        <v>Unique</v>
      </c>
      <c r="L263" s="13" t="str">
        <f>IF(VolunteerTable5[[#This Row],[Email]]="","Missing","OK")</f>
        <v>OK</v>
      </c>
      <c r="M263" s="19" t="str">
        <f>_xlfn.XLOOKUP(VolunteerTable5[[#This Row],[CampaignID]],CampaignTable[CampaignID],CampaignTable[CampaignName])</f>
        <v>River Cleanup</v>
      </c>
    </row>
    <row r="264" spans="1:13" x14ac:dyDescent="0.35">
      <c r="A264" s="6" t="s">
        <v>944</v>
      </c>
      <c r="B264" s="7" t="s">
        <v>945</v>
      </c>
      <c r="C264" s="7" t="s">
        <v>946</v>
      </c>
      <c r="D264" s="7" t="s">
        <v>319</v>
      </c>
      <c r="E264" s="7" t="s">
        <v>185</v>
      </c>
      <c r="F264" s="8">
        <v>45690</v>
      </c>
      <c r="G264" s="7" t="s">
        <v>297</v>
      </c>
      <c r="H264" s="7">
        <v>3</v>
      </c>
      <c r="I264" s="7" t="s">
        <v>315</v>
      </c>
      <c r="J264" s="13" t="str">
        <f>VolunteerTable5[[#This Row],[Email]]&amp;VolunteerTable5[[#This Row],[CampaignID]]&amp;VolunteerTable5[[#This Row],[SignupDate]]</f>
        <v>brodriguez@frazier.netC00645690</v>
      </c>
      <c r="K264" s="13" t="str">
        <f>IF(COUNTIF(VolunteerTable5[DuplicateCheckKey],VolunteerTable5[[#This Row],[DuplicateCheckKey]])&gt;1,"Duplicate","Unique")</f>
        <v>Unique</v>
      </c>
      <c r="L264" s="13" t="str">
        <f>IF(VolunteerTable5[[#This Row],[Email]]="","Missing","OK")</f>
        <v>OK</v>
      </c>
      <c r="M264" s="19" t="str">
        <f>_xlfn.XLOOKUP(VolunteerTable5[[#This Row],[CampaignID]],CampaignTable[CampaignID],CampaignTable[CampaignName])</f>
        <v>Wildlife Survey</v>
      </c>
    </row>
    <row r="265" spans="1:13" x14ac:dyDescent="0.35">
      <c r="A265" s="3" t="s">
        <v>243</v>
      </c>
      <c r="B265" s="4" t="s">
        <v>947</v>
      </c>
      <c r="C265" s="4" t="s">
        <v>948</v>
      </c>
      <c r="D265" s="4" t="s">
        <v>296</v>
      </c>
      <c r="E265" s="4" t="s">
        <v>6</v>
      </c>
      <c r="F265" s="5">
        <v>45722</v>
      </c>
      <c r="G265" s="4" t="s">
        <v>307</v>
      </c>
      <c r="H265" s="4">
        <v>2</v>
      </c>
      <c r="I265" s="4" t="s">
        <v>346</v>
      </c>
      <c r="J265" s="13" t="str">
        <f>VolunteerTable5[[#This Row],[Email]]&amp;VolunteerTable5[[#This Row],[CampaignID]]&amp;VolunteerTable5[[#This Row],[SignupDate]]</f>
        <v>stephen54@hotmail.comC00145722</v>
      </c>
      <c r="K265" s="13" t="str">
        <f>IF(COUNTIF(VolunteerTable5[DuplicateCheckKey],VolunteerTable5[[#This Row],[DuplicateCheckKey]])&gt;1,"Duplicate","Unique")</f>
        <v>Unique</v>
      </c>
      <c r="L265" s="13" t="str">
        <f>IF(VolunteerTable5[[#This Row],[Email]]="","Missing","OK")</f>
        <v>OK</v>
      </c>
      <c r="M265" s="19" t="str">
        <f>_xlfn.XLOOKUP(VolunteerTable5[[#This Row],[CampaignID]],CampaignTable[CampaignID],CampaignTable[CampaignName])</f>
        <v>Tree Planting</v>
      </c>
    </row>
    <row r="266" spans="1:13" x14ac:dyDescent="0.35">
      <c r="A266" s="6" t="s">
        <v>242</v>
      </c>
      <c r="B266" s="7" t="s">
        <v>949</v>
      </c>
      <c r="C266" s="7" t="s">
        <v>950</v>
      </c>
      <c r="D266" s="7" t="s">
        <v>296</v>
      </c>
      <c r="E266" s="7" t="s">
        <v>154</v>
      </c>
      <c r="F266" s="8">
        <v>45695</v>
      </c>
      <c r="G266" s="7" t="s">
        <v>307</v>
      </c>
      <c r="H266" s="7">
        <v>2</v>
      </c>
      <c r="I266" s="7" t="s">
        <v>331</v>
      </c>
      <c r="J266" s="13" t="str">
        <f>VolunteerTable5[[#This Row],[Email]]&amp;VolunteerTable5[[#This Row],[CampaignID]]&amp;VolunteerTable5[[#This Row],[SignupDate]]</f>
        <v>tyler39@dominguez.comC00545695</v>
      </c>
      <c r="K266" s="13" t="str">
        <f>IF(COUNTIF(VolunteerTable5[DuplicateCheckKey],VolunteerTable5[[#This Row],[DuplicateCheckKey]])&gt;1,"Duplicate","Unique")</f>
        <v>Unique</v>
      </c>
      <c r="L266" s="13" t="str">
        <f>IF(VolunteerTable5[[#This Row],[Email]]="","Missing","OK")</f>
        <v>OK</v>
      </c>
      <c r="M266" s="19" t="str">
        <f>_xlfn.XLOOKUP(VolunteerTable5[[#This Row],[CampaignID]],CampaignTable[CampaignID],CampaignTable[CampaignName])</f>
        <v>Recycling Workshop</v>
      </c>
    </row>
    <row r="267" spans="1:13" x14ac:dyDescent="0.35">
      <c r="A267" s="3" t="s">
        <v>160</v>
      </c>
      <c r="B267" s="4" t="s">
        <v>951</v>
      </c>
      <c r="C267" s="4" t="s">
        <v>952</v>
      </c>
      <c r="D267" s="4" t="s">
        <v>323</v>
      </c>
      <c r="E267" s="4" t="s">
        <v>121</v>
      </c>
      <c r="F267" s="5">
        <v>45709</v>
      </c>
      <c r="G267" s="4" t="s">
        <v>307</v>
      </c>
      <c r="H267" s="4">
        <v>3</v>
      </c>
      <c r="I267" s="4" t="s">
        <v>368</v>
      </c>
      <c r="J267" s="13" t="str">
        <f>VolunteerTable5[[#This Row],[Email]]&amp;VolunteerTable5[[#This Row],[CampaignID]]&amp;VolunteerTable5[[#This Row],[SignupDate]]</f>
        <v>harcher@gmail.comC00445709</v>
      </c>
      <c r="K267" s="13" t="str">
        <f>IF(COUNTIF(VolunteerTable5[DuplicateCheckKey],VolunteerTable5[[#This Row],[DuplicateCheckKey]])&gt;1,"Duplicate","Unique")</f>
        <v>Unique</v>
      </c>
      <c r="L267" s="13" t="str">
        <f>IF(VolunteerTable5[[#This Row],[Email]]="","Missing","OK")</f>
        <v>OK</v>
      </c>
      <c r="M267" s="19" t="str">
        <f>_xlfn.XLOOKUP(VolunteerTable5[[#This Row],[CampaignID]],CampaignTable[CampaignID],CampaignTable[CampaignName])</f>
        <v>Food Distribution</v>
      </c>
    </row>
    <row r="268" spans="1:13" x14ac:dyDescent="0.35">
      <c r="A268" s="6" t="s">
        <v>83</v>
      </c>
      <c r="B268" s="7" t="s">
        <v>953</v>
      </c>
      <c r="C268" s="7" t="s">
        <v>954</v>
      </c>
      <c r="D268" s="7" t="s">
        <v>319</v>
      </c>
      <c r="E268" s="7" t="s">
        <v>228</v>
      </c>
      <c r="F268" s="8">
        <v>45714</v>
      </c>
      <c r="G268" s="7" t="s">
        <v>307</v>
      </c>
      <c r="H268" s="7">
        <v>2</v>
      </c>
      <c r="I268" s="7" t="s">
        <v>331</v>
      </c>
      <c r="J268" s="13" t="str">
        <f>VolunteerTable5[[#This Row],[Email]]&amp;VolunteerTable5[[#This Row],[CampaignID]]&amp;VolunteerTable5[[#This Row],[SignupDate]]</f>
        <v>yknight@yahoo.comC00845714</v>
      </c>
      <c r="K268" s="13" t="str">
        <f>IF(COUNTIF(VolunteerTable5[DuplicateCheckKey],VolunteerTable5[[#This Row],[DuplicateCheckKey]])&gt;1,"Duplicate","Unique")</f>
        <v>Unique</v>
      </c>
      <c r="L268" s="13" t="str">
        <f>IF(VolunteerTable5[[#This Row],[Email]]="","Missing","OK")</f>
        <v>OK</v>
      </c>
      <c r="M268" s="19" t="str">
        <f>_xlfn.XLOOKUP(VolunteerTable5[[#This Row],[CampaignID]],CampaignTable[CampaignID],CampaignTable[CampaignName])</f>
        <v>Solar Awareness</v>
      </c>
    </row>
    <row r="269" spans="1:13" x14ac:dyDescent="0.35">
      <c r="A269" s="3" t="s">
        <v>21</v>
      </c>
      <c r="B269" s="4" t="s">
        <v>955</v>
      </c>
      <c r="C269" s="4" t="s">
        <v>956</v>
      </c>
      <c r="D269" s="4" t="s">
        <v>302</v>
      </c>
      <c r="E269" s="4" t="s">
        <v>6</v>
      </c>
      <c r="F269" s="5">
        <v>45773</v>
      </c>
      <c r="G269" s="4" t="s">
        <v>307</v>
      </c>
      <c r="H269" s="4">
        <v>5</v>
      </c>
      <c r="I269" s="4" t="s">
        <v>413</v>
      </c>
      <c r="J269" s="13" t="str">
        <f>VolunteerTable5[[#This Row],[Email]]&amp;VolunteerTable5[[#This Row],[CampaignID]]&amp;VolunteerTable5[[#This Row],[SignupDate]]</f>
        <v>tommy14@chavez.comC00145773</v>
      </c>
      <c r="K269" s="13" t="str">
        <f>IF(COUNTIF(VolunteerTable5[DuplicateCheckKey],VolunteerTable5[[#This Row],[DuplicateCheckKey]])&gt;1,"Duplicate","Unique")</f>
        <v>Unique</v>
      </c>
      <c r="L269" s="13" t="str">
        <f>IF(VolunteerTable5[[#This Row],[Email]]="","Missing","OK")</f>
        <v>OK</v>
      </c>
      <c r="M269" s="19" t="str">
        <f>_xlfn.XLOOKUP(VolunteerTable5[[#This Row],[CampaignID]],CampaignTable[CampaignID],CampaignTable[CampaignName])</f>
        <v>Tree Planting</v>
      </c>
    </row>
    <row r="270" spans="1:13" x14ac:dyDescent="0.35">
      <c r="A270" s="6" t="s">
        <v>97</v>
      </c>
      <c r="B270" s="7" t="s">
        <v>945</v>
      </c>
      <c r="C270" s="7" t="s">
        <v>957</v>
      </c>
      <c r="D270" s="7" t="s">
        <v>323</v>
      </c>
      <c r="E270" s="7" t="s">
        <v>265</v>
      </c>
      <c r="F270" s="8">
        <v>45810</v>
      </c>
      <c r="G270" s="7" t="s">
        <v>307</v>
      </c>
      <c r="H270" s="7">
        <v>2</v>
      </c>
      <c r="I270" s="7" t="s">
        <v>346</v>
      </c>
      <c r="J270" s="13" t="str">
        <f>VolunteerTable5[[#This Row],[Email]]&amp;VolunteerTable5[[#This Row],[CampaignID]]&amp;VolunteerTable5[[#This Row],[SignupDate]]</f>
        <v>williamsdevin@yahoo.comC01045810</v>
      </c>
      <c r="K270" s="13" t="str">
        <f>IF(COUNTIF(VolunteerTable5[DuplicateCheckKey],VolunteerTable5[[#This Row],[DuplicateCheckKey]])&gt;1,"Duplicate","Unique")</f>
        <v>Unique</v>
      </c>
      <c r="L270" s="13" t="str">
        <f>IF(VolunteerTable5[[#This Row],[Email]]="","Missing","OK")</f>
        <v>OK</v>
      </c>
      <c r="M270" s="19" t="str">
        <f>_xlfn.XLOOKUP(VolunteerTable5[[#This Row],[CampaignID]],CampaignTable[CampaignID],CampaignTable[CampaignName])</f>
        <v>Community Garden</v>
      </c>
    </row>
    <row r="271" spans="1:13" x14ac:dyDescent="0.35">
      <c r="A271" s="3" t="s">
        <v>958</v>
      </c>
      <c r="B271" s="4" t="s">
        <v>959</v>
      </c>
      <c r="C271" s="4" t="s">
        <v>960</v>
      </c>
      <c r="D271" s="4" t="s">
        <v>319</v>
      </c>
      <c r="E271" s="4" t="s">
        <v>265</v>
      </c>
      <c r="F271" s="5">
        <v>45677</v>
      </c>
      <c r="G271" s="4" t="s">
        <v>297</v>
      </c>
      <c r="H271" s="4">
        <v>1</v>
      </c>
      <c r="I271" s="4" t="s">
        <v>303</v>
      </c>
      <c r="J271" s="13" t="str">
        <f>VolunteerTable5[[#This Row],[Email]]&amp;VolunteerTable5[[#This Row],[CampaignID]]&amp;VolunteerTable5[[#This Row],[SignupDate]]</f>
        <v>john66@yahoo.comC01045677</v>
      </c>
      <c r="K271" s="13" t="str">
        <f>IF(COUNTIF(VolunteerTable5[DuplicateCheckKey],VolunteerTable5[[#This Row],[DuplicateCheckKey]])&gt;1,"Duplicate","Unique")</f>
        <v>Unique</v>
      </c>
      <c r="L271" s="13" t="str">
        <f>IF(VolunteerTable5[[#This Row],[Email]]="","Missing","OK")</f>
        <v>OK</v>
      </c>
      <c r="M271" s="19" t="str">
        <f>_xlfn.XLOOKUP(VolunteerTable5[[#This Row],[CampaignID]],CampaignTable[CampaignID],CampaignTable[CampaignName])</f>
        <v>Community Garden</v>
      </c>
    </row>
    <row r="272" spans="1:13" x14ac:dyDescent="0.35">
      <c r="A272" s="6" t="s">
        <v>133</v>
      </c>
      <c r="B272" s="7" t="s">
        <v>961</v>
      </c>
      <c r="C272" s="7" t="s">
        <v>962</v>
      </c>
      <c r="D272" s="7" t="s">
        <v>335</v>
      </c>
      <c r="E272" s="7" t="s">
        <v>49</v>
      </c>
      <c r="F272" s="8">
        <v>45674</v>
      </c>
      <c r="G272" s="7" t="s">
        <v>307</v>
      </c>
      <c r="H272" s="7">
        <v>5</v>
      </c>
      <c r="I272" s="7" t="s">
        <v>376</v>
      </c>
      <c r="J272" s="13" t="str">
        <f>VolunteerTable5[[#This Row],[Email]]&amp;VolunteerTable5[[#This Row],[CampaignID]]&amp;VolunteerTable5[[#This Row],[SignupDate]]</f>
        <v>robertgonzalez@yahoo.comC00245674</v>
      </c>
      <c r="K272" s="13" t="str">
        <f>IF(COUNTIF(VolunteerTable5[DuplicateCheckKey],VolunteerTable5[[#This Row],[DuplicateCheckKey]])&gt;1,"Duplicate","Unique")</f>
        <v>Unique</v>
      </c>
      <c r="L272" s="13" t="str">
        <f>IF(VolunteerTable5[[#This Row],[Email]]="","Missing","OK")</f>
        <v>OK</v>
      </c>
      <c r="M272" s="19" t="str">
        <f>_xlfn.XLOOKUP(VolunteerTable5[[#This Row],[CampaignID]],CampaignTable[CampaignID],CampaignTable[CampaignName])</f>
        <v>River Cleanup</v>
      </c>
    </row>
    <row r="273" spans="1:13" x14ac:dyDescent="0.35">
      <c r="A273" s="3" t="s">
        <v>127</v>
      </c>
      <c r="B273" s="4" t="s">
        <v>963</v>
      </c>
      <c r="C273" s="4" t="s">
        <v>964</v>
      </c>
      <c r="D273" s="4" t="s">
        <v>302</v>
      </c>
      <c r="E273" s="4" t="s">
        <v>121</v>
      </c>
      <c r="F273" s="5">
        <v>45737</v>
      </c>
      <c r="G273" s="4" t="s">
        <v>297</v>
      </c>
      <c r="H273" s="4">
        <v>5</v>
      </c>
      <c r="I273" s="4" t="s">
        <v>298</v>
      </c>
      <c r="J273" s="13" t="str">
        <f>VolunteerTable5[[#This Row],[Email]]&amp;VolunteerTable5[[#This Row],[CampaignID]]&amp;VolunteerTable5[[#This Row],[SignupDate]]</f>
        <v>taylor67@yahoo.comC00445737</v>
      </c>
      <c r="K273" s="13" t="str">
        <f>IF(COUNTIF(VolunteerTable5[DuplicateCheckKey],VolunteerTable5[[#This Row],[DuplicateCheckKey]])&gt;1,"Duplicate","Unique")</f>
        <v>Unique</v>
      </c>
      <c r="L273" s="13" t="str">
        <f>IF(VolunteerTable5[[#This Row],[Email]]="","Missing","OK")</f>
        <v>OK</v>
      </c>
      <c r="M273" s="19" t="str">
        <f>_xlfn.XLOOKUP(VolunteerTable5[[#This Row],[CampaignID]],CampaignTable[CampaignID],CampaignTable[CampaignName])</f>
        <v>Food Distribution</v>
      </c>
    </row>
    <row r="274" spans="1:13" x14ac:dyDescent="0.35">
      <c r="A274" s="6" t="s">
        <v>965</v>
      </c>
      <c r="B274" s="7" t="s">
        <v>966</v>
      </c>
      <c r="C274" s="7" t="s">
        <v>967</v>
      </c>
      <c r="D274" s="7" t="s">
        <v>302</v>
      </c>
      <c r="E274" s="7" t="s">
        <v>265</v>
      </c>
      <c r="F274" s="8">
        <v>45810</v>
      </c>
      <c r="G274" s="7" t="s">
        <v>307</v>
      </c>
      <c r="H274" s="7">
        <v>3</v>
      </c>
      <c r="I274" s="7" t="s">
        <v>315</v>
      </c>
      <c r="J274" s="13" t="str">
        <f>VolunteerTable5[[#This Row],[Email]]&amp;VolunteerTable5[[#This Row],[CampaignID]]&amp;VolunteerTable5[[#This Row],[SignupDate]]</f>
        <v>camposchristina@yahoo.comC01045810</v>
      </c>
      <c r="K274" s="13" t="str">
        <f>IF(COUNTIF(VolunteerTable5[DuplicateCheckKey],VolunteerTable5[[#This Row],[DuplicateCheckKey]])&gt;1,"Duplicate","Unique")</f>
        <v>Unique</v>
      </c>
      <c r="L274" s="13" t="str">
        <f>IF(VolunteerTable5[[#This Row],[Email]]="","Missing","OK")</f>
        <v>OK</v>
      </c>
      <c r="M274" s="19" t="str">
        <f>_xlfn.XLOOKUP(VolunteerTable5[[#This Row],[CampaignID]],CampaignTable[CampaignID],CampaignTable[CampaignName])</f>
        <v>Community Garden</v>
      </c>
    </row>
    <row r="275" spans="1:13" x14ac:dyDescent="0.35">
      <c r="A275" s="3" t="s">
        <v>234</v>
      </c>
      <c r="B275" s="4" t="s">
        <v>968</v>
      </c>
      <c r="C275" s="4" t="s">
        <v>969</v>
      </c>
      <c r="D275" s="4" t="s">
        <v>319</v>
      </c>
      <c r="E275" s="4" t="s">
        <v>265</v>
      </c>
      <c r="F275" s="5">
        <v>45788</v>
      </c>
      <c r="G275" s="4" t="s">
        <v>307</v>
      </c>
      <c r="H275" s="4">
        <v>2</v>
      </c>
      <c r="I275" s="4" t="s">
        <v>346</v>
      </c>
      <c r="J275" s="13" t="str">
        <f>VolunteerTable5[[#This Row],[Email]]&amp;VolunteerTable5[[#This Row],[CampaignID]]&amp;VolunteerTable5[[#This Row],[SignupDate]]</f>
        <v>camposphilip@yahoo.comC01045788</v>
      </c>
      <c r="K275" s="13" t="str">
        <f>IF(COUNTIF(VolunteerTable5[DuplicateCheckKey],VolunteerTable5[[#This Row],[DuplicateCheckKey]])&gt;1,"Duplicate","Unique")</f>
        <v>Unique</v>
      </c>
      <c r="L275" s="13" t="str">
        <f>IF(VolunteerTable5[[#This Row],[Email]]="","Missing","OK")</f>
        <v>OK</v>
      </c>
      <c r="M275" s="19" t="str">
        <f>_xlfn.XLOOKUP(VolunteerTable5[[#This Row],[CampaignID]],CampaignTable[CampaignID],CampaignTable[CampaignName])</f>
        <v>Community Garden</v>
      </c>
    </row>
    <row r="276" spans="1:13" x14ac:dyDescent="0.35">
      <c r="A276" s="6" t="s">
        <v>79</v>
      </c>
      <c r="B276" s="7" t="s">
        <v>970</v>
      </c>
      <c r="C276" s="7" t="s">
        <v>971</v>
      </c>
      <c r="D276" s="7" t="s">
        <v>323</v>
      </c>
      <c r="E276" s="7" t="s">
        <v>121</v>
      </c>
      <c r="F276" s="8">
        <v>45801</v>
      </c>
      <c r="G276" s="7" t="s">
        <v>307</v>
      </c>
      <c r="H276" s="7">
        <v>5</v>
      </c>
      <c r="I276" s="7" t="s">
        <v>376</v>
      </c>
      <c r="J276" s="13" t="str">
        <f>VolunteerTable5[[#This Row],[Email]]&amp;VolunteerTable5[[#This Row],[CampaignID]]&amp;VolunteerTable5[[#This Row],[SignupDate]]</f>
        <v>brooke49@vaughn-lin.comC00445801</v>
      </c>
      <c r="K276" s="13" t="str">
        <f>IF(COUNTIF(VolunteerTable5[DuplicateCheckKey],VolunteerTable5[[#This Row],[DuplicateCheckKey]])&gt;1,"Duplicate","Unique")</f>
        <v>Unique</v>
      </c>
      <c r="L276" s="13" t="str">
        <f>IF(VolunteerTable5[[#This Row],[Email]]="","Missing","OK")</f>
        <v>OK</v>
      </c>
      <c r="M276" s="19" t="str">
        <f>_xlfn.XLOOKUP(VolunteerTable5[[#This Row],[CampaignID]],CampaignTable[CampaignID],CampaignTable[CampaignName])</f>
        <v>Food Distribution</v>
      </c>
    </row>
    <row r="277" spans="1:13" x14ac:dyDescent="0.35">
      <c r="A277" s="3" t="s">
        <v>972</v>
      </c>
      <c r="B277" s="4" t="s">
        <v>973</v>
      </c>
      <c r="C277" s="4" t="s">
        <v>974</v>
      </c>
      <c r="D277" s="4" t="s">
        <v>296</v>
      </c>
      <c r="E277" s="4" t="s">
        <v>49</v>
      </c>
      <c r="F277" s="5">
        <v>45680</v>
      </c>
      <c r="G277" s="4" t="s">
        <v>307</v>
      </c>
      <c r="H277" s="4">
        <v>5</v>
      </c>
      <c r="I277" s="4" t="s">
        <v>298</v>
      </c>
      <c r="J277" s="13" t="str">
        <f>VolunteerTable5[[#This Row],[Email]]&amp;VolunteerTable5[[#This Row],[CampaignID]]&amp;VolunteerTable5[[#This Row],[SignupDate]]</f>
        <v>shaffercindy@gmail.comC00245680</v>
      </c>
      <c r="K277" s="13" t="str">
        <f>IF(COUNTIF(VolunteerTable5[DuplicateCheckKey],VolunteerTable5[[#This Row],[DuplicateCheckKey]])&gt;1,"Duplicate","Unique")</f>
        <v>Unique</v>
      </c>
      <c r="L277" s="13" t="str">
        <f>IF(VolunteerTable5[[#This Row],[Email]]="","Missing","OK")</f>
        <v>OK</v>
      </c>
      <c r="M277" s="19" t="str">
        <f>_xlfn.XLOOKUP(VolunteerTable5[[#This Row],[CampaignID]],CampaignTable[CampaignID],CampaignTable[CampaignName])</f>
        <v>River Cleanup</v>
      </c>
    </row>
    <row r="278" spans="1:13" x14ac:dyDescent="0.35">
      <c r="A278" s="6" t="s">
        <v>174</v>
      </c>
      <c r="B278" s="7" t="s">
        <v>975</v>
      </c>
      <c r="C278" s="7" t="s">
        <v>976</v>
      </c>
      <c r="D278" s="7" t="s">
        <v>296</v>
      </c>
      <c r="E278" s="7" t="s">
        <v>247</v>
      </c>
      <c r="F278" s="8">
        <v>45736</v>
      </c>
      <c r="G278" s="7" t="s">
        <v>307</v>
      </c>
      <c r="H278" s="7">
        <v>1</v>
      </c>
      <c r="I278" s="7" t="s">
        <v>365</v>
      </c>
      <c r="J278" s="13" t="str">
        <f>VolunteerTable5[[#This Row],[Email]]&amp;VolunteerTable5[[#This Row],[CampaignID]]&amp;VolunteerTable5[[#This Row],[SignupDate]]</f>
        <v>hbrown@yahoo.comC00945736</v>
      </c>
      <c r="K278" s="13" t="str">
        <f>IF(COUNTIF(VolunteerTable5[DuplicateCheckKey],VolunteerTable5[[#This Row],[DuplicateCheckKey]])&gt;1,"Duplicate","Unique")</f>
        <v>Unique</v>
      </c>
      <c r="L278" s="13" t="str">
        <f>IF(VolunteerTable5[[#This Row],[Email]]="","Missing","OK")</f>
        <v>OK</v>
      </c>
      <c r="M278" s="19" t="str">
        <f>_xlfn.XLOOKUP(VolunteerTable5[[#This Row],[CampaignID]],CampaignTable[CampaignID],CampaignTable[CampaignName])</f>
        <v>Bike to Work Day</v>
      </c>
    </row>
    <row r="279" spans="1:13" x14ac:dyDescent="0.35">
      <c r="A279" s="3" t="s">
        <v>977</v>
      </c>
      <c r="B279" s="4" t="s">
        <v>978</v>
      </c>
      <c r="C279" s="4" t="s">
        <v>979</v>
      </c>
      <c r="D279" s="4" t="s">
        <v>296</v>
      </c>
      <c r="E279" s="4" t="s">
        <v>247</v>
      </c>
      <c r="F279" s="5">
        <v>45696</v>
      </c>
      <c r="G279" s="4" t="s">
        <v>297</v>
      </c>
      <c r="H279" s="4">
        <v>4</v>
      </c>
      <c r="I279" s="4" t="s">
        <v>312</v>
      </c>
      <c r="J279" s="13" t="str">
        <f>VolunteerTable5[[#This Row],[Email]]&amp;VolunteerTable5[[#This Row],[CampaignID]]&amp;VolunteerTable5[[#This Row],[SignupDate]]</f>
        <v>lorisandoval@hunt.netC00945696</v>
      </c>
      <c r="K279" s="13" t="str">
        <f>IF(COUNTIF(VolunteerTable5[DuplicateCheckKey],VolunteerTable5[[#This Row],[DuplicateCheckKey]])&gt;1,"Duplicate","Unique")</f>
        <v>Unique</v>
      </c>
      <c r="L279" s="13" t="str">
        <f>IF(VolunteerTable5[[#This Row],[Email]]="","Missing","OK")</f>
        <v>OK</v>
      </c>
      <c r="M279" s="19" t="str">
        <f>_xlfn.XLOOKUP(VolunteerTable5[[#This Row],[CampaignID]],CampaignTable[CampaignID],CampaignTable[CampaignName])</f>
        <v>Bike to Work Day</v>
      </c>
    </row>
    <row r="280" spans="1:13" x14ac:dyDescent="0.35">
      <c r="A280" s="6" t="s">
        <v>82</v>
      </c>
      <c r="B280" s="7" t="s">
        <v>980</v>
      </c>
      <c r="C280" s="7" t="s">
        <v>981</v>
      </c>
      <c r="D280" s="7" t="s">
        <v>323</v>
      </c>
      <c r="E280" s="7" t="s">
        <v>247</v>
      </c>
      <c r="F280" s="8">
        <v>45744</v>
      </c>
      <c r="G280" s="7" t="s">
        <v>307</v>
      </c>
      <c r="H280" s="7">
        <v>4</v>
      </c>
      <c r="I280" s="7" t="s">
        <v>338</v>
      </c>
      <c r="J280" s="13" t="str">
        <f>VolunteerTable5[[#This Row],[Email]]&amp;VolunteerTable5[[#This Row],[CampaignID]]&amp;VolunteerTable5[[#This Row],[SignupDate]]</f>
        <v>campbelldavid@smith-turner.orgC00945744</v>
      </c>
      <c r="K280" s="13" t="str">
        <f>IF(COUNTIF(VolunteerTable5[DuplicateCheckKey],VolunteerTable5[[#This Row],[DuplicateCheckKey]])&gt;1,"Duplicate","Unique")</f>
        <v>Unique</v>
      </c>
      <c r="L280" s="13" t="str">
        <f>IF(VolunteerTable5[[#This Row],[Email]]="","Missing","OK")</f>
        <v>OK</v>
      </c>
      <c r="M280" s="19" t="str">
        <f>_xlfn.XLOOKUP(VolunteerTable5[[#This Row],[CampaignID]],CampaignTable[CampaignID],CampaignTable[CampaignName])</f>
        <v>Bike to Work Day</v>
      </c>
    </row>
    <row r="281" spans="1:13" x14ac:dyDescent="0.35">
      <c r="A281" s="3" t="s">
        <v>86</v>
      </c>
      <c r="B281" s="4" t="s">
        <v>982</v>
      </c>
      <c r="C281" s="4" t="s">
        <v>983</v>
      </c>
      <c r="D281" s="4" t="s">
        <v>296</v>
      </c>
      <c r="E281" s="4" t="s">
        <v>265</v>
      </c>
      <c r="F281" s="5">
        <v>45670</v>
      </c>
      <c r="G281" s="4" t="s">
        <v>307</v>
      </c>
      <c r="H281" s="4">
        <v>2</v>
      </c>
      <c r="I281" s="4" t="s">
        <v>362</v>
      </c>
      <c r="J281" s="13" t="str">
        <f>VolunteerTable5[[#This Row],[Email]]&amp;VolunteerTable5[[#This Row],[CampaignID]]&amp;VolunteerTable5[[#This Row],[SignupDate]]</f>
        <v>vincent83@orr-warren.netC01045670</v>
      </c>
      <c r="K281" s="13" t="str">
        <f>IF(COUNTIF(VolunteerTable5[DuplicateCheckKey],VolunteerTable5[[#This Row],[DuplicateCheckKey]])&gt;1,"Duplicate","Unique")</f>
        <v>Unique</v>
      </c>
      <c r="L281" s="13" t="str">
        <f>IF(VolunteerTable5[[#This Row],[Email]]="","Missing","OK")</f>
        <v>OK</v>
      </c>
      <c r="M281" s="19" t="str">
        <f>_xlfn.XLOOKUP(VolunteerTable5[[#This Row],[CampaignID]],CampaignTable[CampaignID],CampaignTable[CampaignName])</f>
        <v>Community Garden</v>
      </c>
    </row>
    <row r="282" spans="1:13" x14ac:dyDescent="0.35">
      <c r="A282" s="6" t="s">
        <v>277</v>
      </c>
      <c r="B282" s="7" t="s">
        <v>984</v>
      </c>
      <c r="C282" s="7" t="s">
        <v>985</v>
      </c>
      <c r="D282" s="7" t="s">
        <v>323</v>
      </c>
      <c r="E282" s="7" t="s">
        <v>154</v>
      </c>
      <c r="F282" s="8">
        <v>45731</v>
      </c>
      <c r="G282" s="7" t="s">
        <v>307</v>
      </c>
      <c r="H282" s="7">
        <v>5</v>
      </c>
      <c r="I282" s="7" t="s">
        <v>413</v>
      </c>
      <c r="J282" s="13" t="str">
        <f>VolunteerTable5[[#This Row],[Email]]&amp;VolunteerTable5[[#This Row],[CampaignID]]&amp;VolunteerTable5[[#This Row],[SignupDate]]</f>
        <v>pjones@yahoo.comC00545731</v>
      </c>
      <c r="K282" s="13" t="str">
        <f>IF(COUNTIF(VolunteerTable5[DuplicateCheckKey],VolunteerTable5[[#This Row],[DuplicateCheckKey]])&gt;1,"Duplicate","Unique")</f>
        <v>Unique</v>
      </c>
      <c r="L282" s="13" t="str">
        <f>IF(VolunteerTable5[[#This Row],[Email]]="","Missing","OK")</f>
        <v>OK</v>
      </c>
      <c r="M282" s="19" t="str">
        <f>_xlfn.XLOOKUP(VolunteerTable5[[#This Row],[CampaignID]],CampaignTable[CampaignID],CampaignTable[CampaignName])</f>
        <v>Recycling Workshop</v>
      </c>
    </row>
    <row r="283" spans="1:13" x14ac:dyDescent="0.35">
      <c r="A283" s="3" t="s">
        <v>986</v>
      </c>
      <c r="B283" s="4" t="s">
        <v>987</v>
      </c>
      <c r="C283" s="4" t="s">
        <v>988</v>
      </c>
      <c r="D283" s="4" t="s">
        <v>323</v>
      </c>
      <c r="E283" s="4" t="s">
        <v>265</v>
      </c>
      <c r="F283" s="5">
        <v>45702</v>
      </c>
      <c r="G283" s="4" t="s">
        <v>307</v>
      </c>
      <c r="H283" s="4">
        <v>5</v>
      </c>
      <c r="I283" s="4" t="s">
        <v>376</v>
      </c>
      <c r="J283" s="13" t="str">
        <f>VolunteerTable5[[#This Row],[Email]]&amp;VolunteerTable5[[#This Row],[CampaignID]]&amp;VolunteerTable5[[#This Row],[SignupDate]]</f>
        <v>williamsmelissa@gmail.comC01045702</v>
      </c>
      <c r="K283" s="13" t="str">
        <f>IF(COUNTIF(VolunteerTable5[DuplicateCheckKey],VolunteerTable5[[#This Row],[DuplicateCheckKey]])&gt;1,"Duplicate","Unique")</f>
        <v>Unique</v>
      </c>
      <c r="L283" s="13" t="str">
        <f>IF(VolunteerTable5[[#This Row],[Email]]="","Missing","OK")</f>
        <v>OK</v>
      </c>
      <c r="M283" s="19" t="str">
        <f>_xlfn.XLOOKUP(VolunteerTable5[[#This Row],[CampaignID]],CampaignTable[CampaignID],CampaignTable[CampaignName])</f>
        <v>Community Garden</v>
      </c>
    </row>
    <row r="284" spans="1:13" x14ac:dyDescent="0.35">
      <c r="A284" s="6" t="s">
        <v>989</v>
      </c>
      <c r="B284" s="7" t="s">
        <v>990</v>
      </c>
      <c r="C284" s="7" t="s">
        <v>991</v>
      </c>
      <c r="D284" s="7" t="s">
        <v>335</v>
      </c>
      <c r="E284" s="7" t="s">
        <v>208</v>
      </c>
      <c r="F284" s="8">
        <v>45799</v>
      </c>
      <c r="G284" s="7" t="s">
        <v>307</v>
      </c>
      <c r="H284" s="7">
        <v>2</v>
      </c>
      <c r="I284" s="7" t="s">
        <v>362</v>
      </c>
      <c r="J284" s="13" t="str">
        <f>VolunteerTable5[[#This Row],[Email]]&amp;VolunteerTable5[[#This Row],[CampaignID]]&amp;VolunteerTable5[[#This Row],[SignupDate]]</f>
        <v>kathleen31@gmail.comC00745799</v>
      </c>
      <c r="K284" s="13" t="str">
        <f>IF(COUNTIF(VolunteerTable5[DuplicateCheckKey],VolunteerTable5[[#This Row],[DuplicateCheckKey]])&gt;1,"Duplicate","Unique")</f>
        <v>Unique</v>
      </c>
      <c r="L284" s="13" t="str">
        <f>IF(VolunteerTable5[[#This Row],[Email]]="","Missing","OK")</f>
        <v>OK</v>
      </c>
      <c r="M284" s="19" t="str">
        <f>_xlfn.XLOOKUP(VolunteerTable5[[#This Row],[CampaignID]],CampaignTable[CampaignID],CampaignTable[CampaignName])</f>
        <v>Green Fair</v>
      </c>
    </row>
    <row r="285" spans="1:13" x14ac:dyDescent="0.35">
      <c r="A285" s="3" t="s">
        <v>151</v>
      </c>
      <c r="B285" s="4" t="s">
        <v>992</v>
      </c>
      <c r="C285" s="4" t="s">
        <v>993</v>
      </c>
      <c r="D285" s="4" t="s">
        <v>335</v>
      </c>
      <c r="E285" s="4" t="s">
        <v>247</v>
      </c>
      <c r="F285" s="5">
        <v>45696</v>
      </c>
      <c r="G285" s="4" t="s">
        <v>307</v>
      </c>
      <c r="H285" s="4">
        <v>3</v>
      </c>
      <c r="I285" s="4" t="s">
        <v>315</v>
      </c>
      <c r="J285" s="13" t="str">
        <f>VolunteerTable5[[#This Row],[Email]]&amp;VolunteerTable5[[#This Row],[CampaignID]]&amp;VolunteerTable5[[#This Row],[SignupDate]]</f>
        <v>manuelhale@anderson-walsh.netC00945696</v>
      </c>
      <c r="K285" s="13" t="str">
        <f>IF(COUNTIF(VolunteerTable5[DuplicateCheckKey],VolunteerTable5[[#This Row],[DuplicateCheckKey]])&gt;1,"Duplicate","Unique")</f>
        <v>Unique</v>
      </c>
      <c r="L285" s="13" t="str">
        <f>IF(VolunteerTable5[[#This Row],[Email]]="","Missing","OK")</f>
        <v>OK</v>
      </c>
      <c r="M285" s="19" t="str">
        <f>_xlfn.XLOOKUP(VolunteerTable5[[#This Row],[CampaignID]],CampaignTable[CampaignID],CampaignTable[CampaignName])</f>
        <v>Bike to Work Day</v>
      </c>
    </row>
    <row r="286" spans="1:13" x14ac:dyDescent="0.35">
      <c r="A286" s="6" t="s">
        <v>189</v>
      </c>
      <c r="B286" s="7" t="s">
        <v>994</v>
      </c>
      <c r="C286" s="7" t="s">
        <v>995</v>
      </c>
      <c r="D286" s="7" t="s">
        <v>319</v>
      </c>
      <c r="E286" s="7" t="s">
        <v>121</v>
      </c>
      <c r="F286" s="8">
        <v>45764</v>
      </c>
      <c r="G286" s="7" t="s">
        <v>307</v>
      </c>
      <c r="H286" s="7">
        <v>5</v>
      </c>
      <c r="I286" s="7" t="s">
        <v>298</v>
      </c>
      <c r="J286" s="13" t="str">
        <f>VolunteerTable5[[#This Row],[Email]]&amp;VolunteerTable5[[#This Row],[CampaignID]]&amp;VolunteerTable5[[#This Row],[SignupDate]]</f>
        <v>harrislisa@ward.orgC00445764</v>
      </c>
      <c r="K286" s="13" t="str">
        <f>IF(COUNTIF(VolunteerTable5[DuplicateCheckKey],VolunteerTable5[[#This Row],[DuplicateCheckKey]])&gt;1,"Duplicate","Unique")</f>
        <v>Unique</v>
      </c>
      <c r="L286" s="13" t="str">
        <f>IF(VolunteerTable5[[#This Row],[Email]]="","Missing","OK")</f>
        <v>OK</v>
      </c>
      <c r="M286" s="19" t="str">
        <f>_xlfn.XLOOKUP(VolunteerTable5[[#This Row],[CampaignID]],CampaignTable[CampaignID],CampaignTable[CampaignName])</f>
        <v>Food Distribution</v>
      </c>
    </row>
    <row r="287" spans="1:13" x14ac:dyDescent="0.35">
      <c r="A287" s="3" t="s">
        <v>11</v>
      </c>
      <c r="B287" s="4" t="s">
        <v>996</v>
      </c>
      <c r="C287" s="4" t="s">
        <v>997</v>
      </c>
      <c r="D287" s="4" t="s">
        <v>296</v>
      </c>
      <c r="E287" s="4" t="s">
        <v>228</v>
      </c>
      <c r="F287" s="5">
        <v>45743</v>
      </c>
      <c r="G287" s="4" t="s">
        <v>307</v>
      </c>
      <c r="H287" s="4">
        <v>3</v>
      </c>
      <c r="I287" s="4" t="s">
        <v>308</v>
      </c>
      <c r="J287" s="13" t="str">
        <f>VolunteerTable5[[#This Row],[Email]]&amp;VolunteerTable5[[#This Row],[CampaignID]]&amp;VolunteerTable5[[#This Row],[SignupDate]]</f>
        <v>michael82@gmail.comC00845743</v>
      </c>
      <c r="K287" s="13" t="str">
        <f>IF(COUNTIF(VolunteerTable5[DuplicateCheckKey],VolunteerTable5[[#This Row],[DuplicateCheckKey]])&gt;1,"Duplicate","Unique")</f>
        <v>Unique</v>
      </c>
      <c r="L287" s="13" t="str">
        <f>IF(VolunteerTable5[[#This Row],[Email]]="","Missing","OK")</f>
        <v>OK</v>
      </c>
      <c r="M287" s="19" t="str">
        <f>_xlfn.XLOOKUP(VolunteerTable5[[#This Row],[CampaignID]],CampaignTable[CampaignID],CampaignTable[CampaignName])</f>
        <v>Solar Awareness</v>
      </c>
    </row>
    <row r="288" spans="1:13" x14ac:dyDescent="0.35">
      <c r="A288" s="6" t="s">
        <v>18</v>
      </c>
      <c r="B288" s="7" t="s">
        <v>998</v>
      </c>
      <c r="C288" s="7" t="s">
        <v>999</v>
      </c>
      <c r="D288" s="7" t="s">
        <v>319</v>
      </c>
      <c r="E288" s="7" t="s">
        <v>87</v>
      </c>
      <c r="F288" s="8">
        <v>45713</v>
      </c>
      <c r="G288" s="7" t="s">
        <v>297</v>
      </c>
      <c r="H288" s="7">
        <v>1</v>
      </c>
      <c r="I288" s="7" t="s">
        <v>523</v>
      </c>
      <c r="J288" s="13" t="str">
        <f>VolunteerTable5[[#This Row],[Email]]&amp;VolunteerTable5[[#This Row],[CampaignID]]&amp;VolunteerTable5[[#This Row],[SignupDate]]</f>
        <v>peter51@gmail.comC00345713</v>
      </c>
      <c r="K288" s="13" t="str">
        <f>IF(COUNTIF(VolunteerTable5[DuplicateCheckKey],VolunteerTable5[[#This Row],[DuplicateCheckKey]])&gt;1,"Duplicate","Unique")</f>
        <v>Unique</v>
      </c>
      <c r="L288" s="13" t="str">
        <f>IF(VolunteerTable5[[#This Row],[Email]]="","Missing","OK")</f>
        <v>OK</v>
      </c>
      <c r="M288" s="19" t="str">
        <f>_xlfn.XLOOKUP(VolunteerTable5[[#This Row],[CampaignID]],CampaignTable[CampaignID],CampaignTable[CampaignName])</f>
        <v>School Visit</v>
      </c>
    </row>
    <row r="289" spans="1:13" x14ac:dyDescent="0.35">
      <c r="A289" s="3" t="s">
        <v>1000</v>
      </c>
      <c r="B289" s="4" t="s">
        <v>1001</v>
      </c>
      <c r="C289" s="4" t="s">
        <v>1002</v>
      </c>
      <c r="D289" s="4" t="s">
        <v>302</v>
      </c>
      <c r="E289" s="4" t="s">
        <v>49</v>
      </c>
      <c r="F289" s="5">
        <v>45806</v>
      </c>
      <c r="G289" s="4" t="s">
        <v>307</v>
      </c>
      <c r="H289" s="4">
        <v>4</v>
      </c>
      <c r="I289" s="4" t="s">
        <v>312</v>
      </c>
      <c r="J289" s="13" t="str">
        <f>VolunteerTable5[[#This Row],[Email]]&amp;VolunteerTable5[[#This Row],[CampaignID]]&amp;VolunteerTable5[[#This Row],[SignupDate]]</f>
        <v>qgiles@johnson.comC00245806</v>
      </c>
      <c r="K289" s="13" t="str">
        <f>IF(COUNTIF(VolunteerTable5[DuplicateCheckKey],VolunteerTable5[[#This Row],[DuplicateCheckKey]])&gt;1,"Duplicate","Unique")</f>
        <v>Unique</v>
      </c>
      <c r="L289" s="13" t="str">
        <f>IF(VolunteerTable5[[#This Row],[Email]]="","Missing","OK")</f>
        <v>OK</v>
      </c>
      <c r="M289" s="19" t="str">
        <f>_xlfn.XLOOKUP(VolunteerTable5[[#This Row],[CampaignID]],CampaignTable[CampaignID],CampaignTable[CampaignName])</f>
        <v>River Cleanup</v>
      </c>
    </row>
    <row r="290" spans="1:13" x14ac:dyDescent="0.35">
      <c r="A290" s="6" t="s">
        <v>280</v>
      </c>
      <c r="B290" s="7" t="s">
        <v>1003</v>
      </c>
      <c r="C290" s="7" t="s">
        <v>1004</v>
      </c>
      <c r="D290" s="7" t="s">
        <v>296</v>
      </c>
      <c r="E290" s="7" t="s">
        <v>6</v>
      </c>
      <c r="F290" s="8">
        <v>45765</v>
      </c>
      <c r="G290" s="7" t="s">
        <v>307</v>
      </c>
      <c r="H290" s="7">
        <v>1</v>
      </c>
      <c r="I290" s="7" t="s">
        <v>303</v>
      </c>
      <c r="J290" s="13" t="str">
        <f>VolunteerTable5[[#This Row],[Email]]&amp;VolunteerTable5[[#This Row],[CampaignID]]&amp;VolunteerTable5[[#This Row],[SignupDate]]</f>
        <v>reedchad@george-salazar.comC00145765</v>
      </c>
      <c r="K290" s="13" t="str">
        <f>IF(COUNTIF(VolunteerTable5[DuplicateCheckKey],VolunteerTable5[[#This Row],[DuplicateCheckKey]])&gt;1,"Duplicate","Unique")</f>
        <v>Unique</v>
      </c>
      <c r="L290" s="13" t="str">
        <f>IF(VolunteerTable5[[#This Row],[Email]]="","Missing","OK")</f>
        <v>OK</v>
      </c>
      <c r="M290" s="19" t="str">
        <f>_xlfn.XLOOKUP(VolunteerTable5[[#This Row],[CampaignID]],CampaignTable[CampaignID],CampaignTable[CampaignName])</f>
        <v>Tree Planting</v>
      </c>
    </row>
    <row r="291" spans="1:13" x14ac:dyDescent="0.35">
      <c r="A291" s="3" t="s">
        <v>207</v>
      </c>
      <c r="B291" s="4" t="s">
        <v>1005</v>
      </c>
      <c r="C291" s="4" t="s">
        <v>1006</v>
      </c>
      <c r="D291" s="4" t="s">
        <v>319</v>
      </c>
      <c r="E291" s="4" t="s">
        <v>265</v>
      </c>
      <c r="F291" s="5">
        <v>45765</v>
      </c>
      <c r="G291" s="4" t="s">
        <v>307</v>
      </c>
      <c r="H291" s="4">
        <v>1</v>
      </c>
      <c r="I291" s="4" t="s">
        <v>523</v>
      </c>
      <c r="J291" s="13" t="str">
        <f>VolunteerTable5[[#This Row],[Email]]&amp;VolunteerTable5[[#This Row],[CampaignID]]&amp;VolunteerTable5[[#This Row],[SignupDate]]</f>
        <v>johnsonkimberly@ferguson.comC01045765</v>
      </c>
      <c r="K291" s="13" t="str">
        <f>IF(COUNTIF(VolunteerTable5[DuplicateCheckKey],VolunteerTable5[[#This Row],[DuplicateCheckKey]])&gt;1,"Duplicate","Unique")</f>
        <v>Unique</v>
      </c>
      <c r="L291" s="13" t="str">
        <f>IF(VolunteerTable5[[#This Row],[Email]]="","Missing","OK")</f>
        <v>OK</v>
      </c>
      <c r="M291" s="19" t="str">
        <f>_xlfn.XLOOKUP(VolunteerTable5[[#This Row],[CampaignID]],CampaignTable[CampaignID],CampaignTable[CampaignName])</f>
        <v>Community Garden</v>
      </c>
    </row>
    <row r="292" spans="1:13" x14ac:dyDescent="0.35">
      <c r="A292" s="6" t="s">
        <v>1007</v>
      </c>
      <c r="B292" s="7" t="s">
        <v>1008</v>
      </c>
      <c r="C292" s="7" t="s">
        <v>1009</v>
      </c>
      <c r="D292" s="7" t="s">
        <v>296</v>
      </c>
      <c r="E292" s="7" t="s">
        <v>6</v>
      </c>
      <c r="F292" s="8">
        <v>45738</v>
      </c>
      <c r="G292" s="7" t="s">
        <v>307</v>
      </c>
      <c r="H292" s="7">
        <v>4</v>
      </c>
      <c r="I292" s="7" t="s">
        <v>425</v>
      </c>
      <c r="J292" s="13" t="str">
        <f>VolunteerTable5[[#This Row],[Email]]&amp;VolunteerTable5[[#This Row],[CampaignID]]&amp;VolunteerTable5[[#This Row],[SignupDate]]</f>
        <v>samuel03@davis.comC00145738</v>
      </c>
      <c r="K292" s="13" t="str">
        <f>IF(COUNTIF(VolunteerTable5[DuplicateCheckKey],VolunteerTable5[[#This Row],[DuplicateCheckKey]])&gt;1,"Duplicate","Unique")</f>
        <v>Unique</v>
      </c>
      <c r="L292" s="13" t="str">
        <f>IF(VolunteerTable5[[#This Row],[Email]]="","Missing","OK")</f>
        <v>OK</v>
      </c>
      <c r="M292" s="19" t="str">
        <f>_xlfn.XLOOKUP(VolunteerTable5[[#This Row],[CampaignID]],CampaignTable[CampaignID],CampaignTable[CampaignName])</f>
        <v>Tree Planting</v>
      </c>
    </row>
    <row r="293" spans="1:13" x14ac:dyDescent="0.35">
      <c r="A293" s="3" t="s">
        <v>16</v>
      </c>
      <c r="B293" s="4" t="s">
        <v>1010</v>
      </c>
      <c r="C293" s="4" t="s">
        <v>1011</v>
      </c>
      <c r="D293" s="4" t="s">
        <v>296</v>
      </c>
      <c r="E293" s="4" t="s">
        <v>6</v>
      </c>
      <c r="F293" s="5">
        <v>45697</v>
      </c>
      <c r="G293" s="4" t="s">
        <v>297</v>
      </c>
      <c r="H293" s="4">
        <v>2</v>
      </c>
      <c r="I293" s="4" t="s">
        <v>346</v>
      </c>
      <c r="J293" s="13" t="str">
        <f>VolunteerTable5[[#This Row],[Email]]&amp;VolunteerTable5[[#This Row],[CampaignID]]&amp;VolunteerTable5[[#This Row],[SignupDate]]</f>
        <v>david67@martinez.netC00145697</v>
      </c>
      <c r="K293" s="13" t="str">
        <f>IF(COUNTIF(VolunteerTable5[DuplicateCheckKey],VolunteerTable5[[#This Row],[DuplicateCheckKey]])&gt;1,"Duplicate","Unique")</f>
        <v>Duplicate</v>
      </c>
      <c r="L293" s="13" t="str">
        <f>IF(VolunteerTable5[[#This Row],[Email]]="","Missing","OK")</f>
        <v>OK</v>
      </c>
      <c r="M293" s="19" t="str">
        <f>_xlfn.XLOOKUP(VolunteerTable5[[#This Row],[CampaignID]],CampaignTable[CampaignID],CampaignTable[CampaignName])</f>
        <v>Tree Planting</v>
      </c>
    </row>
    <row r="294" spans="1:13" x14ac:dyDescent="0.35">
      <c r="A294" s="6" t="s">
        <v>167</v>
      </c>
      <c r="B294" s="7" t="s">
        <v>1012</v>
      </c>
      <c r="C294" s="7" t="s">
        <v>1013</v>
      </c>
      <c r="D294" s="7" t="s">
        <v>302</v>
      </c>
      <c r="E294" s="7" t="s">
        <v>247</v>
      </c>
      <c r="F294" s="8">
        <v>45725</v>
      </c>
      <c r="G294" s="7" t="s">
        <v>307</v>
      </c>
      <c r="H294" s="7">
        <v>1</v>
      </c>
      <c r="I294" s="7" t="s">
        <v>303</v>
      </c>
      <c r="J294" s="13" t="str">
        <f>VolunteerTable5[[#This Row],[Email]]&amp;VolunteerTable5[[#This Row],[CampaignID]]&amp;VolunteerTable5[[#This Row],[SignupDate]]</f>
        <v>heidi81@gmail.comC00945725</v>
      </c>
      <c r="K294" s="13" t="str">
        <f>IF(COUNTIF(VolunteerTable5[DuplicateCheckKey],VolunteerTable5[[#This Row],[DuplicateCheckKey]])&gt;1,"Duplicate","Unique")</f>
        <v>Unique</v>
      </c>
      <c r="L294" s="13" t="str">
        <f>IF(VolunteerTable5[[#This Row],[Email]]="","Missing","OK")</f>
        <v>OK</v>
      </c>
      <c r="M294" s="19" t="str">
        <f>_xlfn.XLOOKUP(VolunteerTable5[[#This Row],[CampaignID]],CampaignTable[CampaignID],CampaignTable[CampaignName])</f>
        <v>Bike to Work Day</v>
      </c>
    </row>
    <row r="295" spans="1:13" x14ac:dyDescent="0.35">
      <c r="A295" s="3" t="s">
        <v>30</v>
      </c>
      <c r="B295" s="4" t="s">
        <v>1014</v>
      </c>
      <c r="C295" s="4" t="s">
        <v>1015</v>
      </c>
      <c r="D295" s="4" t="s">
        <v>302</v>
      </c>
      <c r="E295" s="4" t="s">
        <v>265</v>
      </c>
      <c r="F295" s="5">
        <v>45784</v>
      </c>
      <c r="G295" s="4" t="s">
        <v>307</v>
      </c>
      <c r="H295" s="4">
        <v>1</v>
      </c>
      <c r="I295" s="4" t="s">
        <v>303</v>
      </c>
      <c r="J295" s="13" t="str">
        <f>VolunteerTable5[[#This Row],[Email]]&amp;VolunteerTable5[[#This Row],[CampaignID]]&amp;VolunteerTable5[[#This Row],[SignupDate]]</f>
        <v>barryyoung@yahoo.comC01045784</v>
      </c>
      <c r="K295" s="13" t="str">
        <f>IF(COUNTIF(VolunteerTable5[DuplicateCheckKey],VolunteerTable5[[#This Row],[DuplicateCheckKey]])&gt;1,"Duplicate","Unique")</f>
        <v>Unique</v>
      </c>
      <c r="L295" s="13" t="str">
        <f>IF(VolunteerTable5[[#This Row],[Email]]="","Missing","OK")</f>
        <v>OK</v>
      </c>
      <c r="M295" s="19" t="str">
        <f>_xlfn.XLOOKUP(VolunteerTable5[[#This Row],[CampaignID]],CampaignTable[CampaignID],CampaignTable[CampaignName])</f>
        <v>Community Garden</v>
      </c>
    </row>
    <row r="296" spans="1:13" x14ac:dyDescent="0.35">
      <c r="A296" s="6" t="s">
        <v>1016</v>
      </c>
      <c r="B296" s="7" t="s">
        <v>1017</v>
      </c>
      <c r="C296" s="7" t="s">
        <v>1018</v>
      </c>
      <c r="D296" s="7" t="s">
        <v>302</v>
      </c>
      <c r="E296" s="7" t="s">
        <v>49</v>
      </c>
      <c r="F296" s="8">
        <v>45761</v>
      </c>
      <c r="G296" s="7" t="s">
        <v>297</v>
      </c>
      <c r="H296" s="7">
        <v>4</v>
      </c>
      <c r="I296" s="7" t="s">
        <v>354</v>
      </c>
      <c r="J296" s="13" t="str">
        <f>VolunteerTable5[[#This Row],[Email]]&amp;VolunteerTable5[[#This Row],[CampaignID]]&amp;VolunteerTable5[[#This Row],[SignupDate]]</f>
        <v>ccruz@harris.bizC00245761</v>
      </c>
      <c r="K296" s="13" t="str">
        <f>IF(COUNTIF(VolunteerTable5[DuplicateCheckKey],VolunteerTable5[[#This Row],[DuplicateCheckKey]])&gt;1,"Duplicate","Unique")</f>
        <v>Unique</v>
      </c>
      <c r="L296" s="13" t="str">
        <f>IF(VolunteerTable5[[#This Row],[Email]]="","Missing","OK")</f>
        <v>OK</v>
      </c>
      <c r="M296" s="19" t="str">
        <f>_xlfn.XLOOKUP(VolunteerTable5[[#This Row],[CampaignID]],CampaignTable[CampaignID],CampaignTable[CampaignName])</f>
        <v>River Cleanup</v>
      </c>
    </row>
    <row r="297" spans="1:13" x14ac:dyDescent="0.35">
      <c r="A297" s="3" t="s">
        <v>1019</v>
      </c>
      <c r="B297" s="4" t="s">
        <v>1020</v>
      </c>
      <c r="C297" s="4" t="s">
        <v>1021</v>
      </c>
      <c r="D297" s="4" t="s">
        <v>296</v>
      </c>
      <c r="E297" s="4" t="s">
        <v>121</v>
      </c>
      <c r="F297" s="5">
        <v>45724</v>
      </c>
      <c r="G297" s="4" t="s">
        <v>307</v>
      </c>
      <c r="H297" s="4">
        <v>1</v>
      </c>
      <c r="I297" s="4" t="s">
        <v>365</v>
      </c>
      <c r="J297" s="13" t="str">
        <f>VolunteerTable5[[#This Row],[Email]]&amp;VolunteerTable5[[#This Row],[CampaignID]]&amp;VolunteerTable5[[#This Row],[SignupDate]]</f>
        <v>lisa93@gmail.comC00445724</v>
      </c>
      <c r="K297" s="13" t="str">
        <f>IF(COUNTIF(VolunteerTable5[DuplicateCheckKey],VolunteerTable5[[#This Row],[DuplicateCheckKey]])&gt;1,"Duplicate","Unique")</f>
        <v>Unique</v>
      </c>
      <c r="L297" s="13" t="str">
        <f>IF(VolunteerTable5[[#This Row],[Email]]="","Missing","OK")</f>
        <v>OK</v>
      </c>
      <c r="M297" s="19" t="str">
        <f>_xlfn.XLOOKUP(VolunteerTable5[[#This Row],[CampaignID]],CampaignTable[CampaignID],CampaignTable[CampaignName])</f>
        <v>Food Distribution</v>
      </c>
    </row>
    <row r="298" spans="1:13" x14ac:dyDescent="0.35">
      <c r="A298" s="6" t="s">
        <v>178</v>
      </c>
      <c r="B298" s="7" t="s">
        <v>1022</v>
      </c>
      <c r="C298" s="7" t="s">
        <v>1023</v>
      </c>
      <c r="D298" s="7" t="s">
        <v>296</v>
      </c>
      <c r="E298" s="7" t="s">
        <v>265</v>
      </c>
      <c r="F298" s="8">
        <v>45708</v>
      </c>
      <c r="G298" s="7" t="s">
        <v>307</v>
      </c>
      <c r="H298" s="7">
        <v>3</v>
      </c>
      <c r="I298" s="7" t="s">
        <v>394</v>
      </c>
      <c r="J298" s="13" t="str">
        <f>VolunteerTable5[[#This Row],[Email]]&amp;VolunteerTable5[[#This Row],[CampaignID]]&amp;VolunteerTable5[[#This Row],[SignupDate]]</f>
        <v>karmstrong@hotmail.comC01045708</v>
      </c>
      <c r="K298" s="13" t="str">
        <f>IF(COUNTIF(VolunteerTable5[DuplicateCheckKey],VolunteerTable5[[#This Row],[DuplicateCheckKey]])&gt;1,"Duplicate","Unique")</f>
        <v>Unique</v>
      </c>
      <c r="L298" s="13" t="str">
        <f>IF(VolunteerTable5[[#This Row],[Email]]="","Missing","OK")</f>
        <v>OK</v>
      </c>
      <c r="M298" s="19" t="str">
        <f>_xlfn.XLOOKUP(VolunteerTable5[[#This Row],[CampaignID]],CampaignTable[CampaignID],CampaignTable[CampaignName])</f>
        <v>Community Garden</v>
      </c>
    </row>
    <row r="299" spans="1:13" x14ac:dyDescent="0.35">
      <c r="A299" s="3" t="s">
        <v>95</v>
      </c>
      <c r="B299" s="4" t="s">
        <v>1024</v>
      </c>
      <c r="C299" s="4" t="s">
        <v>1025</v>
      </c>
      <c r="D299" s="4" t="s">
        <v>319</v>
      </c>
      <c r="E299" s="4" t="s">
        <v>208</v>
      </c>
      <c r="F299" s="5">
        <v>45723</v>
      </c>
      <c r="G299" s="4" t="s">
        <v>307</v>
      </c>
      <c r="H299" s="4">
        <v>3</v>
      </c>
      <c r="I299" s="4" t="s">
        <v>368</v>
      </c>
      <c r="J299" s="13" t="str">
        <f>VolunteerTable5[[#This Row],[Email]]&amp;VolunteerTable5[[#This Row],[CampaignID]]&amp;VolunteerTable5[[#This Row],[SignupDate]]</f>
        <v>lutzkelsey@yahoo.comC00745723</v>
      </c>
      <c r="K299" s="13" t="str">
        <f>IF(COUNTIF(VolunteerTable5[DuplicateCheckKey],VolunteerTable5[[#This Row],[DuplicateCheckKey]])&gt;1,"Duplicate","Unique")</f>
        <v>Unique</v>
      </c>
      <c r="L299" s="13" t="str">
        <f>IF(VolunteerTable5[[#This Row],[Email]]="","Missing","OK")</f>
        <v>OK</v>
      </c>
      <c r="M299" s="19" t="str">
        <f>_xlfn.XLOOKUP(VolunteerTable5[[#This Row],[CampaignID]],CampaignTable[CampaignID],CampaignTable[CampaignName])</f>
        <v>Green Fair</v>
      </c>
    </row>
    <row r="300" spans="1:13" x14ac:dyDescent="0.35">
      <c r="A300" s="6" t="s">
        <v>258</v>
      </c>
      <c r="B300" s="7" t="s">
        <v>1026</v>
      </c>
      <c r="C300" s="7" t="s">
        <v>1027</v>
      </c>
      <c r="D300" s="7" t="s">
        <v>296</v>
      </c>
      <c r="E300" s="7" t="s">
        <v>49</v>
      </c>
      <c r="F300" s="8">
        <v>45717</v>
      </c>
      <c r="G300" s="7" t="s">
        <v>307</v>
      </c>
      <c r="H300" s="7">
        <v>3</v>
      </c>
      <c r="I300" s="7" t="s">
        <v>368</v>
      </c>
      <c r="J300" s="13" t="str">
        <f>VolunteerTable5[[#This Row],[Email]]&amp;VolunteerTable5[[#This Row],[CampaignID]]&amp;VolunteerTable5[[#This Row],[SignupDate]]</f>
        <v>kimberly90@gmail.comC00245717</v>
      </c>
      <c r="K300" s="13" t="str">
        <f>IF(COUNTIF(VolunteerTable5[DuplicateCheckKey],VolunteerTable5[[#This Row],[DuplicateCheckKey]])&gt;1,"Duplicate","Unique")</f>
        <v>Unique</v>
      </c>
      <c r="L300" s="13" t="str">
        <f>IF(VolunteerTable5[[#This Row],[Email]]="","Missing","OK")</f>
        <v>OK</v>
      </c>
      <c r="M300" s="19" t="str">
        <f>_xlfn.XLOOKUP(VolunteerTable5[[#This Row],[CampaignID]],CampaignTable[CampaignID],CampaignTable[CampaignName])</f>
        <v>River Cleanup</v>
      </c>
    </row>
    <row r="301" spans="1:13" x14ac:dyDescent="0.35">
      <c r="A301" s="3" t="s">
        <v>1028</v>
      </c>
      <c r="B301" s="4" t="s">
        <v>1029</v>
      </c>
      <c r="C301" s="4" t="s">
        <v>1030</v>
      </c>
      <c r="D301" s="4" t="s">
        <v>335</v>
      </c>
      <c r="E301" s="4" t="s">
        <v>247</v>
      </c>
      <c r="F301" s="5">
        <v>45765</v>
      </c>
      <c r="G301" s="4" t="s">
        <v>297</v>
      </c>
      <c r="H301" s="4">
        <v>5</v>
      </c>
      <c r="I301" s="4" t="s">
        <v>413</v>
      </c>
      <c r="J301" s="13" t="str">
        <f>VolunteerTable5[[#This Row],[Email]]&amp;VolunteerTable5[[#This Row],[CampaignID]]&amp;VolunteerTable5[[#This Row],[SignupDate]]</f>
        <v>rileychristopher@hotmail.comC00945765</v>
      </c>
      <c r="K301" s="13" t="str">
        <f>IF(COUNTIF(VolunteerTable5[DuplicateCheckKey],VolunteerTable5[[#This Row],[DuplicateCheckKey]])&gt;1,"Duplicate","Unique")</f>
        <v>Unique</v>
      </c>
      <c r="L301" s="13" t="str">
        <f>IF(VolunteerTable5[[#This Row],[Email]]="","Missing","OK")</f>
        <v>OK</v>
      </c>
      <c r="M301" s="19" t="str">
        <f>_xlfn.XLOOKUP(VolunteerTable5[[#This Row],[CampaignID]],CampaignTable[CampaignID],CampaignTable[CampaignName])</f>
        <v>Bike to Work Day</v>
      </c>
    </row>
    <row r="302" spans="1:13" x14ac:dyDescent="0.35">
      <c r="A302" s="6" t="s">
        <v>1031</v>
      </c>
      <c r="B302" s="7" t="s">
        <v>1032</v>
      </c>
      <c r="C302" s="7" t="s">
        <v>1033</v>
      </c>
      <c r="D302" s="7" t="s">
        <v>319</v>
      </c>
      <c r="E302" s="7" t="s">
        <v>265</v>
      </c>
      <c r="F302" s="8">
        <v>45797</v>
      </c>
      <c r="G302" s="7" t="s">
        <v>307</v>
      </c>
      <c r="H302" s="7">
        <v>2</v>
      </c>
      <c r="I302" s="7" t="s">
        <v>476</v>
      </c>
      <c r="J302" s="13" t="str">
        <f>VolunteerTable5[[#This Row],[Email]]&amp;VolunteerTable5[[#This Row],[CampaignID]]&amp;VolunteerTable5[[#This Row],[SignupDate]]</f>
        <v>dannyjohnson@hunter.netC01045797</v>
      </c>
      <c r="K302" s="13" t="str">
        <f>IF(COUNTIF(VolunteerTable5[DuplicateCheckKey],VolunteerTable5[[#This Row],[DuplicateCheckKey]])&gt;1,"Duplicate","Unique")</f>
        <v>Unique</v>
      </c>
      <c r="L302" s="13" t="str">
        <f>IF(VolunteerTable5[[#This Row],[Email]]="","Missing","OK")</f>
        <v>OK</v>
      </c>
      <c r="M302" s="19" t="str">
        <f>_xlfn.XLOOKUP(VolunteerTable5[[#This Row],[CampaignID]],CampaignTable[CampaignID],CampaignTable[CampaignName])</f>
        <v>Community Garden</v>
      </c>
    </row>
    <row r="303" spans="1:13" x14ac:dyDescent="0.35">
      <c r="A303" s="3" t="s">
        <v>261</v>
      </c>
      <c r="B303" s="4" t="s">
        <v>1034</v>
      </c>
      <c r="C303" s="4" t="s">
        <v>1035</v>
      </c>
      <c r="D303" s="4" t="s">
        <v>319</v>
      </c>
      <c r="E303" s="4" t="s">
        <v>228</v>
      </c>
      <c r="F303" s="5">
        <v>45721</v>
      </c>
      <c r="G303" s="4" t="s">
        <v>297</v>
      </c>
      <c r="H303" s="4">
        <v>1</v>
      </c>
      <c r="I303" s="4" t="s">
        <v>523</v>
      </c>
      <c r="J303" s="13" t="str">
        <f>VolunteerTable5[[#This Row],[Email]]&amp;VolunteerTable5[[#This Row],[CampaignID]]&amp;VolunteerTable5[[#This Row],[SignupDate]]</f>
        <v>daniel87@dixon.comC00845721</v>
      </c>
      <c r="K303" s="13" t="str">
        <f>IF(COUNTIF(VolunteerTable5[DuplicateCheckKey],VolunteerTable5[[#This Row],[DuplicateCheckKey]])&gt;1,"Duplicate","Unique")</f>
        <v>Unique</v>
      </c>
      <c r="L303" s="13" t="str">
        <f>IF(VolunteerTable5[[#This Row],[Email]]="","Missing","OK")</f>
        <v>OK</v>
      </c>
      <c r="M303" s="19" t="str">
        <f>_xlfn.XLOOKUP(VolunteerTable5[[#This Row],[CampaignID]],CampaignTable[CampaignID],CampaignTable[CampaignName])</f>
        <v>Solar Awareness</v>
      </c>
    </row>
    <row r="304" spans="1:13" x14ac:dyDescent="0.35">
      <c r="A304" s="6" t="s">
        <v>1036</v>
      </c>
      <c r="B304" s="7" t="s">
        <v>1037</v>
      </c>
      <c r="C304" s="7" t="s">
        <v>1038</v>
      </c>
      <c r="D304" s="7" t="s">
        <v>319</v>
      </c>
      <c r="E304" s="7" t="s">
        <v>121</v>
      </c>
      <c r="F304" s="8">
        <v>45664</v>
      </c>
      <c r="G304" s="7" t="s">
        <v>307</v>
      </c>
      <c r="H304" s="7">
        <v>2</v>
      </c>
      <c r="I304" s="7" t="s">
        <v>346</v>
      </c>
      <c r="J304" s="13" t="str">
        <f>VolunteerTable5[[#This Row],[Email]]&amp;VolunteerTable5[[#This Row],[CampaignID]]&amp;VolunteerTable5[[#This Row],[SignupDate]]</f>
        <v>sdunlap@hotmail.comC00445664</v>
      </c>
      <c r="K304" s="13" t="str">
        <f>IF(COUNTIF(VolunteerTable5[DuplicateCheckKey],VolunteerTable5[[#This Row],[DuplicateCheckKey]])&gt;1,"Duplicate","Unique")</f>
        <v>Unique</v>
      </c>
      <c r="L304" s="13" t="str">
        <f>IF(VolunteerTable5[[#This Row],[Email]]="","Missing","OK")</f>
        <v>OK</v>
      </c>
      <c r="M304" s="19" t="str">
        <f>_xlfn.XLOOKUP(VolunteerTable5[[#This Row],[CampaignID]],CampaignTable[CampaignID],CampaignTable[CampaignName])</f>
        <v>Food Distribution</v>
      </c>
    </row>
    <row r="305" spans="1:13" x14ac:dyDescent="0.35">
      <c r="A305" s="3" t="s">
        <v>41</v>
      </c>
      <c r="B305" s="4" t="s">
        <v>1039</v>
      </c>
      <c r="C305" s="4" t="s">
        <v>1040</v>
      </c>
      <c r="D305" s="4" t="s">
        <v>335</v>
      </c>
      <c r="E305" s="4" t="s">
        <v>247</v>
      </c>
      <c r="F305" s="5">
        <v>45799</v>
      </c>
      <c r="G305" s="4" t="s">
        <v>307</v>
      </c>
      <c r="H305" s="4">
        <v>3</v>
      </c>
      <c r="I305" s="4" t="s">
        <v>368</v>
      </c>
      <c r="J305" s="13" t="str">
        <f>VolunteerTable5[[#This Row],[Email]]&amp;VolunteerTable5[[#This Row],[CampaignID]]&amp;VolunteerTable5[[#This Row],[SignupDate]]</f>
        <v>nicholasaguilar@hotmail.comC00945799</v>
      </c>
      <c r="K305" s="13" t="str">
        <f>IF(COUNTIF(VolunteerTable5[DuplicateCheckKey],VolunteerTable5[[#This Row],[DuplicateCheckKey]])&gt;1,"Duplicate","Unique")</f>
        <v>Unique</v>
      </c>
      <c r="L305" s="13" t="str">
        <f>IF(VolunteerTable5[[#This Row],[Email]]="","Missing","OK")</f>
        <v>OK</v>
      </c>
      <c r="M305" s="19" t="str">
        <f>_xlfn.XLOOKUP(VolunteerTable5[[#This Row],[CampaignID]],CampaignTable[CampaignID],CampaignTable[CampaignName])</f>
        <v>Bike to Work Day</v>
      </c>
    </row>
    <row r="306" spans="1:13" x14ac:dyDescent="0.35">
      <c r="A306" s="6" t="s">
        <v>126</v>
      </c>
      <c r="B306" s="7" t="s">
        <v>1041</v>
      </c>
      <c r="C306" s="7" t="s">
        <v>1042</v>
      </c>
      <c r="D306" s="7" t="s">
        <v>335</v>
      </c>
      <c r="E306" s="7" t="s">
        <v>49</v>
      </c>
      <c r="F306" s="8">
        <v>45775</v>
      </c>
      <c r="G306" s="7" t="s">
        <v>307</v>
      </c>
      <c r="H306" s="7">
        <v>2</v>
      </c>
      <c r="I306" s="7" t="s">
        <v>331</v>
      </c>
      <c r="J306" s="13" t="str">
        <f>VolunteerTable5[[#This Row],[Email]]&amp;VolunteerTable5[[#This Row],[CampaignID]]&amp;VolunteerTable5[[#This Row],[SignupDate]]</f>
        <v>abbottallison@gmail.comC00245775</v>
      </c>
      <c r="K306" s="13" t="str">
        <f>IF(COUNTIF(VolunteerTable5[DuplicateCheckKey],VolunteerTable5[[#This Row],[DuplicateCheckKey]])&gt;1,"Duplicate","Unique")</f>
        <v>Unique</v>
      </c>
      <c r="L306" s="13" t="str">
        <f>IF(VolunteerTable5[[#This Row],[Email]]="","Missing","OK")</f>
        <v>OK</v>
      </c>
      <c r="M306" s="19" t="str">
        <f>_xlfn.XLOOKUP(VolunteerTable5[[#This Row],[CampaignID]],CampaignTable[CampaignID],CampaignTable[CampaignName])</f>
        <v>River Cleanup</v>
      </c>
    </row>
    <row r="307" spans="1:13" x14ac:dyDescent="0.35">
      <c r="A307" s="3" t="s">
        <v>1043</v>
      </c>
      <c r="B307" s="4" t="s">
        <v>1044</v>
      </c>
      <c r="C307" s="4" t="s">
        <v>1045</v>
      </c>
      <c r="D307" s="4" t="s">
        <v>296</v>
      </c>
      <c r="E307" s="4" t="s">
        <v>154</v>
      </c>
      <c r="F307" s="5">
        <v>45728</v>
      </c>
      <c r="G307" s="4" t="s">
        <v>307</v>
      </c>
      <c r="H307" s="4">
        <v>2</v>
      </c>
      <c r="I307" s="4" t="s">
        <v>476</v>
      </c>
      <c r="J307" s="13" t="str">
        <f>VolunteerTable5[[#This Row],[Email]]&amp;VolunteerTable5[[#This Row],[CampaignID]]&amp;VolunteerTable5[[#This Row],[SignupDate]]</f>
        <v>steelesean@yahoo.comC00545728</v>
      </c>
      <c r="K307" s="13" t="str">
        <f>IF(COUNTIF(VolunteerTable5[DuplicateCheckKey],VolunteerTable5[[#This Row],[DuplicateCheckKey]])&gt;1,"Duplicate","Unique")</f>
        <v>Unique</v>
      </c>
      <c r="L307" s="13" t="str">
        <f>IF(VolunteerTable5[[#This Row],[Email]]="","Missing","OK")</f>
        <v>OK</v>
      </c>
      <c r="M307" s="19" t="str">
        <f>_xlfn.XLOOKUP(VolunteerTable5[[#This Row],[CampaignID]],CampaignTable[CampaignID],CampaignTable[CampaignName])</f>
        <v>Recycling Workshop</v>
      </c>
    </row>
    <row r="308" spans="1:13" x14ac:dyDescent="0.35">
      <c r="A308" s="6" t="s">
        <v>1046</v>
      </c>
      <c r="B308" s="7" t="s">
        <v>1047</v>
      </c>
      <c r="C308" s="7" t="s">
        <v>1048</v>
      </c>
      <c r="D308" s="7" t="s">
        <v>302</v>
      </c>
      <c r="E308" s="7" t="s">
        <v>154</v>
      </c>
      <c r="F308" s="8">
        <v>45718</v>
      </c>
      <c r="G308" s="7" t="s">
        <v>307</v>
      </c>
      <c r="H308" s="7">
        <v>2</v>
      </c>
      <c r="I308" s="7" t="s">
        <v>476</v>
      </c>
      <c r="J308" s="13" t="str">
        <f>VolunteerTable5[[#This Row],[Email]]&amp;VolunteerTable5[[#This Row],[CampaignID]]&amp;VolunteerTable5[[#This Row],[SignupDate]]</f>
        <v>kimberlyrussell@wade.comC00545718</v>
      </c>
      <c r="K308" s="13" t="str">
        <f>IF(COUNTIF(VolunteerTable5[DuplicateCheckKey],VolunteerTable5[[#This Row],[DuplicateCheckKey]])&gt;1,"Duplicate","Unique")</f>
        <v>Unique</v>
      </c>
      <c r="L308" s="13" t="str">
        <f>IF(VolunteerTable5[[#This Row],[Email]]="","Missing","OK")</f>
        <v>OK</v>
      </c>
      <c r="M308" s="19" t="str">
        <f>_xlfn.XLOOKUP(VolunteerTable5[[#This Row],[CampaignID]],CampaignTable[CampaignID],CampaignTable[CampaignName])</f>
        <v>Recycling Workshop</v>
      </c>
    </row>
    <row r="309" spans="1:13" x14ac:dyDescent="0.35">
      <c r="A309" s="3" t="s">
        <v>1049</v>
      </c>
      <c r="B309" s="4" t="s">
        <v>1050</v>
      </c>
      <c r="C309" s="4" t="s">
        <v>1051</v>
      </c>
      <c r="D309" s="4" t="s">
        <v>335</v>
      </c>
      <c r="E309" s="4" t="s">
        <v>87</v>
      </c>
      <c r="F309" s="5">
        <v>45796</v>
      </c>
      <c r="G309" s="4" t="s">
        <v>307</v>
      </c>
      <c r="H309" s="4">
        <v>1</v>
      </c>
      <c r="I309" s="4" t="s">
        <v>386</v>
      </c>
      <c r="J309" s="13" t="str">
        <f>VolunteerTable5[[#This Row],[Email]]&amp;VolunteerTable5[[#This Row],[CampaignID]]&amp;VolunteerTable5[[#This Row],[SignupDate]]</f>
        <v>jacksonrobert@hotmail.comC00345796</v>
      </c>
      <c r="K309" s="13" t="str">
        <f>IF(COUNTIF(VolunteerTable5[DuplicateCheckKey],VolunteerTable5[[#This Row],[DuplicateCheckKey]])&gt;1,"Duplicate","Unique")</f>
        <v>Unique</v>
      </c>
      <c r="L309" s="13" t="str">
        <f>IF(VolunteerTable5[[#This Row],[Email]]="","Missing","OK")</f>
        <v>OK</v>
      </c>
      <c r="M309" s="19" t="str">
        <f>_xlfn.XLOOKUP(VolunteerTable5[[#This Row],[CampaignID]],CampaignTable[CampaignID],CampaignTable[CampaignName])</f>
        <v>School Visit</v>
      </c>
    </row>
    <row r="310" spans="1:13" x14ac:dyDescent="0.35">
      <c r="A310" s="6" t="s">
        <v>171</v>
      </c>
      <c r="B310" s="7" t="s">
        <v>1052</v>
      </c>
      <c r="C310" s="7" t="s">
        <v>1053</v>
      </c>
      <c r="D310" s="7" t="s">
        <v>319</v>
      </c>
      <c r="E310" s="7" t="s">
        <v>265</v>
      </c>
      <c r="F310" s="8">
        <v>45714</v>
      </c>
      <c r="G310" s="7" t="s">
        <v>307</v>
      </c>
      <c r="H310" s="7">
        <v>5</v>
      </c>
      <c r="I310" s="7" t="s">
        <v>413</v>
      </c>
      <c r="J310" s="13" t="str">
        <f>VolunteerTable5[[#This Row],[Email]]&amp;VolunteerTable5[[#This Row],[CampaignID]]&amp;VolunteerTable5[[#This Row],[SignupDate]]</f>
        <v>richardhawkins@hotmail.comC01045714</v>
      </c>
      <c r="K310" s="13" t="str">
        <f>IF(COUNTIF(VolunteerTable5[DuplicateCheckKey],VolunteerTable5[[#This Row],[DuplicateCheckKey]])&gt;1,"Duplicate","Unique")</f>
        <v>Unique</v>
      </c>
      <c r="L310" s="13" t="str">
        <f>IF(VolunteerTable5[[#This Row],[Email]]="","Missing","OK")</f>
        <v>OK</v>
      </c>
      <c r="M310" s="19" t="str">
        <f>_xlfn.XLOOKUP(VolunteerTable5[[#This Row],[CampaignID]],CampaignTable[CampaignID],CampaignTable[CampaignName])</f>
        <v>Community Garden</v>
      </c>
    </row>
    <row r="311" spans="1:13" x14ac:dyDescent="0.35">
      <c r="A311" s="3" t="s">
        <v>206</v>
      </c>
      <c r="B311" s="4" t="s">
        <v>1054</v>
      </c>
      <c r="C311" s="4" t="s">
        <v>1055</v>
      </c>
      <c r="D311" s="4" t="s">
        <v>335</v>
      </c>
      <c r="E311" s="4" t="s">
        <v>265</v>
      </c>
      <c r="F311" s="5">
        <v>45801</v>
      </c>
      <c r="G311" s="4" t="s">
        <v>307</v>
      </c>
      <c r="H311" s="4">
        <v>5</v>
      </c>
      <c r="I311" s="4" t="s">
        <v>376</v>
      </c>
      <c r="J311" s="13" t="str">
        <f>VolunteerTable5[[#This Row],[Email]]&amp;VolunteerTable5[[#This Row],[CampaignID]]&amp;VolunteerTable5[[#This Row],[SignupDate]]</f>
        <v>olozano@yahoo.comC01045801</v>
      </c>
      <c r="K311" s="13" t="str">
        <f>IF(COUNTIF(VolunteerTable5[DuplicateCheckKey],VolunteerTable5[[#This Row],[DuplicateCheckKey]])&gt;1,"Duplicate","Unique")</f>
        <v>Unique</v>
      </c>
      <c r="L311" s="13" t="str">
        <f>IF(VolunteerTable5[[#This Row],[Email]]="","Missing","OK")</f>
        <v>OK</v>
      </c>
      <c r="M311" s="19" t="str">
        <f>_xlfn.XLOOKUP(VolunteerTable5[[#This Row],[CampaignID]],CampaignTable[CampaignID],CampaignTable[CampaignName])</f>
        <v>Community Garden</v>
      </c>
    </row>
    <row r="312" spans="1:13" x14ac:dyDescent="0.35">
      <c r="A312" s="6" t="s">
        <v>232</v>
      </c>
      <c r="B312" s="7" t="s">
        <v>1056</v>
      </c>
      <c r="C312" s="7" t="s">
        <v>1057</v>
      </c>
      <c r="D312" s="7" t="s">
        <v>296</v>
      </c>
      <c r="E312" s="7" t="s">
        <v>154</v>
      </c>
      <c r="F312" s="8">
        <v>45756</v>
      </c>
      <c r="G312" s="7" t="s">
        <v>307</v>
      </c>
      <c r="H312" s="7">
        <v>5</v>
      </c>
      <c r="I312" s="7" t="s">
        <v>372</v>
      </c>
      <c r="J312" s="13" t="str">
        <f>VolunteerTable5[[#This Row],[Email]]&amp;VolunteerTable5[[#This Row],[CampaignID]]&amp;VolunteerTable5[[#This Row],[SignupDate]]</f>
        <v>cgray@gmail.comC00545756</v>
      </c>
      <c r="K312" s="13" t="str">
        <f>IF(COUNTIF(VolunteerTable5[DuplicateCheckKey],VolunteerTable5[[#This Row],[DuplicateCheckKey]])&gt;1,"Duplicate","Unique")</f>
        <v>Unique</v>
      </c>
      <c r="L312" s="13" t="str">
        <f>IF(VolunteerTable5[[#This Row],[Email]]="","Missing","OK")</f>
        <v>OK</v>
      </c>
      <c r="M312" s="19" t="str">
        <f>_xlfn.XLOOKUP(VolunteerTable5[[#This Row],[CampaignID]],CampaignTable[CampaignID],CampaignTable[CampaignName])</f>
        <v>Recycling Workshop</v>
      </c>
    </row>
    <row r="313" spans="1:13" x14ac:dyDescent="0.35">
      <c r="A313" s="3" t="s">
        <v>1058</v>
      </c>
      <c r="B313" s="4" t="s">
        <v>1059</v>
      </c>
      <c r="C313" s="4" t="s">
        <v>1060</v>
      </c>
      <c r="D313" s="4" t="s">
        <v>319</v>
      </c>
      <c r="E313" s="4" t="s">
        <v>228</v>
      </c>
      <c r="F313" s="5">
        <v>45713</v>
      </c>
      <c r="G313" s="4" t="s">
        <v>297</v>
      </c>
      <c r="H313" s="4">
        <v>1</v>
      </c>
      <c r="I313" s="4" t="s">
        <v>303</v>
      </c>
      <c r="J313" s="13" t="str">
        <f>VolunteerTable5[[#This Row],[Email]]&amp;VolunteerTable5[[#This Row],[CampaignID]]&amp;VolunteerTable5[[#This Row],[SignupDate]]</f>
        <v>trevor09@merritt.bizC00845713</v>
      </c>
      <c r="K313" s="13" t="str">
        <f>IF(COUNTIF(VolunteerTable5[DuplicateCheckKey],VolunteerTable5[[#This Row],[DuplicateCheckKey]])&gt;1,"Duplicate","Unique")</f>
        <v>Unique</v>
      </c>
      <c r="L313" s="13" t="str">
        <f>IF(VolunteerTable5[[#This Row],[Email]]="","Missing","OK")</f>
        <v>OK</v>
      </c>
      <c r="M313" s="19" t="str">
        <f>_xlfn.XLOOKUP(VolunteerTable5[[#This Row],[CampaignID]],CampaignTable[CampaignID],CampaignTable[CampaignName])</f>
        <v>Solar Awareness</v>
      </c>
    </row>
    <row r="314" spans="1:13" x14ac:dyDescent="0.35">
      <c r="A314" s="6" t="s">
        <v>162</v>
      </c>
      <c r="B314" s="7" t="s">
        <v>1061</v>
      </c>
      <c r="C314" s="7" t="s">
        <v>1062</v>
      </c>
      <c r="D314" s="7" t="s">
        <v>302</v>
      </c>
      <c r="E314" s="7" t="s">
        <v>228</v>
      </c>
      <c r="F314" s="8">
        <v>45711</v>
      </c>
      <c r="G314" s="7" t="s">
        <v>297</v>
      </c>
      <c r="H314" s="7">
        <v>5</v>
      </c>
      <c r="I314" s="7" t="s">
        <v>413</v>
      </c>
      <c r="J314" s="13" t="str">
        <f>VolunteerTable5[[#This Row],[Email]]&amp;VolunteerTable5[[#This Row],[CampaignID]]&amp;VolunteerTable5[[#This Row],[SignupDate]]</f>
        <v>reedgabriel@yahoo.comC00845711</v>
      </c>
      <c r="K314" s="13" t="str">
        <f>IF(COUNTIF(VolunteerTable5[DuplicateCheckKey],VolunteerTable5[[#This Row],[DuplicateCheckKey]])&gt;1,"Duplicate","Unique")</f>
        <v>Unique</v>
      </c>
      <c r="L314" s="13" t="str">
        <f>IF(VolunteerTable5[[#This Row],[Email]]="","Missing","OK")</f>
        <v>OK</v>
      </c>
      <c r="M314" s="19" t="str">
        <f>_xlfn.XLOOKUP(VolunteerTable5[[#This Row],[CampaignID]],CampaignTable[CampaignID],CampaignTable[CampaignName])</f>
        <v>Solar Awareness</v>
      </c>
    </row>
    <row r="315" spans="1:13" x14ac:dyDescent="0.35">
      <c r="A315" s="3" t="s">
        <v>1063</v>
      </c>
      <c r="B315" s="4" t="s">
        <v>1064</v>
      </c>
      <c r="C315" s="4" t="s">
        <v>1065</v>
      </c>
      <c r="D315" s="4" t="s">
        <v>323</v>
      </c>
      <c r="E315" s="4" t="s">
        <v>121</v>
      </c>
      <c r="F315" s="5">
        <v>45729</v>
      </c>
      <c r="G315" s="4" t="s">
        <v>307</v>
      </c>
      <c r="H315" s="4">
        <v>1</v>
      </c>
      <c r="I315" s="4" t="s">
        <v>365</v>
      </c>
      <c r="J315" s="13" t="str">
        <f>VolunteerTable5[[#This Row],[Email]]&amp;VolunteerTable5[[#This Row],[CampaignID]]&amp;VolunteerTable5[[#This Row],[SignupDate]]</f>
        <v>georgebernard@medina.comC00445729</v>
      </c>
      <c r="K315" s="13" t="str">
        <f>IF(COUNTIF(VolunteerTable5[DuplicateCheckKey],VolunteerTable5[[#This Row],[DuplicateCheckKey]])&gt;1,"Duplicate","Unique")</f>
        <v>Unique</v>
      </c>
      <c r="L315" s="13" t="str">
        <f>IF(VolunteerTable5[[#This Row],[Email]]="","Missing","OK")</f>
        <v>OK</v>
      </c>
      <c r="M315" s="19" t="str">
        <f>_xlfn.XLOOKUP(VolunteerTable5[[#This Row],[CampaignID]],CampaignTable[CampaignID],CampaignTable[CampaignName])</f>
        <v>Food Distribution</v>
      </c>
    </row>
    <row r="316" spans="1:13" x14ac:dyDescent="0.35">
      <c r="A316" s="6" t="s">
        <v>19</v>
      </c>
      <c r="B316" s="7" t="s">
        <v>1066</v>
      </c>
      <c r="C316" s="7" t="s">
        <v>1067</v>
      </c>
      <c r="D316" s="7" t="s">
        <v>335</v>
      </c>
      <c r="E316" s="7" t="s">
        <v>87</v>
      </c>
      <c r="F316" s="8">
        <v>45800</v>
      </c>
      <c r="G316" s="7" t="s">
        <v>307</v>
      </c>
      <c r="H316" s="7">
        <v>2</v>
      </c>
      <c r="I316" s="7" t="s">
        <v>476</v>
      </c>
      <c r="J316" s="13" t="str">
        <f>VolunteerTable5[[#This Row],[Email]]&amp;VolunteerTable5[[#This Row],[CampaignID]]&amp;VolunteerTable5[[#This Row],[SignupDate]]</f>
        <v>foneal@miller-taylor.comC00345800</v>
      </c>
      <c r="K316" s="13" t="str">
        <f>IF(COUNTIF(VolunteerTable5[DuplicateCheckKey],VolunteerTable5[[#This Row],[DuplicateCheckKey]])&gt;1,"Duplicate","Unique")</f>
        <v>Unique</v>
      </c>
      <c r="L316" s="13" t="str">
        <f>IF(VolunteerTable5[[#This Row],[Email]]="","Missing","OK")</f>
        <v>OK</v>
      </c>
      <c r="M316" s="19" t="str">
        <f>_xlfn.XLOOKUP(VolunteerTable5[[#This Row],[CampaignID]],CampaignTable[CampaignID],CampaignTable[CampaignName])</f>
        <v>School Visit</v>
      </c>
    </row>
    <row r="317" spans="1:13" x14ac:dyDescent="0.35">
      <c r="A317" s="3" t="s">
        <v>104</v>
      </c>
      <c r="B317" s="4" t="s">
        <v>1068</v>
      </c>
      <c r="C317" s="4" t="s">
        <v>1069</v>
      </c>
      <c r="D317" s="4" t="s">
        <v>335</v>
      </c>
      <c r="E317" s="4" t="s">
        <v>185</v>
      </c>
      <c r="F317" s="5">
        <v>45742</v>
      </c>
      <c r="G317" s="4" t="s">
        <v>307</v>
      </c>
      <c r="H317" s="4">
        <v>4</v>
      </c>
      <c r="I317" s="4" t="s">
        <v>312</v>
      </c>
      <c r="J317" s="13" t="str">
        <f>VolunteerTable5[[#This Row],[Email]]&amp;VolunteerTable5[[#This Row],[CampaignID]]&amp;VolunteerTable5[[#This Row],[SignupDate]]</f>
        <v>mannleroy@gmail.comC00645742</v>
      </c>
      <c r="K317" s="13" t="str">
        <f>IF(COUNTIF(VolunteerTable5[DuplicateCheckKey],VolunteerTable5[[#This Row],[DuplicateCheckKey]])&gt;1,"Duplicate","Unique")</f>
        <v>Unique</v>
      </c>
      <c r="L317" s="13" t="str">
        <f>IF(VolunteerTable5[[#This Row],[Email]]="","Missing","OK")</f>
        <v>OK</v>
      </c>
      <c r="M317" s="19" t="str">
        <f>_xlfn.XLOOKUP(VolunteerTable5[[#This Row],[CampaignID]],CampaignTable[CampaignID],CampaignTable[CampaignName])</f>
        <v>Wildlife Survey</v>
      </c>
    </row>
    <row r="318" spans="1:13" x14ac:dyDescent="0.35">
      <c r="A318" s="6" t="s">
        <v>66</v>
      </c>
      <c r="B318" s="7" t="s">
        <v>1070</v>
      </c>
      <c r="C318" s="7" t="s">
        <v>1071</v>
      </c>
      <c r="D318" s="7" t="s">
        <v>335</v>
      </c>
      <c r="E318" s="7" t="s">
        <v>185</v>
      </c>
      <c r="F318" s="8">
        <v>45687</v>
      </c>
      <c r="G318" s="7" t="s">
        <v>297</v>
      </c>
      <c r="H318" s="7">
        <v>3</v>
      </c>
      <c r="I318" s="7" t="s">
        <v>308</v>
      </c>
      <c r="J318" s="13" t="str">
        <f>VolunteerTable5[[#This Row],[Email]]&amp;VolunteerTable5[[#This Row],[CampaignID]]&amp;VolunteerTable5[[#This Row],[SignupDate]]</f>
        <v>derrickbennett@nunez.infoC00645687</v>
      </c>
      <c r="K318" s="13" t="str">
        <f>IF(COUNTIF(VolunteerTable5[DuplicateCheckKey],VolunteerTable5[[#This Row],[DuplicateCheckKey]])&gt;1,"Duplicate","Unique")</f>
        <v>Unique</v>
      </c>
      <c r="L318" s="13" t="str">
        <f>IF(VolunteerTable5[[#This Row],[Email]]="","Missing","OK")</f>
        <v>OK</v>
      </c>
      <c r="M318" s="19" t="str">
        <f>_xlfn.XLOOKUP(VolunteerTable5[[#This Row],[CampaignID]],CampaignTable[CampaignID],CampaignTable[CampaignName])</f>
        <v>Wildlife Survey</v>
      </c>
    </row>
    <row r="319" spans="1:13" x14ac:dyDescent="0.35">
      <c r="A319" s="3" t="s">
        <v>1072</v>
      </c>
      <c r="B319" s="4" t="s">
        <v>1073</v>
      </c>
      <c r="C319" s="4" t="s">
        <v>1074</v>
      </c>
      <c r="D319" s="4" t="s">
        <v>296</v>
      </c>
      <c r="E319" s="4" t="s">
        <v>121</v>
      </c>
      <c r="F319" s="5">
        <v>45761</v>
      </c>
      <c r="G319" s="4" t="s">
        <v>297</v>
      </c>
      <c r="H319" s="4">
        <v>3</v>
      </c>
      <c r="I319" s="4" t="s">
        <v>394</v>
      </c>
      <c r="J319" s="13" t="str">
        <f>VolunteerTable5[[#This Row],[Email]]&amp;VolunteerTable5[[#This Row],[CampaignID]]&amp;VolunteerTable5[[#This Row],[SignupDate]]</f>
        <v>benjaminwatts@james.infoC00445761</v>
      </c>
      <c r="K319" s="13" t="str">
        <f>IF(COUNTIF(VolunteerTable5[DuplicateCheckKey],VolunteerTable5[[#This Row],[DuplicateCheckKey]])&gt;1,"Duplicate","Unique")</f>
        <v>Unique</v>
      </c>
      <c r="L319" s="13" t="str">
        <f>IF(VolunteerTable5[[#This Row],[Email]]="","Missing","OK")</f>
        <v>OK</v>
      </c>
      <c r="M319" s="19" t="str">
        <f>_xlfn.XLOOKUP(VolunteerTable5[[#This Row],[CampaignID]],CampaignTable[CampaignID],CampaignTable[CampaignName])</f>
        <v>Food Distribution</v>
      </c>
    </row>
    <row r="320" spans="1:13" x14ac:dyDescent="0.35">
      <c r="A320" s="6" t="s">
        <v>1075</v>
      </c>
      <c r="B320" s="7" t="s">
        <v>1076</v>
      </c>
      <c r="C320" s="7" t="s">
        <v>1077</v>
      </c>
      <c r="D320" s="7" t="s">
        <v>319</v>
      </c>
      <c r="E320" s="7" t="s">
        <v>121</v>
      </c>
      <c r="F320" s="8">
        <v>45739</v>
      </c>
      <c r="G320" s="7" t="s">
        <v>307</v>
      </c>
      <c r="H320" s="7">
        <v>2</v>
      </c>
      <c r="I320" s="7" t="s">
        <v>362</v>
      </c>
      <c r="J320" s="13" t="str">
        <f>VolunteerTable5[[#This Row],[Email]]&amp;VolunteerTable5[[#This Row],[CampaignID]]&amp;VolunteerTable5[[#This Row],[SignupDate]]</f>
        <v>robinsonsydney@yahoo.comC00445739</v>
      </c>
      <c r="K320" s="13" t="str">
        <f>IF(COUNTIF(VolunteerTable5[DuplicateCheckKey],VolunteerTable5[[#This Row],[DuplicateCheckKey]])&gt;1,"Duplicate","Unique")</f>
        <v>Unique</v>
      </c>
      <c r="L320" s="13" t="str">
        <f>IF(VolunteerTable5[[#This Row],[Email]]="","Missing","OK")</f>
        <v>OK</v>
      </c>
      <c r="M320" s="19" t="str">
        <f>_xlfn.XLOOKUP(VolunteerTable5[[#This Row],[CampaignID]],CampaignTable[CampaignID],CampaignTable[CampaignName])</f>
        <v>Food Distribution</v>
      </c>
    </row>
    <row r="321" spans="1:13" x14ac:dyDescent="0.35">
      <c r="A321" s="3" t="s">
        <v>142</v>
      </c>
      <c r="B321" s="4" t="s">
        <v>1078</v>
      </c>
      <c r="C321" s="4"/>
      <c r="D321" s="4" t="s">
        <v>319</v>
      </c>
      <c r="E321" s="4" t="s">
        <v>228</v>
      </c>
      <c r="F321" s="5">
        <v>45814</v>
      </c>
      <c r="G321" s="4" t="s">
        <v>307</v>
      </c>
      <c r="H321" s="4">
        <v>5</v>
      </c>
      <c r="I321" s="4" t="s">
        <v>376</v>
      </c>
      <c r="J321" s="13" t="str">
        <f>VolunteerTable5[[#This Row],[Email]]&amp;VolunteerTable5[[#This Row],[CampaignID]]&amp;VolunteerTable5[[#This Row],[SignupDate]]</f>
        <v>C00845814</v>
      </c>
      <c r="K321" s="13" t="str">
        <f>IF(COUNTIF(VolunteerTable5[DuplicateCheckKey],VolunteerTable5[[#This Row],[DuplicateCheckKey]])&gt;1,"Duplicate","Unique")</f>
        <v>Unique</v>
      </c>
      <c r="L321" s="13" t="str">
        <f>IF(VolunteerTable5[[#This Row],[Email]]="","Missing","OK")</f>
        <v>Missing</v>
      </c>
      <c r="M321" s="19" t="str">
        <f>_xlfn.XLOOKUP(VolunteerTable5[[#This Row],[CampaignID]],CampaignTable[CampaignID],CampaignTable[CampaignName])</f>
        <v>Solar Awareness</v>
      </c>
    </row>
    <row r="322" spans="1:13" x14ac:dyDescent="0.35">
      <c r="A322" s="6" t="s">
        <v>1079</v>
      </c>
      <c r="B322" s="7" t="s">
        <v>1080</v>
      </c>
      <c r="C322" s="7" t="s">
        <v>1081</v>
      </c>
      <c r="D322" s="7" t="s">
        <v>319</v>
      </c>
      <c r="E322" s="7" t="s">
        <v>154</v>
      </c>
      <c r="F322" s="8">
        <v>45708</v>
      </c>
      <c r="G322" s="7" t="s">
        <v>307</v>
      </c>
      <c r="H322" s="7">
        <v>5</v>
      </c>
      <c r="I322" s="7" t="s">
        <v>372</v>
      </c>
      <c r="J322" s="13" t="str">
        <f>VolunteerTable5[[#This Row],[Email]]&amp;VolunteerTable5[[#This Row],[CampaignID]]&amp;VolunteerTable5[[#This Row],[SignupDate]]</f>
        <v>blamb@yahoo.comC00545708</v>
      </c>
      <c r="K322" s="13" t="str">
        <f>IF(COUNTIF(VolunteerTable5[DuplicateCheckKey],VolunteerTable5[[#This Row],[DuplicateCheckKey]])&gt;1,"Duplicate","Unique")</f>
        <v>Unique</v>
      </c>
      <c r="L322" s="13" t="str">
        <f>IF(VolunteerTable5[[#This Row],[Email]]="","Missing","OK")</f>
        <v>OK</v>
      </c>
      <c r="M322" s="19" t="str">
        <f>_xlfn.XLOOKUP(VolunteerTable5[[#This Row],[CampaignID]],CampaignTable[CampaignID],CampaignTable[CampaignName])</f>
        <v>Recycling Workshop</v>
      </c>
    </row>
    <row r="323" spans="1:13" x14ac:dyDescent="0.35">
      <c r="A323" s="3" t="s">
        <v>244</v>
      </c>
      <c r="B323" s="4" t="s">
        <v>1082</v>
      </c>
      <c r="C323" s="4" t="s">
        <v>1083</v>
      </c>
      <c r="D323" s="4" t="s">
        <v>302</v>
      </c>
      <c r="E323" s="4" t="s">
        <v>6</v>
      </c>
      <c r="F323" s="5">
        <v>45690</v>
      </c>
      <c r="G323" s="4" t="s">
        <v>307</v>
      </c>
      <c r="H323" s="4">
        <v>3</v>
      </c>
      <c r="I323" s="4" t="s">
        <v>308</v>
      </c>
      <c r="J323" s="13" t="str">
        <f>VolunteerTable5[[#This Row],[Email]]&amp;VolunteerTable5[[#This Row],[CampaignID]]&amp;VolunteerTable5[[#This Row],[SignupDate]]</f>
        <v>parkerrobert@hotmail.comC00145690</v>
      </c>
      <c r="K323" s="13" t="str">
        <f>IF(COUNTIF(VolunteerTable5[DuplicateCheckKey],VolunteerTable5[[#This Row],[DuplicateCheckKey]])&gt;1,"Duplicate","Unique")</f>
        <v>Unique</v>
      </c>
      <c r="L323" s="13" t="str">
        <f>IF(VolunteerTable5[[#This Row],[Email]]="","Missing","OK")</f>
        <v>OK</v>
      </c>
      <c r="M323" s="19" t="str">
        <f>_xlfn.XLOOKUP(VolunteerTable5[[#This Row],[CampaignID]],CampaignTable[CampaignID],CampaignTable[CampaignName])</f>
        <v>Tree Planting</v>
      </c>
    </row>
    <row r="324" spans="1:13" x14ac:dyDescent="0.35">
      <c r="A324" s="6" t="s">
        <v>1084</v>
      </c>
      <c r="B324" s="7" t="s">
        <v>1085</v>
      </c>
      <c r="C324" s="7" t="s">
        <v>1086</v>
      </c>
      <c r="D324" s="7" t="s">
        <v>319</v>
      </c>
      <c r="E324" s="7" t="s">
        <v>185</v>
      </c>
      <c r="F324" s="8">
        <v>45667</v>
      </c>
      <c r="G324" s="7" t="s">
        <v>307</v>
      </c>
      <c r="H324" s="7">
        <v>3</v>
      </c>
      <c r="I324" s="7" t="s">
        <v>394</v>
      </c>
      <c r="J324" s="13" t="str">
        <f>VolunteerTable5[[#This Row],[Email]]&amp;VolunteerTable5[[#This Row],[CampaignID]]&amp;VolunteerTable5[[#This Row],[SignupDate]]</f>
        <v>katie81@hotmail.comC00645667</v>
      </c>
      <c r="K324" s="13" t="str">
        <f>IF(COUNTIF(VolunteerTable5[DuplicateCheckKey],VolunteerTable5[[#This Row],[DuplicateCheckKey]])&gt;1,"Duplicate","Unique")</f>
        <v>Unique</v>
      </c>
      <c r="L324" s="13" t="str">
        <f>IF(VolunteerTable5[[#This Row],[Email]]="","Missing","OK")</f>
        <v>OK</v>
      </c>
      <c r="M324" s="19" t="str">
        <f>_xlfn.XLOOKUP(VolunteerTable5[[#This Row],[CampaignID]],CampaignTable[CampaignID],CampaignTable[CampaignName])</f>
        <v>Wildlife Survey</v>
      </c>
    </row>
    <row r="325" spans="1:13" x14ac:dyDescent="0.35">
      <c r="A325" s="3" t="s">
        <v>269</v>
      </c>
      <c r="B325" s="4" t="s">
        <v>1087</v>
      </c>
      <c r="C325" s="4" t="s">
        <v>1088</v>
      </c>
      <c r="D325" s="4" t="s">
        <v>335</v>
      </c>
      <c r="E325" s="4" t="s">
        <v>185</v>
      </c>
      <c r="F325" s="5">
        <v>45712</v>
      </c>
      <c r="G325" s="4" t="s">
        <v>307</v>
      </c>
      <c r="H325" s="4">
        <v>1</v>
      </c>
      <c r="I325" s="4" t="s">
        <v>365</v>
      </c>
      <c r="J325" s="13" t="str">
        <f>VolunteerTable5[[#This Row],[Email]]&amp;VolunteerTable5[[#This Row],[CampaignID]]&amp;VolunteerTable5[[#This Row],[SignupDate]]</f>
        <v>johnsonandrew@garcia.comC00645712</v>
      </c>
      <c r="K325" s="13" t="str">
        <f>IF(COUNTIF(VolunteerTable5[DuplicateCheckKey],VolunteerTable5[[#This Row],[DuplicateCheckKey]])&gt;1,"Duplicate","Unique")</f>
        <v>Unique</v>
      </c>
      <c r="L325" s="13" t="str">
        <f>IF(VolunteerTable5[[#This Row],[Email]]="","Missing","OK")</f>
        <v>OK</v>
      </c>
      <c r="M325" s="19" t="str">
        <f>_xlfn.XLOOKUP(VolunteerTable5[[#This Row],[CampaignID]],CampaignTable[CampaignID],CampaignTable[CampaignName])</f>
        <v>Wildlife Survey</v>
      </c>
    </row>
    <row r="326" spans="1:13" x14ac:dyDescent="0.35">
      <c r="A326" s="6" t="s">
        <v>1089</v>
      </c>
      <c r="B326" s="7" t="s">
        <v>1090</v>
      </c>
      <c r="C326" s="7" t="s">
        <v>1091</v>
      </c>
      <c r="D326" s="7" t="s">
        <v>296</v>
      </c>
      <c r="E326" s="7" t="s">
        <v>121</v>
      </c>
      <c r="F326" s="8">
        <v>45806</v>
      </c>
      <c r="G326" s="7" t="s">
        <v>307</v>
      </c>
      <c r="H326" s="7">
        <v>5</v>
      </c>
      <c r="I326" s="7" t="s">
        <v>413</v>
      </c>
      <c r="J326" s="13" t="str">
        <f>VolunteerTable5[[#This Row],[Email]]&amp;VolunteerTable5[[#This Row],[CampaignID]]&amp;VolunteerTable5[[#This Row],[SignupDate]]</f>
        <v>joneswilliam@hotmail.comC00445806</v>
      </c>
      <c r="K326" s="13" t="str">
        <f>IF(COUNTIF(VolunteerTable5[DuplicateCheckKey],VolunteerTable5[[#This Row],[DuplicateCheckKey]])&gt;1,"Duplicate","Unique")</f>
        <v>Unique</v>
      </c>
      <c r="L326" s="13" t="str">
        <f>IF(VolunteerTable5[[#This Row],[Email]]="","Missing","OK")</f>
        <v>OK</v>
      </c>
      <c r="M326" s="19" t="str">
        <f>_xlfn.XLOOKUP(VolunteerTable5[[#This Row],[CampaignID]],CampaignTable[CampaignID],CampaignTable[CampaignName])</f>
        <v>Food Distribution</v>
      </c>
    </row>
    <row r="327" spans="1:13" x14ac:dyDescent="0.35">
      <c r="A327" s="3" t="s">
        <v>198</v>
      </c>
      <c r="B327" s="4" t="s">
        <v>1092</v>
      </c>
      <c r="C327" s="4" t="s">
        <v>1093</v>
      </c>
      <c r="D327" s="4" t="s">
        <v>335</v>
      </c>
      <c r="E327" s="4" t="s">
        <v>185</v>
      </c>
      <c r="F327" s="5">
        <v>45740</v>
      </c>
      <c r="G327" s="4" t="s">
        <v>307</v>
      </c>
      <c r="H327" s="4">
        <v>4</v>
      </c>
      <c r="I327" s="4" t="s">
        <v>338</v>
      </c>
      <c r="J327" s="13" t="str">
        <f>VolunteerTable5[[#This Row],[Email]]&amp;VolunteerTable5[[#This Row],[CampaignID]]&amp;VolunteerTable5[[#This Row],[SignupDate]]</f>
        <v>fitzgeraldlaura@decker.comC00645740</v>
      </c>
      <c r="K327" s="13" t="str">
        <f>IF(COUNTIF(VolunteerTable5[DuplicateCheckKey],VolunteerTable5[[#This Row],[DuplicateCheckKey]])&gt;1,"Duplicate","Unique")</f>
        <v>Unique</v>
      </c>
      <c r="L327" s="13" t="str">
        <f>IF(VolunteerTable5[[#This Row],[Email]]="","Missing","OK")</f>
        <v>OK</v>
      </c>
      <c r="M327" s="19" t="str">
        <f>_xlfn.XLOOKUP(VolunteerTable5[[#This Row],[CampaignID]],CampaignTable[CampaignID],CampaignTable[CampaignName])</f>
        <v>Wildlife Survey</v>
      </c>
    </row>
    <row r="328" spans="1:13" x14ac:dyDescent="0.35">
      <c r="A328" s="6" t="s">
        <v>1094</v>
      </c>
      <c r="B328" s="7" t="s">
        <v>1095</v>
      </c>
      <c r="C328" s="7" t="s">
        <v>1096</v>
      </c>
      <c r="D328" s="7" t="s">
        <v>323</v>
      </c>
      <c r="E328" s="7" t="s">
        <v>208</v>
      </c>
      <c r="F328" s="8">
        <v>45756</v>
      </c>
      <c r="G328" s="7" t="s">
        <v>307</v>
      </c>
      <c r="H328" s="7">
        <v>4</v>
      </c>
      <c r="I328" s="7" t="s">
        <v>425</v>
      </c>
      <c r="J328" s="13" t="str">
        <f>VolunteerTable5[[#This Row],[Email]]&amp;VolunteerTable5[[#This Row],[CampaignID]]&amp;VolunteerTable5[[#This Row],[SignupDate]]</f>
        <v>smitchell@hotmail.comC00745756</v>
      </c>
      <c r="K328" s="13" t="str">
        <f>IF(COUNTIF(VolunteerTable5[DuplicateCheckKey],VolunteerTable5[[#This Row],[DuplicateCheckKey]])&gt;1,"Duplicate","Unique")</f>
        <v>Unique</v>
      </c>
      <c r="L328" s="13" t="str">
        <f>IF(VolunteerTable5[[#This Row],[Email]]="","Missing","OK")</f>
        <v>OK</v>
      </c>
      <c r="M328" s="19" t="str">
        <f>_xlfn.XLOOKUP(VolunteerTable5[[#This Row],[CampaignID]],CampaignTable[CampaignID],CampaignTable[CampaignName])</f>
        <v>Green Fair</v>
      </c>
    </row>
    <row r="329" spans="1:13" x14ac:dyDescent="0.35">
      <c r="A329" s="3" t="s">
        <v>235</v>
      </c>
      <c r="B329" s="4" t="s">
        <v>1097</v>
      </c>
      <c r="C329" s="4" t="s">
        <v>1098</v>
      </c>
      <c r="D329" s="4" t="s">
        <v>302</v>
      </c>
      <c r="E329" s="4" t="s">
        <v>185</v>
      </c>
      <c r="F329" s="5">
        <v>45722</v>
      </c>
      <c r="G329" s="4" t="s">
        <v>307</v>
      </c>
      <c r="H329" s="4">
        <v>5</v>
      </c>
      <c r="I329" s="4" t="s">
        <v>413</v>
      </c>
      <c r="J329" s="13" t="str">
        <f>VolunteerTable5[[#This Row],[Email]]&amp;VolunteerTable5[[#This Row],[CampaignID]]&amp;VolunteerTable5[[#This Row],[SignupDate]]</f>
        <v>cwise@woods-rodriguez.comC00645722</v>
      </c>
      <c r="K329" s="13" t="str">
        <f>IF(COUNTIF(VolunteerTable5[DuplicateCheckKey],VolunteerTable5[[#This Row],[DuplicateCheckKey]])&gt;1,"Duplicate","Unique")</f>
        <v>Unique</v>
      </c>
      <c r="L329" s="13" t="str">
        <f>IF(VolunteerTable5[[#This Row],[Email]]="","Missing","OK")</f>
        <v>OK</v>
      </c>
      <c r="M329" s="19" t="str">
        <f>_xlfn.XLOOKUP(VolunteerTable5[[#This Row],[CampaignID]],CampaignTable[CampaignID],CampaignTable[CampaignName])</f>
        <v>Wildlife Survey</v>
      </c>
    </row>
    <row r="330" spans="1:13" x14ac:dyDescent="0.35">
      <c r="A330" s="6" t="s">
        <v>1099</v>
      </c>
      <c r="B330" s="7" t="s">
        <v>1100</v>
      </c>
      <c r="C330" s="7" t="s">
        <v>1101</v>
      </c>
      <c r="D330" s="7" t="s">
        <v>323</v>
      </c>
      <c r="E330" s="7" t="s">
        <v>49</v>
      </c>
      <c r="F330" s="8">
        <v>45706</v>
      </c>
      <c r="G330" s="7" t="s">
        <v>307</v>
      </c>
      <c r="H330" s="7">
        <v>2</v>
      </c>
      <c r="I330" s="7" t="s">
        <v>346</v>
      </c>
      <c r="J330" s="13" t="str">
        <f>VolunteerTable5[[#This Row],[Email]]&amp;VolunteerTable5[[#This Row],[CampaignID]]&amp;VolunteerTable5[[#This Row],[SignupDate]]</f>
        <v>ejensen@sharp.infoC00245706</v>
      </c>
      <c r="K330" s="13" t="str">
        <f>IF(COUNTIF(VolunteerTable5[DuplicateCheckKey],VolunteerTable5[[#This Row],[DuplicateCheckKey]])&gt;1,"Duplicate","Unique")</f>
        <v>Unique</v>
      </c>
      <c r="L330" s="13" t="str">
        <f>IF(VolunteerTable5[[#This Row],[Email]]="","Missing","OK")</f>
        <v>OK</v>
      </c>
      <c r="M330" s="19" t="str">
        <f>_xlfn.XLOOKUP(VolunteerTable5[[#This Row],[CampaignID]],CampaignTable[CampaignID],CampaignTable[CampaignName])</f>
        <v>River Cleanup</v>
      </c>
    </row>
    <row r="331" spans="1:13" x14ac:dyDescent="0.35">
      <c r="A331" s="3" t="s">
        <v>254</v>
      </c>
      <c r="B331" s="4" t="s">
        <v>1102</v>
      </c>
      <c r="C331" s="4" t="s">
        <v>1103</v>
      </c>
      <c r="D331" s="4" t="s">
        <v>335</v>
      </c>
      <c r="E331" s="4" t="s">
        <v>265</v>
      </c>
      <c r="F331" s="5">
        <v>45720</v>
      </c>
      <c r="G331" s="4" t="s">
        <v>307</v>
      </c>
      <c r="H331" s="4">
        <v>3</v>
      </c>
      <c r="I331" s="4" t="s">
        <v>315</v>
      </c>
      <c r="J331" s="13" t="str">
        <f>VolunteerTable5[[#This Row],[Email]]&amp;VolunteerTable5[[#This Row],[CampaignID]]&amp;VolunteerTable5[[#This Row],[SignupDate]]</f>
        <v>pedwards@gmail.comC01045720</v>
      </c>
      <c r="K331" s="13" t="str">
        <f>IF(COUNTIF(VolunteerTable5[DuplicateCheckKey],VolunteerTable5[[#This Row],[DuplicateCheckKey]])&gt;1,"Duplicate","Unique")</f>
        <v>Unique</v>
      </c>
      <c r="L331" s="13" t="str">
        <f>IF(VolunteerTable5[[#This Row],[Email]]="","Missing","OK")</f>
        <v>OK</v>
      </c>
      <c r="M331" s="19" t="str">
        <f>_xlfn.XLOOKUP(VolunteerTable5[[#This Row],[CampaignID]],CampaignTable[CampaignID],CampaignTable[CampaignName])</f>
        <v>Community Garden</v>
      </c>
    </row>
    <row r="332" spans="1:13" x14ac:dyDescent="0.35">
      <c r="A332" s="6" t="s">
        <v>1104</v>
      </c>
      <c r="B332" s="7" t="s">
        <v>1105</v>
      </c>
      <c r="C332" s="7" t="s">
        <v>1106</v>
      </c>
      <c r="D332" s="7" t="s">
        <v>335</v>
      </c>
      <c r="E332" s="7" t="s">
        <v>265</v>
      </c>
      <c r="F332" s="8">
        <v>45691</v>
      </c>
      <c r="G332" s="7" t="s">
        <v>307</v>
      </c>
      <c r="H332" s="7">
        <v>4</v>
      </c>
      <c r="I332" s="7" t="s">
        <v>338</v>
      </c>
      <c r="J332" s="13" t="str">
        <f>VolunteerTable5[[#This Row],[Email]]&amp;VolunteerTable5[[#This Row],[CampaignID]]&amp;VolunteerTable5[[#This Row],[SignupDate]]</f>
        <v>jameskane@williams.infoC01045691</v>
      </c>
      <c r="K332" s="13" t="str">
        <f>IF(COUNTIF(VolunteerTable5[DuplicateCheckKey],VolunteerTable5[[#This Row],[DuplicateCheckKey]])&gt;1,"Duplicate","Unique")</f>
        <v>Unique</v>
      </c>
      <c r="L332" s="13" t="str">
        <f>IF(VolunteerTable5[[#This Row],[Email]]="","Missing","OK")</f>
        <v>OK</v>
      </c>
      <c r="M332" s="19" t="str">
        <f>_xlfn.XLOOKUP(VolunteerTable5[[#This Row],[CampaignID]],CampaignTable[CampaignID],CampaignTable[CampaignName])</f>
        <v>Community Garden</v>
      </c>
    </row>
    <row r="333" spans="1:13" x14ac:dyDescent="0.35">
      <c r="A333" s="3" t="s">
        <v>115</v>
      </c>
      <c r="B333" s="4" t="s">
        <v>1107</v>
      </c>
      <c r="C333" s="4" t="s">
        <v>1108</v>
      </c>
      <c r="D333" s="4" t="s">
        <v>323</v>
      </c>
      <c r="E333" s="4" t="s">
        <v>87</v>
      </c>
      <c r="F333" s="5">
        <v>45813</v>
      </c>
      <c r="G333" s="4" t="s">
        <v>307</v>
      </c>
      <c r="H333" s="4">
        <v>3</v>
      </c>
      <c r="I333" s="4" t="s">
        <v>368</v>
      </c>
      <c r="J333" s="13" t="str">
        <f>VolunteerTable5[[#This Row],[Email]]&amp;VolunteerTable5[[#This Row],[CampaignID]]&amp;VolunteerTable5[[#This Row],[SignupDate]]</f>
        <v>donaldmills@gmail.comC00345813</v>
      </c>
      <c r="K333" s="13" t="str">
        <f>IF(COUNTIF(VolunteerTable5[DuplicateCheckKey],VolunteerTable5[[#This Row],[DuplicateCheckKey]])&gt;1,"Duplicate","Unique")</f>
        <v>Unique</v>
      </c>
      <c r="L333" s="13" t="str">
        <f>IF(VolunteerTable5[[#This Row],[Email]]="","Missing","OK")</f>
        <v>OK</v>
      </c>
      <c r="M333" s="19" t="str">
        <f>_xlfn.XLOOKUP(VolunteerTable5[[#This Row],[CampaignID]],CampaignTable[CampaignID],CampaignTable[CampaignName])</f>
        <v>School Visit</v>
      </c>
    </row>
    <row r="334" spans="1:13" x14ac:dyDescent="0.35">
      <c r="A334" s="6" t="s">
        <v>15</v>
      </c>
      <c r="B334" s="7" t="s">
        <v>1109</v>
      </c>
      <c r="C334" s="7" t="s">
        <v>1110</v>
      </c>
      <c r="D334" s="7" t="s">
        <v>323</v>
      </c>
      <c r="E334" s="7" t="s">
        <v>121</v>
      </c>
      <c r="F334" s="8">
        <v>45671</v>
      </c>
      <c r="G334" s="7" t="s">
        <v>307</v>
      </c>
      <c r="H334" s="7">
        <v>1</v>
      </c>
      <c r="I334" s="7" t="s">
        <v>365</v>
      </c>
      <c r="J334" s="13" t="str">
        <f>VolunteerTable5[[#This Row],[Email]]&amp;VolunteerTable5[[#This Row],[CampaignID]]&amp;VolunteerTable5[[#This Row],[SignupDate]]</f>
        <v>stewartharold@yahoo.comC00445671</v>
      </c>
      <c r="K334" s="13" t="str">
        <f>IF(COUNTIF(VolunteerTable5[DuplicateCheckKey],VolunteerTable5[[#This Row],[DuplicateCheckKey]])&gt;1,"Duplicate","Unique")</f>
        <v>Unique</v>
      </c>
      <c r="L334" s="13" t="str">
        <f>IF(VolunteerTable5[[#This Row],[Email]]="","Missing","OK")</f>
        <v>OK</v>
      </c>
      <c r="M334" s="19" t="str">
        <f>_xlfn.XLOOKUP(VolunteerTable5[[#This Row],[CampaignID]],CampaignTable[CampaignID],CampaignTable[CampaignName])</f>
        <v>Food Distribution</v>
      </c>
    </row>
    <row r="335" spans="1:13" x14ac:dyDescent="0.35">
      <c r="A335" s="3" t="s">
        <v>177</v>
      </c>
      <c r="B335" s="4" t="s">
        <v>1111</v>
      </c>
      <c r="C335" s="4" t="s">
        <v>1112</v>
      </c>
      <c r="D335" s="4" t="s">
        <v>319</v>
      </c>
      <c r="E335" s="4" t="s">
        <v>247</v>
      </c>
      <c r="F335" s="5">
        <v>45701</v>
      </c>
      <c r="G335" s="4" t="s">
        <v>307</v>
      </c>
      <c r="H335" s="4">
        <v>4</v>
      </c>
      <c r="I335" s="4" t="s">
        <v>338</v>
      </c>
      <c r="J335" s="13" t="str">
        <f>VolunteerTable5[[#This Row],[Email]]&amp;VolunteerTable5[[#This Row],[CampaignID]]&amp;VolunteerTable5[[#This Row],[SignupDate]]</f>
        <v>drivera@harrison.netC00945701</v>
      </c>
      <c r="K335" s="13" t="str">
        <f>IF(COUNTIF(VolunteerTable5[DuplicateCheckKey],VolunteerTable5[[#This Row],[DuplicateCheckKey]])&gt;1,"Duplicate","Unique")</f>
        <v>Unique</v>
      </c>
      <c r="L335" s="13" t="str">
        <f>IF(VolunteerTable5[[#This Row],[Email]]="","Missing","OK")</f>
        <v>OK</v>
      </c>
      <c r="M335" s="19" t="str">
        <f>_xlfn.XLOOKUP(VolunteerTable5[[#This Row],[CampaignID]],CampaignTable[CampaignID],CampaignTable[CampaignName])</f>
        <v>Bike to Work Day</v>
      </c>
    </row>
    <row r="336" spans="1:13" x14ac:dyDescent="0.35">
      <c r="A336" s="6" t="s">
        <v>42</v>
      </c>
      <c r="B336" s="7" t="s">
        <v>1113</v>
      </c>
      <c r="C336" s="7" t="s">
        <v>1114</v>
      </c>
      <c r="D336" s="7" t="s">
        <v>323</v>
      </c>
      <c r="E336" s="7" t="s">
        <v>154</v>
      </c>
      <c r="F336" s="8">
        <v>45700</v>
      </c>
      <c r="G336" s="7" t="s">
        <v>307</v>
      </c>
      <c r="H336" s="7">
        <v>1</v>
      </c>
      <c r="I336" s="7" t="s">
        <v>365</v>
      </c>
      <c r="J336" s="13" t="str">
        <f>VolunteerTable5[[#This Row],[Email]]&amp;VolunteerTable5[[#This Row],[CampaignID]]&amp;VolunteerTable5[[#This Row],[SignupDate]]</f>
        <v>chrishernandez@hotmail.comC00545700</v>
      </c>
      <c r="K336" s="13" t="str">
        <f>IF(COUNTIF(VolunteerTable5[DuplicateCheckKey],VolunteerTable5[[#This Row],[DuplicateCheckKey]])&gt;1,"Duplicate","Unique")</f>
        <v>Unique</v>
      </c>
      <c r="L336" s="13" t="str">
        <f>IF(VolunteerTable5[[#This Row],[Email]]="","Missing","OK")</f>
        <v>OK</v>
      </c>
      <c r="M336" s="19" t="str">
        <f>_xlfn.XLOOKUP(VolunteerTable5[[#This Row],[CampaignID]],CampaignTable[CampaignID],CampaignTable[CampaignName])</f>
        <v>Recycling Workshop</v>
      </c>
    </row>
    <row r="337" spans="1:13" x14ac:dyDescent="0.35">
      <c r="A337" s="3" t="s">
        <v>156</v>
      </c>
      <c r="B337" s="4" t="s">
        <v>1115</v>
      </c>
      <c r="C337" s="4" t="s">
        <v>1116</v>
      </c>
      <c r="D337" s="4" t="s">
        <v>335</v>
      </c>
      <c r="E337" s="4" t="s">
        <v>121</v>
      </c>
      <c r="F337" s="5">
        <v>45700</v>
      </c>
      <c r="G337" s="4" t="s">
        <v>307</v>
      </c>
      <c r="H337" s="4">
        <v>3</v>
      </c>
      <c r="I337" s="4" t="s">
        <v>368</v>
      </c>
      <c r="J337" s="13" t="str">
        <f>VolunteerTable5[[#This Row],[Email]]&amp;VolunteerTable5[[#This Row],[CampaignID]]&amp;VolunteerTable5[[#This Row],[SignupDate]]</f>
        <v>aclark@gmail.comC00445700</v>
      </c>
      <c r="K337" s="13" t="str">
        <f>IF(COUNTIF(VolunteerTable5[DuplicateCheckKey],VolunteerTable5[[#This Row],[DuplicateCheckKey]])&gt;1,"Duplicate","Unique")</f>
        <v>Unique</v>
      </c>
      <c r="L337" s="13" t="str">
        <f>IF(VolunteerTable5[[#This Row],[Email]]="","Missing","OK")</f>
        <v>OK</v>
      </c>
      <c r="M337" s="19" t="str">
        <f>_xlfn.XLOOKUP(VolunteerTable5[[#This Row],[CampaignID]],CampaignTable[CampaignID],CampaignTable[CampaignName])</f>
        <v>Food Distribution</v>
      </c>
    </row>
    <row r="338" spans="1:13" x14ac:dyDescent="0.35">
      <c r="A338" s="6" t="s">
        <v>111</v>
      </c>
      <c r="B338" s="7" t="s">
        <v>1117</v>
      </c>
      <c r="C338" s="7" t="s">
        <v>1118</v>
      </c>
      <c r="D338" s="7" t="s">
        <v>296</v>
      </c>
      <c r="E338" s="7" t="s">
        <v>87</v>
      </c>
      <c r="F338" s="8">
        <v>45766</v>
      </c>
      <c r="G338" s="7" t="s">
        <v>307</v>
      </c>
      <c r="H338" s="7">
        <v>3</v>
      </c>
      <c r="I338" s="7" t="s">
        <v>315</v>
      </c>
      <c r="J338" s="13" t="str">
        <f>VolunteerTable5[[#This Row],[Email]]&amp;VolunteerTable5[[#This Row],[CampaignID]]&amp;VolunteerTable5[[#This Row],[SignupDate]]</f>
        <v>ecoleman@turner-wolf.comC00345766</v>
      </c>
      <c r="K338" s="13" t="str">
        <f>IF(COUNTIF(VolunteerTable5[DuplicateCheckKey],VolunteerTable5[[#This Row],[DuplicateCheckKey]])&gt;1,"Duplicate","Unique")</f>
        <v>Unique</v>
      </c>
      <c r="L338" s="13" t="str">
        <f>IF(VolunteerTable5[[#This Row],[Email]]="","Missing","OK")</f>
        <v>OK</v>
      </c>
      <c r="M338" s="19" t="str">
        <f>_xlfn.XLOOKUP(VolunteerTable5[[#This Row],[CampaignID]],CampaignTable[CampaignID],CampaignTable[CampaignName])</f>
        <v>School Visit</v>
      </c>
    </row>
    <row r="339" spans="1:13" x14ac:dyDescent="0.35">
      <c r="A339" s="3" t="s">
        <v>110</v>
      </c>
      <c r="B339" s="4" t="s">
        <v>1119</v>
      </c>
      <c r="C339" s="4" t="s">
        <v>1120</v>
      </c>
      <c r="D339" s="4" t="s">
        <v>319</v>
      </c>
      <c r="E339" s="4" t="s">
        <v>228</v>
      </c>
      <c r="F339" s="5">
        <v>45792</v>
      </c>
      <c r="G339" s="4" t="s">
        <v>297</v>
      </c>
      <c r="H339" s="4">
        <v>5</v>
      </c>
      <c r="I339" s="4" t="s">
        <v>376</v>
      </c>
      <c r="J339" s="13" t="str">
        <f>VolunteerTable5[[#This Row],[Email]]&amp;VolunteerTable5[[#This Row],[CampaignID]]&amp;VolunteerTable5[[#This Row],[SignupDate]]</f>
        <v>marycastro@yahoo.comC00845792</v>
      </c>
      <c r="K339" s="13" t="str">
        <f>IF(COUNTIF(VolunteerTable5[DuplicateCheckKey],VolunteerTable5[[#This Row],[DuplicateCheckKey]])&gt;1,"Duplicate","Unique")</f>
        <v>Unique</v>
      </c>
      <c r="L339" s="13" t="str">
        <f>IF(VolunteerTable5[[#This Row],[Email]]="","Missing","OK")</f>
        <v>OK</v>
      </c>
      <c r="M339" s="19" t="str">
        <f>_xlfn.XLOOKUP(VolunteerTable5[[#This Row],[CampaignID]],CampaignTable[CampaignID],CampaignTable[CampaignName])</f>
        <v>Solar Awareness</v>
      </c>
    </row>
    <row r="340" spans="1:13" x14ac:dyDescent="0.35">
      <c r="A340" s="6" t="s">
        <v>96</v>
      </c>
      <c r="B340" s="7" t="s">
        <v>1121</v>
      </c>
      <c r="C340" s="7" t="s">
        <v>1122</v>
      </c>
      <c r="D340" s="7" t="s">
        <v>302</v>
      </c>
      <c r="E340" s="7" t="s">
        <v>247</v>
      </c>
      <c r="F340" s="8">
        <v>45732</v>
      </c>
      <c r="G340" s="7" t="s">
        <v>307</v>
      </c>
      <c r="H340" s="7">
        <v>5</v>
      </c>
      <c r="I340" s="7" t="s">
        <v>413</v>
      </c>
      <c r="J340" s="13" t="str">
        <f>VolunteerTable5[[#This Row],[Email]]&amp;VolunteerTable5[[#This Row],[CampaignID]]&amp;VolunteerTable5[[#This Row],[SignupDate]]</f>
        <v>christinawalter@gmail.comC00945732</v>
      </c>
      <c r="K340" s="13" t="str">
        <f>IF(COUNTIF(VolunteerTable5[DuplicateCheckKey],VolunteerTable5[[#This Row],[DuplicateCheckKey]])&gt;1,"Duplicate","Unique")</f>
        <v>Unique</v>
      </c>
      <c r="L340" s="13" t="str">
        <f>IF(VolunteerTable5[[#This Row],[Email]]="","Missing","OK")</f>
        <v>OK</v>
      </c>
      <c r="M340" s="19" t="str">
        <f>_xlfn.XLOOKUP(VolunteerTable5[[#This Row],[CampaignID]],CampaignTable[CampaignID],CampaignTable[CampaignName])</f>
        <v>Bike to Work Day</v>
      </c>
    </row>
    <row r="341" spans="1:13" x14ac:dyDescent="0.35">
      <c r="A341" s="3" t="s">
        <v>1123</v>
      </c>
      <c r="B341" s="4" t="s">
        <v>1124</v>
      </c>
      <c r="C341" s="4" t="s">
        <v>1125</v>
      </c>
      <c r="D341" s="4" t="s">
        <v>296</v>
      </c>
      <c r="E341" s="4" t="s">
        <v>208</v>
      </c>
      <c r="F341" s="5">
        <v>45782</v>
      </c>
      <c r="G341" s="4" t="s">
        <v>307</v>
      </c>
      <c r="H341" s="4">
        <v>5</v>
      </c>
      <c r="I341" s="4" t="s">
        <v>298</v>
      </c>
      <c r="J341" s="13" t="str">
        <f>VolunteerTable5[[#This Row],[Email]]&amp;VolunteerTable5[[#This Row],[CampaignID]]&amp;VolunteerTable5[[#This Row],[SignupDate]]</f>
        <v>lawsonarthur@yahoo.comC00745782</v>
      </c>
      <c r="K341" s="13" t="str">
        <f>IF(COUNTIF(VolunteerTable5[DuplicateCheckKey],VolunteerTable5[[#This Row],[DuplicateCheckKey]])&gt;1,"Duplicate","Unique")</f>
        <v>Unique</v>
      </c>
      <c r="L341" s="13" t="str">
        <f>IF(VolunteerTable5[[#This Row],[Email]]="","Missing","OK")</f>
        <v>OK</v>
      </c>
      <c r="M341" s="19" t="str">
        <f>_xlfn.XLOOKUP(VolunteerTable5[[#This Row],[CampaignID]],CampaignTable[CampaignID],CampaignTable[CampaignName])</f>
        <v>Green Fair</v>
      </c>
    </row>
    <row r="342" spans="1:13" x14ac:dyDescent="0.35">
      <c r="A342" s="6" t="s">
        <v>1126</v>
      </c>
      <c r="B342" s="7" t="s">
        <v>1127</v>
      </c>
      <c r="C342" s="7" t="s">
        <v>1128</v>
      </c>
      <c r="D342" s="7" t="s">
        <v>296</v>
      </c>
      <c r="E342" s="7" t="s">
        <v>121</v>
      </c>
      <c r="F342" s="8">
        <v>45803</v>
      </c>
      <c r="G342" s="7" t="s">
        <v>297</v>
      </c>
      <c r="H342" s="7">
        <v>4</v>
      </c>
      <c r="I342" s="7" t="s">
        <v>425</v>
      </c>
      <c r="J342" s="13" t="str">
        <f>VolunteerTable5[[#This Row],[Email]]&amp;VolunteerTable5[[#This Row],[CampaignID]]&amp;VolunteerTable5[[#This Row],[SignupDate]]</f>
        <v>vthompson@hotmail.comC00445803</v>
      </c>
      <c r="K342" s="13" t="str">
        <f>IF(COUNTIF(VolunteerTable5[DuplicateCheckKey],VolunteerTable5[[#This Row],[DuplicateCheckKey]])&gt;1,"Duplicate","Unique")</f>
        <v>Unique</v>
      </c>
      <c r="L342" s="13" t="str">
        <f>IF(VolunteerTable5[[#This Row],[Email]]="","Missing","OK")</f>
        <v>OK</v>
      </c>
      <c r="M342" s="19" t="str">
        <f>_xlfn.XLOOKUP(VolunteerTable5[[#This Row],[CampaignID]],CampaignTable[CampaignID],CampaignTable[CampaignName])</f>
        <v>Food Distribution</v>
      </c>
    </row>
    <row r="343" spans="1:13" x14ac:dyDescent="0.35">
      <c r="A343" s="3" t="s">
        <v>92</v>
      </c>
      <c r="B343" s="4" t="s">
        <v>1129</v>
      </c>
      <c r="C343" s="4" t="s">
        <v>1130</v>
      </c>
      <c r="D343" s="4" t="s">
        <v>302</v>
      </c>
      <c r="E343" s="4" t="s">
        <v>154</v>
      </c>
      <c r="F343" s="5">
        <v>45785</v>
      </c>
      <c r="G343" s="4" t="s">
        <v>307</v>
      </c>
      <c r="H343" s="4">
        <v>5</v>
      </c>
      <c r="I343" s="4" t="s">
        <v>298</v>
      </c>
      <c r="J343" s="13" t="str">
        <f>VolunteerTable5[[#This Row],[Email]]&amp;VolunteerTable5[[#This Row],[CampaignID]]&amp;VolunteerTable5[[#This Row],[SignupDate]]</f>
        <v>dwalsh@davis-stephens.comC00545785</v>
      </c>
      <c r="K343" s="13" t="str">
        <f>IF(COUNTIF(VolunteerTable5[DuplicateCheckKey],VolunteerTable5[[#This Row],[DuplicateCheckKey]])&gt;1,"Duplicate","Unique")</f>
        <v>Unique</v>
      </c>
      <c r="L343" s="13" t="str">
        <f>IF(VolunteerTable5[[#This Row],[Email]]="","Missing","OK")</f>
        <v>OK</v>
      </c>
      <c r="M343" s="19" t="str">
        <f>_xlfn.XLOOKUP(VolunteerTable5[[#This Row],[CampaignID]],CampaignTable[CampaignID],CampaignTable[CampaignName])</f>
        <v>Recycling Workshop</v>
      </c>
    </row>
    <row r="344" spans="1:13" x14ac:dyDescent="0.35">
      <c r="A344" s="6" t="s">
        <v>33</v>
      </c>
      <c r="B344" s="7" t="s">
        <v>1131</v>
      </c>
      <c r="C344" s="7" t="s">
        <v>1132</v>
      </c>
      <c r="D344" s="7" t="s">
        <v>335</v>
      </c>
      <c r="E344" s="7" t="s">
        <v>154</v>
      </c>
      <c r="F344" s="8">
        <v>45686</v>
      </c>
      <c r="G344" s="7" t="s">
        <v>307</v>
      </c>
      <c r="H344" s="7">
        <v>1</v>
      </c>
      <c r="I344" s="7" t="s">
        <v>365</v>
      </c>
      <c r="J344" s="13" t="str">
        <f>VolunteerTable5[[#This Row],[Email]]&amp;VolunteerTable5[[#This Row],[CampaignID]]&amp;VolunteerTable5[[#This Row],[SignupDate]]</f>
        <v>brownmandy@hotmail.comC00545686</v>
      </c>
      <c r="K344" s="13" t="str">
        <f>IF(COUNTIF(VolunteerTable5[DuplicateCheckKey],VolunteerTable5[[#This Row],[DuplicateCheckKey]])&gt;1,"Duplicate","Unique")</f>
        <v>Unique</v>
      </c>
      <c r="L344" s="13" t="str">
        <f>IF(VolunteerTable5[[#This Row],[Email]]="","Missing","OK")</f>
        <v>OK</v>
      </c>
      <c r="M344" s="19" t="str">
        <f>_xlfn.XLOOKUP(VolunteerTable5[[#This Row],[CampaignID]],CampaignTable[CampaignID],CampaignTable[CampaignName])</f>
        <v>Recycling Workshop</v>
      </c>
    </row>
    <row r="345" spans="1:13" x14ac:dyDescent="0.35">
      <c r="A345" s="3" t="s">
        <v>1133</v>
      </c>
      <c r="B345" s="4" t="s">
        <v>1134</v>
      </c>
      <c r="C345" s="4" t="s">
        <v>1135</v>
      </c>
      <c r="D345" s="4" t="s">
        <v>319</v>
      </c>
      <c r="E345" s="4" t="s">
        <v>154</v>
      </c>
      <c r="F345" s="5">
        <v>45767</v>
      </c>
      <c r="G345" s="4" t="s">
        <v>307</v>
      </c>
      <c r="H345" s="4">
        <v>4</v>
      </c>
      <c r="I345" s="4" t="s">
        <v>312</v>
      </c>
      <c r="J345" s="13" t="str">
        <f>VolunteerTable5[[#This Row],[Email]]&amp;VolunteerTable5[[#This Row],[CampaignID]]&amp;VolunteerTable5[[#This Row],[SignupDate]]</f>
        <v>joshua51@owens-huff.comC00545767</v>
      </c>
      <c r="K345" s="13" t="str">
        <f>IF(COUNTIF(VolunteerTable5[DuplicateCheckKey],VolunteerTable5[[#This Row],[DuplicateCheckKey]])&gt;1,"Duplicate","Unique")</f>
        <v>Unique</v>
      </c>
      <c r="L345" s="13" t="str">
        <f>IF(VolunteerTable5[[#This Row],[Email]]="","Missing","OK")</f>
        <v>OK</v>
      </c>
      <c r="M345" s="19" t="str">
        <f>_xlfn.XLOOKUP(VolunteerTable5[[#This Row],[CampaignID]],CampaignTable[CampaignID],CampaignTable[CampaignName])</f>
        <v>Recycling Workshop</v>
      </c>
    </row>
    <row r="346" spans="1:13" x14ac:dyDescent="0.35">
      <c r="A346" s="6" t="s">
        <v>1136</v>
      </c>
      <c r="B346" s="7" t="s">
        <v>1137</v>
      </c>
      <c r="C346" s="7" t="s">
        <v>1138</v>
      </c>
      <c r="D346" s="7" t="s">
        <v>323</v>
      </c>
      <c r="E346" s="7" t="s">
        <v>247</v>
      </c>
      <c r="F346" s="8">
        <v>45790</v>
      </c>
      <c r="G346" s="7" t="s">
        <v>307</v>
      </c>
      <c r="H346" s="7">
        <v>4</v>
      </c>
      <c r="I346" s="7" t="s">
        <v>312</v>
      </c>
      <c r="J346" s="13" t="str">
        <f>VolunteerTable5[[#This Row],[Email]]&amp;VolunteerTable5[[#This Row],[CampaignID]]&amp;VolunteerTable5[[#This Row],[SignupDate]]</f>
        <v>wileysherry@yahoo.comC00945790</v>
      </c>
      <c r="K346" s="13" t="str">
        <f>IF(COUNTIF(VolunteerTable5[DuplicateCheckKey],VolunteerTable5[[#This Row],[DuplicateCheckKey]])&gt;1,"Duplicate","Unique")</f>
        <v>Unique</v>
      </c>
      <c r="L346" s="13" t="str">
        <f>IF(VolunteerTable5[[#This Row],[Email]]="","Missing","OK")</f>
        <v>OK</v>
      </c>
      <c r="M346" s="19" t="str">
        <f>_xlfn.XLOOKUP(VolunteerTable5[[#This Row],[CampaignID]],CampaignTable[CampaignID],CampaignTable[CampaignName])</f>
        <v>Bike to Work Day</v>
      </c>
    </row>
    <row r="347" spans="1:13" x14ac:dyDescent="0.35">
      <c r="A347" s="3" t="s">
        <v>1139</v>
      </c>
      <c r="B347" s="4" t="s">
        <v>1140</v>
      </c>
      <c r="C347" s="4" t="s">
        <v>1141</v>
      </c>
      <c r="D347" s="4" t="s">
        <v>302</v>
      </c>
      <c r="E347" s="4" t="s">
        <v>87</v>
      </c>
      <c r="F347" s="5">
        <v>45726</v>
      </c>
      <c r="G347" s="4" t="s">
        <v>307</v>
      </c>
      <c r="H347" s="4">
        <v>4</v>
      </c>
      <c r="I347" s="4" t="s">
        <v>312</v>
      </c>
      <c r="J347" s="13" t="str">
        <f>VolunteerTable5[[#This Row],[Email]]&amp;VolunteerTable5[[#This Row],[CampaignID]]&amp;VolunteerTable5[[#This Row],[SignupDate]]</f>
        <v>nicole24@wolfe-baker.infoC00345726</v>
      </c>
      <c r="K347" s="13" t="str">
        <f>IF(COUNTIF(VolunteerTable5[DuplicateCheckKey],VolunteerTable5[[#This Row],[DuplicateCheckKey]])&gt;1,"Duplicate","Unique")</f>
        <v>Unique</v>
      </c>
      <c r="L347" s="13" t="str">
        <f>IF(VolunteerTable5[[#This Row],[Email]]="","Missing","OK")</f>
        <v>OK</v>
      </c>
      <c r="M347" s="19" t="str">
        <f>_xlfn.XLOOKUP(VolunteerTable5[[#This Row],[CampaignID]],CampaignTable[CampaignID],CampaignTable[CampaignName])</f>
        <v>School Visit</v>
      </c>
    </row>
    <row r="348" spans="1:13" x14ac:dyDescent="0.35">
      <c r="A348" s="6" t="s">
        <v>161</v>
      </c>
      <c r="B348" s="7" t="s">
        <v>1142</v>
      </c>
      <c r="C348" s="7" t="s">
        <v>1143</v>
      </c>
      <c r="D348" s="7" t="s">
        <v>323</v>
      </c>
      <c r="E348" s="7" t="s">
        <v>208</v>
      </c>
      <c r="F348" s="8">
        <v>45793</v>
      </c>
      <c r="G348" s="7" t="s">
        <v>307</v>
      </c>
      <c r="H348" s="7">
        <v>5</v>
      </c>
      <c r="I348" s="7" t="s">
        <v>298</v>
      </c>
      <c r="J348" s="13" t="str">
        <f>VolunteerTable5[[#This Row],[Email]]&amp;VolunteerTable5[[#This Row],[CampaignID]]&amp;VolunteerTable5[[#This Row],[SignupDate]]</f>
        <v>debbie43@yahoo.comC00745793</v>
      </c>
      <c r="K348" s="13" t="str">
        <f>IF(COUNTIF(VolunteerTable5[DuplicateCheckKey],VolunteerTable5[[#This Row],[DuplicateCheckKey]])&gt;1,"Duplicate","Unique")</f>
        <v>Unique</v>
      </c>
      <c r="L348" s="13" t="str">
        <f>IF(VolunteerTable5[[#This Row],[Email]]="","Missing","OK")</f>
        <v>OK</v>
      </c>
      <c r="M348" s="19" t="str">
        <f>_xlfn.XLOOKUP(VolunteerTable5[[#This Row],[CampaignID]],CampaignTable[CampaignID],CampaignTable[CampaignName])</f>
        <v>Green Fair</v>
      </c>
    </row>
    <row r="349" spans="1:13" x14ac:dyDescent="0.35">
      <c r="A349" s="3" t="s">
        <v>1144</v>
      </c>
      <c r="B349" s="4" t="s">
        <v>1145</v>
      </c>
      <c r="C349" s="4" t="s">
        <v>1146</v>
      </c>
      <c r="D349" s="4" t="s">
        <v>335</v>
      </c>
      <c r="E349" s="4" t="s">
        <v>154</v>
      </c>
      <c r="F349" s="5">
        <v>45731</v>
      </c>
      <c r="G349" s="4" t="s">
        <v>307</v>
      </c>
      <c r="H349" s="4">
        <v>5</v>
      </c>
      <c r="I349" s="4" t="s">
        <v>413</v>
      </c>
      <c r="J349" s="13" t="str">
        <f>VolunteerTable5[[#This Row],[Email]]&amp;VolunteerTable5[[#This Row],[CampaignID]]&amp;VolunteerTable5[[#This Row],[SignupDate]]</f>
        <v>tannermorris@hotmail.comC00545731</v>
      </c>
      <c r="K349" s="13" t="str">
        <f>IF(COUNTIF(VolunteerTable5[DuplicateCheckKey],VolunteerTable5[[#This Row],[DuplicateCheckKey]])&gt;1,"Duplicate","Unique")</f>
        <v>Unique</v>
      </c>
      <c r="L349" s="13" t="str">
        <f>IF(VolunteerTable5[[#This Row],[Email]]="","Missing","OK")</f>
        <v>OK</v>
      </c>
      <c r="M349" s="19" t="str">
        <f>_xlfn.XLOOKUP(VolunteerTable5[[#This Row],[CampaignID]],CampaignTable[CampaignID],CampaignTable[CampaignName])</f>
        <v>Recycling Workshop</v>
      </c>
    </row>
    <row r="350" spans="1:13" x14ac:dyDescent="0.35">
      <c r="A350" s="6" t="s">
        <v>1147</v>
      </c>
      <c r="B350" s="7" t="s">
        <v>1148</v>
      </c>
      <c r="C350" s="7" t="s">
        <v>1149</v>
      </c>
      <c r="D350" s="7" t="s">
        <v>323</v>
      </c>
      <c r="E350" s="7" t="s">
        <v>87</v>
      </c>
      <c r="F350" s="8">
        <v>45773</v>
      </c>
      <c r="G350" s="7" t="s">
        <v>307</v>
      </c>
      <c r="H350" s="7">
        <v>1</v>
      </c>
      <c r="I350" s="7" t="s">
        <v>523</v>
      </c>
      <c r="J350" s="13" t="str">
        <f>VolunteerTable5[[#This Row],[Email]]&amp;VolunteerTable5[[#This Row],[CampaignID]]&amp;VolunteerTable5[[#This Row],[SignupDate]]</f>
        <v>wpayne@gonzales.infoC00345773</v>
      </c>
      <c r="K350" s="13" t="str">
        <f>IF(COUNTIF(VolunteerTable5[DuplicateCheckKey],VolunteerTable5[[#This Row],[DuplicateCheckKey]])&gt;1,"Duplicate","Unique")</f>
        <v>Unique</v>
      </c>
      <c r="L350" s="13" t="str">
        <f>IF(VolunteerTable5[[#This Row],[Email]]="","Missing","OK")</f>
        <v>OK</v>
      </c>
      <c r="M350" s="19" t="str">
        <f>_xlfn.XLOOKUP(VolunteerTable5[[#This Row],[CampaignID]],CampaignTable[CampaignID],CampaignTable[CampaignName])</f>
        <v>School Visit</v>
      </c>
    </row>
    <row r="351" spans="1:13" x14ac:dyDescent="0.35">
      <c r="A351" s="3" t="s">
        <v>29</v>
      </c>
      <c r="B351" s="4" t="s">
        <v>1150</v>
      </c>
      <c r="C351" s="4" t="s">
        <v>1151</v>
      </c>
      <c r="D351" s="4" t="s">
        <v>335</v>
      </c>
      <c r="E351" s="4" t="s">
        <v>265</v>
      </c>
      <c r="F351" s="5">
        <v>45773</v>
      </c>
      <c r="G351" s="4" t="s">
        <v>307</v>
      </c>
      <c r="H351" s="4">
        <v>3</v>
      </c>
      <c r="I351" s="4" t="s">
        <v>368</v>
      </c>
      <c r="J351" s="13" t="str">
        <f>VolunteerTable5[[#This Row],[Email]]&amp;VolunteerTable5[[#This Row],[CampaignID]]&amp;VolunteerTable5[[#This Row],[SignupDate]]</f>
        <v>fisherkim@morales.comC01045773</v>
      </c>
      <c r="K351" s="13" t="str">
        <f>IF(COUNTIF(VolunteerTable5[DuplicateCheckKey],VolunteerTable5[[#This Row],[DuplicateCheckKey]])&gt;1,"Duplicate","Unique")</f>
        <v>Unique</v>
      </c>
      <c r="L351" s="13" t="str">
        <f>IF(VolunteerTable5[[#This Row],[Email]]="","Missing","OK")</f>
        <v>OK</v>
      </c>
      <c r="M351" s="19" t="str">
        <f>_xlfn.XLOOKUP(VolunteerTable5[[#This Row],[CampaignID]],CampaignTable[CampaignID],CampaignTable[CampaignName])</f>
        <v>Community Garden</v>
      </c>
    </row>
    <row r="352" spans="1:13" x14ac:dyDescent="0.35">
      <c r="A352" s="6" t="s">
        <v>163</v>
      </c>
      <c r="B352" s="7" t="s">
        <v>1152</v>
      </c>
      <c r="C352" s="7"/>
      <c r="D352" s="7" t="s">
        <v>296</v>
      </c>
      <c r="E352" s="7" t="s">
        <v>6</v>
      </c>
      <c r="F352" s="8">
        <v>45768</v>
      </c>
      <c r="G352" s="7" t="s">
        <v>307</v>
      </c>
      <c r="H352" s="7">
        <v>1</v>
      </c>
      <c r="I352" s="7" t="s">
        <v>303</v>
      </c>
      <c r="J352" s="13" t="str">
        <f>VolunteerTable5[[#This Row],[Email]]&amp;VolunteerTable5[[#This Row],[CampaignID]]&amp;VolunteerTable5[[#This Row],[SignupDate]]</f>
        <v>C00145768</v>
      </c>
      <c r="K352" s="13" t="str">
        <f>IF(COUNTIF(VolunteerTable5[DuplicateCheckKey],VolunteerTable5[[#This Row],[DuplicateCheckKey]])&gt;1,"Duplicate","Unique")</f>
        <v>Unique</v>
      </c>
      <c r="L352" s="13" t="str">
        <f>IF(VolunteerTable5[[#This Row],[Email]]="","Missing","OK")</f>
        <v>Missing</v>
      </c>
      <c r="M352" s="19" t="str">
        <f>_xlfn.XLOOKUP(VolunteerTable5[[#This Row],[CampaignID]],CampaignTable[CampaignID],CampaignTable[CampaignName])</f>
        <v>Tree Planting</v>
      </c>
    </row>
    <row r="353" spans="1:13" x14ac:dyDescent="0.35">
      <c r="A353" s="3" t="s">
        <v>182</v>
      </c>
      <c r="B353" s="4" t="s">
        <v>1153</v>
      </c>
      <c r="C353" s="4" t="s">
        <v>1154</v>
      </c>
      <c r="D353" s="4" t="s">
        <v>319</v>
      </c>
      <c r="E353" s="4" t="s">
        <v>6</v>
      </c>
      <c r="F353" s="5">
        <v>45686</v>
      </c>
      <c r="G353" s="4" t="s">
        <v>307</v>
      </c>
      <c r="H353" s="4">
        <v>2</v>
      </c>
      <c r="I353" s="4" t="s">
        <v>331</v>
      </c>
      <c r="J353" s="13" t="str">
        <f>VolunteerTable5[[#This Row],[Email]]&amp;VolunteerTable5[[#This Row],[CampaignID]]&amp;VolunteerTable5[[#This Row],[SignupDate]]</f>
        <v>amartin@hotmail.comC00145686</v>
      </c>
      <c r="K353" s="13" t="str">
        <f>IF(COUNTIF(VolunteerTable5[DuplicateCheckKey],VolunteerTable5[[#This Row],[DuplicateCheckKey]])&gt;1,"Duplicate","Unique")</f>
        <v>Unique</v>
      </c>
      <c r="L353" s="13" t="str">
        <f>IF(VolunteerTable5[[#This Row],[Email]]="","Missing","OK")</f>
        <v>OK</v>
      </c>
      <c r="M353" s="19" t="str">
        <f>_xlfn.XLOOKUP(VolunteerTable5[[#This Row],[CampaignID]],CampaignTable[CampaignID],CampaignTable[CampaignName])</f>
        <v>Tree Planting</v>
      </c>
    </row>
    <row r="354" spans="1:13" x14ac:dyDescent="0.35">
      <c r="A354" s="6" t="s">
        <v>252</v>
      </c>
      <c r="B354" s="7" t="s">
        <v>1155</v>
      </c>
      <c r="C354" s="7" t="s">
        <v>1156</v>
      </c>
      <c r="D354" s="7" t="s">
        <v>319</v>
      </c>
      <c r="E354" s="7" t="s">
        <v>154</v>
      </c>
      <c r="F354" s="8">
        <v>45658</v>
      </c>
      <c r="G354" s="7" t="s">
        <v>307</v>
      </c>
      <c r="H354" s="7">
        <v>4</v>
      </c>
      <c r="I354" s="7" t="s">
        <v>338</v>
      </c>
      <c r="J354" s="13" t="str">
        <f>VolunteerTable5[[#This Row],[Email]]&amp;VolunteerTable5[[#This Row],[CampaignID]]&amp;VolunteerTable5[[#This Row],[SignupDate]]</f>
        <v>michaelakim@sanchez.comC00545658</v>
      </c>
      <c r="K354" s="13" t="str">
        <f>IF(COUNTIF(VolunteerTable5[DuplicateCheckKey],VolunteerTable5[[#This Row],[DuplicateCheckKey]])&gt;1,"Duplicate","Unique")</f>
        <v>Unique</v>
      </c>
      <c r="L354" s="13" t="str">
        <f>IF(VolunteerTable5[[#This Row],[Email]]="","Missing","OK")</f>
        <v>OK</v>
      </c>
      <c r="M354" s="19" t="str">
        <f>_xlfn.XLOOKUP(VolunteerTable5[[#This Row],[CampaignID]],CampaignTable[CampaignID],CampaignTable[CampaignName])</f>
        <v>Recycling Workshop</v>
      </c>
    </row>
    <row r="355" spans="1:13" x14ac:dyDescent="0.35">
      <c r="A355" s="3" t="s">
        <v>263</v>
      </c>
      <c r="B355" s="4" t="s">
        <v>1157</v>
      </c>
      <c r="C355" s="4" t="s">
        <v>1158</v>
      </c>
      <c r="D355" s="4" t="s">
        <v>323</v>
      </c>
      <c r="E355" s="4" t="s">
        <v>185</v>
      </c>
      <c r="F355" s="5">
        <v>45808</v>
      </c>
      <c r="G355" s="4" t="s">
        <v>307</v>
      </c>
      <c r="H355" s="4">
        <v>2</v>
      </c>
      <c r="I355" s="4" t="s">
        <v>346</v>
      </c>
      <c r="J355" s="13" t="str">
        <f>VolunteerTable5[[#This Row],[Email]]&amp;VolunteerTable5[[#This Row],[CampaignID]]&amp;VolunteerTable5[[#This Row],[SignupDate]]</f>
        <v>lucasmcconnell@yahoo.comC00645808</v>
      </c>
      <c r="K355" s="13" t="str">
        <f>IF(COUNTIF(VolunteerTable5[DuplicateCheckKey],VolunteerTable5[[#This Row],[DuplicateCheckKey]])&gt;1,"Duplicate","Unique")</f>
        <v>Unique</v>
      </c>
      <c r="L355" s="13" t="str">
        <f>IF(VolunteerTable5[[#This Row],[Email]]="","Missing","OK")</f>
        <v>OK</v>
      </c>
      <c r="M355" s="19" t="str">
        <f>_xlfn.XLOOKUP(VolunteerTable5[[#This Row],[CampaignID]],CampaignTable[CampaignID],CampaignTable[CampaignName])</f>
        <v>Wildlife Survey</v>
      </c>
    </row>
    <row r="356" spans="1:13" x14ac:dyDescent="0.35">
      <c r="A356" s="6" t="s">
        <v>72</v>
      </c>
      <c r="B356" s="7" t="s">
        <v>1159</v>
      </c>
      <c r="C356" s="7" t="s">
        <v>1160</v>
      </c>
      <c r="D356" s="7" t="s">
        <v>323</v>
      </c>
      <c r="E356" s="7" t="s">
        <v>247</v>
      </c>
      <c r="F356" s="8">
        <v>45788</v>
      </c>
      <c r="G356" s="7" t="s">
        <v>307</v>
      </c>
      <c r="H356" s="7">
        <v>2</v>
      </c>
      <c r="I356" s="7" t="s">
        <v>346</v>
      </c>
      <c r="J356" s="13" t="str">
        <f>VolunteerTable5[[#This Row],[Email]]&amp;VolunteerTable5[[#This Row],[CampaignID]]&amp;VolunteerTable5[[#This Row],[SignupDate]]</f>
        <v>wferguson@yahoo.comC00945788</v>
      </c>
      <c r="K356" s="13" t="str">
        <f>IF(COUNTIF(VolunteerTable5[DuplicateCheckKey],VolunteerTable5[[#This Row],[DuplicateCheckKey]])&gt;1,"Duplicate","Unique")</f>
        <v>Unique</v>
      </c>
      <c r="L356" s="13" t="str">
        <f>IF(VolunteerTable5[[#This Row],[Email]]="","Missing","OK")</f>
        <v>OK</v>
      </c>
      <c r="M356" s="19" t="str">
        <f>_xlfn.XLOOKUP(VolunteerTable5[[#This Row],[CampaignID]],CampaignTable[CampaignID],CampaignTable[CampaignName])</f>
        <v>Bike to Work Day</v>
      </c>
    </row>
    <row r="357" spans="1:13" x14ac:dyDescent="0.35">
      <c r="A357" s="3" t="s">
        <v>103</v>
      </c>
      <c r="B357" s="4" t="s">
        <v>1161</v>
      </c>
      <c r="C357" s="4" t="s">
        <v>1162</v>
      </c>
      <c r="D357" s="4" t="s">
        <v>319</v>
      </c>
      <c r="E357" s="4" t="s">
        <v>6</v>
      </c>
      <c r="F357" s="5">
        <v>45723</v>
      </c>
      <c r="G357" s="4" t="s">
        <v>307</v>
      </c>
      <c r="H357" s="4">
        <v>2</v>
      </c>
      <c r="I357" s="4" t="s">
        <v>331</v>
      </c>
      <c r="J357" s="13" t="str">
        <f>VolunteerTable5[[#This Row],[Email]]&amp;VolunteerTable5[[#This Row],[CampaignID]]&amp;VolunteerTable5[[#This Row],[SignupDate]]</f>
        <v>bradleyturner@gmail.comC00145723</v>
      </c>
      <c r="K357" s="13" t="str">
        <f>IF(COUNTIF(VolunteerTable5[DuplicateCheckKey],VolunteerTable5[[#This Row],[DuplicateCheckKey]])&gt;1,"Duplicate","Unique")</f>
        <v>Unique</v>
      </c>
      <c r="L357" s="13" t="str">
        <f>IF(VolunteerTable5[[#This Row],[Email]]="","Missing","OK")</f>
        <v>OK</v>
      </c>
      <c r="M357" s="19" t="str">
        <f>_xlfn.XLOOKUP(VolunteerTable5[[#This Row],[CampaignID]],CampaignTable[CampaignID],CampaignTable[CampaignName])</f>
        <v>Tree Planting</v>
      </c>
    </row>
    <row r="358" spans="1:13" x14ac:dyDescent="0.35">
      <c r="A358" s="6" t="s">
        <v>91</v>
      </c>
      <c r="B358" s="7" t="s">
        <v>1163</v>
      </c>
      <c r="C358" s="7" t="s">
        <v>1164</v>
      </c>
      <c r="D358" s="7" t="s">
        <v>302</v>
      </c>
      <c r="E358" s="7" t="s">
        <v>6</v>
      </c>
      <c r="F358" s="8">
        <v>45689</v>
      </c>
      <c r="G358" s="7" t="s">
        <v>307</v>
      </c>
      <c r="H358" s="7">
        <v>1</v>
      </c>
      <c r="I358" s="7" t="s">
        <v>523</v>
      </c>
      <c r="J358" s="13" t="str">
        <f>VolunteerTable5[[#This Row],[Email]]&amp;VolunteerTable5[[#This Row],[CampaignID]]&amp;VolunteerTable5[[#This Row],[SignupDate]]</f>
        <v>wdrake@oconnor.comC00145689</v>
      </c>
      <c r="K358" s="13" t="str">
        <f>IF(COUNTIF(VolunteerTable5[DuplicateCheckKey],VolunteerTable5[[#This Row],[DuplicateCheckKey]])&gt;1,"Duplicate","Unique")</f>
        <v>Unique</v>
      </c>
      <c r="L358" s="13" t="str">
        <f>IF(VolunteerTable5[[#This Row],[Email]]="","Missing","OK")</f>
        <v>OK</v>
      </c>
      <c r="M358" s="19" t="str">
        <f>_xlfn.XLOOKUP(VolunteerTable5[[#This Row],[CampaignID]],CampaignTable[CampaignID],CampaignTable[CampaignName])</f>
        <v>Tree Planting</v>
      </c>
    </row>
    <row r="359" spans="1:13" x14ac:dyDescent="0.35">
      <c r="A359" s="3" t="s">
        <v>1165</v>
      </c>
      <c r="B359" s="4" t="s">
        <v>1166</v>
      </c>
      <c r="C359" s="4" t="s">
        <v>1167</v>
      </c>
      <c r="D359" s="4" t="s">
        <v>319</v>
      </c>
      <c r="E359" s="4" t="s">
        <v>208</v>
      </c>
      <c r="F359" s="5">
        <v>45679</v>
      </c>
      <c r="G359" s="4" t="s">
        <v>307</v>
      </c>
      <c r="H359" s="4">
        <v>3</v>
      </c>
      <c r="I359" s="4" t="s">
        <v>315</v>
      </c>
      <c r="J359" s="13" t="str">
        <f>VolunteerTable5[[#This Row],[Email]]&amp;VolunteerTable5[[#This Row],[CampaignID]]&amp;VolunteerTable5[[#This Row],[SignupDate]]</f>
        <v>xshaw@joseph-richard.comC00745679</v>
      </c>
      <c r="K359" s="13" t="str">
        <f>IF(COUNTIF(VolunteerTable5[DuplicateCheckKey],VolunteerTable5[[#This Row],[DuplicateCheckKey]])&gt;1,"Duplicate","Unique")</f>
        <v>Unique</v>
      </c>
      <c r="L359" s="13" t="str">
        <f>IF(VolunteerTable5[[#This Row],[Email]]="","Missing","OK")</f>
        <v>OK</v>
      </c>
      <c r="M359" s="19" t="str">
        <f>_xlfn.XLOOKUP(VolunteerTable5[[#This Row],[CampaignID]],CampaignTable[CampaignID],CampaignTable[CampaignName])</f>
        <v>Green Fair</v>
      </c>
    </row>
    <row r="360" spans="1:13" x14ac:dyDescent="0.35">
      <c r="A360" s="6" t="s">
        <v>1168</v>
      </c>
      <c r="B360" s="7" t="s">
        <v>1169</v>
      </c>
      <c r="C360" s="7" t="s">
        <v>1170</v>
      </c>
      <c r="D360" s="7" t="s">
        <v>323</v>
      </c>
      <c r="E360" s="7" t="s">
        <v>247</v>
      </c>
      <c r="F360" s="8">
        <v>45742</v>
      </c>
      <c r="G360" s="7" t="s">
        <v>307</v>
      </c>
      <c r="H360" s="7">
        <v>3</v>
      </c>
      <c r="I360" s="7" t="s">
        <v>315</v>
      </c>
      <c r="J360" s="13" t="str">
        <f>VolunteerTable5[[#This Row],[Email]]&amp;VolunteerTable5[[#This Row],[CampaignID]]&amp;VolunteerTable5[[#This Row],[SignupDate]]</f>
        <v>zacharymendez@yahoo.comC00945742</v>
      </c>
      <c r="K360" s="13" t="str">
        <f>IF(COUNTIF(VolunteerTable5[DuplicateCheckKey],VolunteerTable5[[#This Row],[DuplicateCheckKey]])&gt;1,"Duplicate","Unique")</f>
        <v>Unique</v>
      </c>
      <c r="L360" s="13" t="str">
        <f>IF(VolunteerTable5[[#This Row],[Email]]="","Missing","OK")</f>
        <v>OK</v>
      </c>
      <c r="M360" s="19" t="str">
        <f>_xlfn.XLOOKUP(VolunteerTable5[[#This Row],[CampaignID]],CampaignTable[CampaignID],CampaignTable[CampaignName])</f>
        <v>Bike to Work Day</v>
      </c>
    </row>
    <row r="361" spans="1:13" x14ac:dyDescent="0.35">
      <c r="A361" s="3" t="s">
        <v>236</v>
      </c>
      <c r="B361" s="4" t="s">
        <v>1171</v>
      </c>
      <c r="C361" s="4" t="s">
        <v>1172</v>
      </c>
      <c r="D361" s="4" t="s">
        <v>335</v>
      </c>
      <c r="E361" s="4" t="s">
        <v>6</v>
      </c>
      <c r="F361" s="5">
        <v>45709</v>
      </c>
      <c r="G361" s="4" t="s">
        <v>297</v>
      </c>
      <c r="H361" s="4">
        <v>2</v>
      </c>
      <c r="I361" s="4" t="s">
        <v>346</v>
      </c>
      <c r="J361" s="13" t="str">
        <f>VolunteerTable5[[#This Row],[Email]]&amp;VolunteerTable5[[#This Row],[CampaignID]]&amp;VolunteerTable5[[#This Row],[SignupDate]]</f>
        <v>ronald40@hotmail.comC00145709</v>
      </c>
      <c r="K361" s="13" t="str">
        <f>IF(COUNTIF(VolunteerTable5[DuplicateCheckKey],VolunteerTable5[[#This Row],[DuplicateCheckKey]])&gt;1,"Duplicate","Unique")</f>
        <v>Unique</v>
      </c>
      <c r="L361" s="13" t="str">
        <f>IF(VolunteerTable5[[#This Row],[Email]]="","Missing","OK")</f>
        <v>OK</v>
      </c>
      <c r="M361" s="19" t="str">
        <f>_xlfn.XLOOKUP(VolunteerTable5[[#This Row],[CampaignID]],CampaignTable[CampaignID],CampaignTable[CampaignName])</f>
        <v>Tree Planting</v>
      </c>
    </row>
    <row r="362" spans="1:13" x14ac:dyDescent="0.35">
      <c r="A362" s="6" t="s">
        <v>183</v>
      </c>
      <c r="B362" s="7" t="s">
        <v>1173</v>
      </c>
      <c r="C362" s="7" t="s">
        <v>1174</v>
      </c>
      <c r="D362" s="7" t="s">
        <v>319</v>
      </c>
      <c r="E362" s="7" t="s">
        <v>185</v>
      </c>
      <c r="F362" s="8">
        <v>45799</v>
      </c>
      <c r="G362" s="7" t="s">
        <v>307</v>
      </c>
      <c r="H362" s="7">
        <v>3</v>
      </c>
      <c r="I362" s="7" t="s">
        <v>308</v>
      </c>
      <c r="J362" s="13" t="str">
        <f>VolunteerTable5[[#This Row],[Email]]&amp;VolunteerTable5[[#This Row],[CampaignID]]&amp;VolunteerTable5[[#This Row],[SignupDate]]</f>
        <v>gregorynichols@gmail.comC00645799</v>
      </c>
      <c r="K362" s="13" t="str">
        <f>IF(COUNTIF(VolunteerTable5[DuplicateCheckKey],VolunteerTable5[[#This Row],[DuplicateCheckKey]])&gt;1,"Duplicate","Unique")</f>
        <v>Unique</v>
      </c>
      <c r="L362" s="13" t="str">
        <f>IF(VolunteerTable5[[#This Row],[Email]]="","Missing","OK")</f>
        <v>OK</v>
      </c>
      <c r="M362" s="19" t="str">
        <f>_xlfn.XLOOKUP(VolunteerTable5[[#This Row],[CampaignID]],CampaignTable[CampaignID],CampaignTable[CampaignName])</f>
        <v>Wildlife Survey</v>
      </c>
    </row>
    <row r="363" spans="1:13" x14ac:dyDescent="0.35">
      <c r="A363" s="3" t="s">
        <v>271</v>
      </c>
      <c r="B363" s="4" t="s">
        <v>1175</v>
      </c>
      <c r="C363" s="4" t="s">
        <v>1176</v>
      </c>
      <c r="D363" s="4" t="s">
        <v>302</v>
      </c>
      <c r="E363" s="4" t="s">
        <v>6</v>
      </c>
      <c r="F363" s="5">
        <v>45776</v>
      </c>
      <c r="G363" s="4" t="s">
        <v>297</v>
      </c>
      <c r="H363" s="4">
        <v>5</v>
      </c>
      <c r="I363" s="4" t="s">
        <v>298</v>
      </c>
      <c r="J363" s="13" t="str">
        <f>VolunteerTable5[[#This Row],[Email]]&amp;VolunteerTable5[[#This Row],[CampaignID]]&amp;VolunteerTable5[[#This Row],[SignupDate]]</f>
        <v>jonesnathan@gmail.comC00145776</v>
      </c>
      <c r="K363" s="13" t="str">
        <f>IF(COUNTIF(VolunteerTable5[DuplicateCheckKey],VolunteerTable5[[#This Row],[DuplicateCheckKey]])&gt;1,"Duplicate","Unique")</f>
        <v>Unique</v>
      </c>
      <c r="L363" s="13" t="str">
        <f>IF(VolunteerTable5[[#This Row],[Email]]="","Missing","OK")</f>
        <v>OK</v>
      </c>
      <c r="M363" s="19" t="str">
        <f>_xlfn.XLOOKUP(VolunteerTable5[[#This Row],[CampaignID]],CampaignTable[CampaignID],CampaignTable[CampaignName])</f>
        <v>Tree Planting</v>
      </c>
    </row>
    <row r="364" spans="1:13" x14ac:dyDescent="0.35">
      <c r="A364" s="6" t="s">
        <v>120</v>
      </c>
      <c r="B364" s="7" t="s">
        <v>1177</v>
      </c>
      <c r="C364" s="7" t="s">
        <v>1178</v>
      </c>
      <c r="D364" s="7" t="s">
        <v>296</v>
      </c>
      <c r="E364" s="7" t="s">
        <v>87</v>
      </c>
      <c r="F364" s="8">
        <v>45812</v>
      </c>
      <c r="G364" s="7" t="s">
        <v>307</v>
      </c>
      <c r="H364" s="7">
        <v>1</v>
      </c>
      <c r="I364" s="7" t="s">
        <v>365</v>
      </c>
      <c r="J364" s="13" t="str">
        <f>VolunteerTable5[[#This Row],[Email]]&amp;VolunteerTable5[[#This Row],[CampaignID]]&amp;VolunteerTable5[[#This Row],[SignupDate]]</f>
        <v>copelandryan@gmail.comC00345812</v>
      </c>
      <c r="K364" s="13" t="str">
        <f>IF(COUNTIF(VolunteerTable5[DuplicateCheckKey],VolunteerTable5[[#This Row],[DuplicateCheckKey]])&gt;1,"Duplicate","Unique")</f>
        <v>Unique</v>
      </c>
      <c r="L364" s="13" t="str">
        <f>IF(VolunteerTable5[[#This Row],[Email]]="","Missing","OK")</f>
        <v>OK</v>
      </c>
      <c r="M364" s="19" t="str">
        <f>_xlfn.XLOOKUP(VolunteerTable5[[#This Row],[CampaignID]],CampaignTable[CampaignID],CampaignTable[CampaignName])</f>
        <v>School Visit</v>
      </c>
    </row>
    <row r="365" spans="1:13" x14ac:dyDescent="0.35">
      <c r="A365" s="3" t="s">
        <v>131</v>
      </c>
      <c r="B365" s="4" t="s">
        <v>1179</v>
      </c>
      <c r="C365" s="4" t="s">
        <v>1180</v>
      </c>
      <c r="D365" s="4" t="s">
        <v>296</v>
      </c>
      <c r="E365" s="4" t="s">
        <v>185</v>
      </c>
      <c r="F365" s="5">
        <v>45775</v>
      </c>
      <c r="G365" s="4" t="s">
        <v>297</v>
      </c>
      <c r="H365" s="4">
        <v>1</v>
      </c>
      <c r="I365" s="4" t="s">
        <v>523</v>
      </c>
      <c r="J365" s="13" t="str">
        <f>VolunteerTable5[[#This Row],[Email]]&amp;VolunteerTable5[[#This Row],[CampaignID]]&amp;VolunteerTable5[[#This Row],[SignupDate]]</f>
        <v>shill@hill.comC00645775</v>
      </c>
      <c r="K365" s="13" t="str">
        <f>IF(COUNTIF(VolunteerTable5[DuplicateCheckKey],VolunteerTable5[[#This Row],[DuplicateCheckKey]])&gt;1,"Duplicate","Unique")</f>
        <v>Unique</v>
      </c>
      <c r="L365" s="13" t="str">
        <f>IF(VolunteerTable5[[#This Row],[Email]]="","Missing","OK")</f>
        <v>OK</v>
      </c>
      <c r="M365" s="19" t="str">
        <f>_xlfn.XLOOKUP(VolunteerTable5[[#This Row],[CampaignID]],CampaignTable[CampaignID],CampaignTable[CampaignName])</f>
        <v>Wildlife Survey</v>
      </c>
    </row>
    <row r="366" spans="1:13" x14ac:dyDescent="0.35">
      <c r="A366" s="6" t="s">
        <v>1181</v>
      </c>
      <c r="B366" s="7" t="s">
        <v>1182</v>
      </c>
      <c r="C366" s="7" t="s">
        <v>1183</v>
      </c>
      <c r="D366" s="7" t="s">
        <v>296</v>
      </c>
      <c r="E366" s="7" t="s">
        <v>49</v>
      </c>
      <c r="F366" s="8">
        <v>45774</v>
      </c>
      <c r="G366" s="7" t="s">
        <v>307</v>
      </c>
      <c r="H366" s="7">
        <v>2</v>
      </c>
      <c r="I366" s="7" t="s">
        <v>362</v>
      </c>
      <c r="J366" s="13" t="str">
        <f>VolunteerTable5[[#This Row],[Email]]&amp;VolunteerTable5[[#This Row],[CampaignID]]&amp;VolunteerTable5[[#This Row],[SignupDate]]</f>
        <v>yclark@sandoval-hill.infoC00245774</v>
      </c>
      <c r="K366" s="13" t="str">
        <f>IF(COUNTIF(VolunteerTable5[DuplicateCheckKey],VolunteerTable5[[#This Row],[DuplicateCheckKey]])&gt;1,"Duplicate","Unique")</f>
        <v>Unique</v>
      </c>
      <c r="L366" s="13" t="str">
        <f>IF(VolunteerTable5[[#This Row],[Email]]="","Missing","OK")</f>
        <v>OK</v>
      </c>
      <c r="M366" s="19" t="str">
        <f>_xlfn.XLOOKUP(VolunteerTable5[[#This Row],[CampaignID]],CampaignTable[CampaignID],CampaignTable[CampaignName])</f>
        <v>River Cleanup</v>
      </c>
    </row>
    <row r="367" spans="1:13" x14ac:dyDescent="0.35">
      <c r="A367" s="3" t="s">
        <v>1184</v>
      </c>
      <c r="B367" s="4" t="s">
        <v>1185</v>
      </c>
      <c r="C367" s="4" t="s">
        <v>1186</v>
      </c>
      <c r="D367" s="4" t="s">
        <v>335</v>
      </c>
      <c r="E367" s="4" t="s">
        <v>228</v>
      </c>
      <c r="F367" s="5">
        <v>45724</v>
      </c>
      <c r="G367" s="4" t="s">
        <v>307</v>
      </c>
      <c r="H367" s="4">
        <v>1</v>
      </c>
      <c r="I367" s="4" t="s">
        <v>523</v>
      </c>
      <c r="J367" s="13" t="str">
        <f>VolunteerTable5[[#This Row],[Email]]&amp;VolunteerTable5[[#This Row],[CampaignID]]&amp;VolunteerTable5[[#This Row],[SignupDate]]</f>
        <v>jalvarez@gmail.comC00845724</v>
      </c>
      <c r="K367" s="13" t="str">
        <f>IF(COUNTIF(VolunteerTable5[DuplicateCheckKey],VolunteerTable5[[#This Row],[DuplicateCheckKey]])&gt;1,"Duplicate","Unique")</f>
        <v>Unique</v>
      </c>
      <c r="L367" s="13" t="str">
        <f>IF(VolunteerTable5[[#This Row],[Email]]="","Missing","OK")</f>
        <v>OK</v>
      </c>
      <c r="M367" s="19" t="str">
        <f>_xlfn.XLOOKUP(VolunteerTable5[[#This Row],[CampaignID]],CampaignTable[CampaignID],CampaignTable[CampaignName])</f>
        <v>Solar Awareness</v>
      </c>
    </row>
    <row r="368" spans="1:13" x14ac:dyDescent="0.35">
      <c r="A368" s="6" t="s">
        <v>1187</v>
      </c>
      <c r="B368" s="7" t="s">
        <v>1188</v>
      </c>
      <c r="C368" s="7" t="s">
        <v>1189</v>
      </c>
      <c r="D368" s="7" t="s">
        <v>302</v>
      </c>
      <c r="E368" s="7" t="s">
        <v>154</v>
      </c>
      <c r="F368" s="8">
        <v>45717</v>
      </c>
      <c r="G368" s="7" t="s">
        <v>297</v>
      </c>
      <c r="H368" s="7">
        <v>4</v>
      </c>
      <c r="I368" s="7" t="s">
        <v>354</v>
      </c>
      <c r="J368" s="13" t="str">
        <f>VolunteerTable5[[#This Row],[Email]]&amp;VolunteerTable5[[#This Row],[CampaignID]]&amp;VolunteerTable5[[#This Row],[SignupDate]]</f>
        <v>whoffman@clark.comC00545717</v>
      </c>
      <c r="K368" s="13" t="str">
        <f>IF(COUNTIF(VolunteerTable5[DuplicateCheckKey],VolunteerTable5[[#This Row],[DuplicateCheckKey]])&gt;1,"Duplicate","Unique")</f>
        <v>Unique</v>
      </c>
      <c r="L368" s="13" t="str">
        <f>IF(VolunteerTable5[[#This Row],[Email]]="","Missing","OK")</f>
        <v>OK</v>
      </c>
      <c r="M368" s="19" t="str">
        <f>_xlfn.XLOOKUP(VolunteerTable5[[#This Row],[CampaignID]],CampaignTable[CampaignID],CampaignTable[CampaignName])</f>
        <v>Recycling Workshop</v>
      </c>
    </row>
    <row r="369" spans="1:13" x14ac:dyDescent="0.35">
      <c r="A369" s="3" t="s">
        <v>190</v>
      </c>
      <c r="B369" s="4" t="s">
        <v>1190</v>
      </c>
      <c r="C369" s="4" t="s">
        <v>1191</v>
      </c>
      <c r="D369" s="4" t="s">
        <v>296</v>
      </c>
      <c r="E369" s="4" t="s">
        <v>228</v>
      </c>
      <c r="F369" s="5">
        <v>45681</v>
      </c>
      <c r="G369" s="4" t="s">
        <v>307</v>
      </c>
      <c r="H369" s="4">
        <v>2</v>
      </c>
      <c r="I369" s="4" t="s">
        <v>476</v>
      </c>
      <c r="J369" s="13" t="str">
        <f>VolunteerTable5[[#This Row],[Email]]&amp;VolunteerTable5[[#This Row],[CampaignID]]&amp;VolunteerTable5[[#This Row],[SignupDate]]</f>
        <v>angela73@morse-anderson.orgC00845681</v>
      </c>
      <c r="K369" s="13" t="str">
        <f>IF(COUNTIF(VolunteerTable5[DuplicateCheckKey],VolunteerTable5[[#This Row],[DuplicateCheckKey]])&gt;1,"Duplicate","Unique")</f>
        <v>Unique</v>
      </c>
      <c r="L369" s="13" t="str">
        <f>IF(VolunteerTable5[[#This Row],[Email]]="","Missing","OK")</f>
        <v>OK</v>
      </c>
      <c r="M369" s="19" t="str">
        <f>_xlfn.XLOOKUP(VolunteerTable5[[#This Row],[CampaignID]],CampaignTable[CampaignID],CampaignTable[CampaignName])</f>
        <v>Solar Awareness</v>
      </c>
    </row>
    <row r="370" spans="1:13" x14ac:dyDescent="0.35">
      <c r="A370" s="6" t="s">
        <v>256</v>
      </c>
      <c r="B370" s="7" t="s">
        <v>1192</v>
      </c>
      <c r="C370" s="7" t="s">
        <v>1193</v>
      </c>
      <c r="D370" s="7" t="s">
        <v>319</v>
      </c>
      <c r="E370" s="7" t="s">
        <v>154</v>
      </c>
      <c r="F370" s="8">
        <v>45774</v>
      </c>
      <c r="G370" s="7" t="s">
        <v>297</v>
      </c>
      <c r="H370" s="7">
        <v>5</v>
      </c>
      <c r="I370" s="7" t="s">
        <v>413</v>
      </c>
      <c r="J370" s="13" t="str">
        <f>VolunteerTable5[[#This Row],[Email]]&amp;VolunteerTable5[[#This Row],[CampaignID]]&amp;VolunteerTable5[[#This Row],[SignupDate]]</f>
        <v>nbell@yahoo.comC00545774</v>
      </c>
      <c r="K370" s="13" t="str">
        <f>IF(COUNTIF(VolunteerTable5[DuplicateCheckKey],VolunteerTable5[[#This Row],[DuplicateCheckKey]])&gt;1,"Duplicate","Unique")</f>
        <v>Unique</v>
      </c>
      <c r="L370" s="13" t="str">
        <f>IF(VolunteerTable5[[#This Row],[Email]]="","Missing","OK")</f>
        <v>OK</v>
      </c>
      <c r="M370" s="19" t="str">
        <f>_xlfn.XLOOKUP(VolunteerTable5[[#This Row],[CampaignID]],CampaignTable[CampaignID],CampaignTable[CampaignName])</f>
        <v>Recycling Workshop</v>
      </c>
    </row>
    <row r="371" spans="1:13" x14ac:dyDescent="0.35">
      <c r="A371" s="3" t="s">
        <v>1194</v>
      </c>
      <c r="B371" s="4" t="s">
        <v>1195</v>
      </c>
      <c r="C371" s="4" t="s">
        <v>1196</v>
      </c>
      <c r="D371" s="4" t="s">
        <v>323</v>
      </c>
      <c r="E371" s="4" t="s">
        <v>247</v>
      </c>
      <c r="F371" s="5">
        <v>45713</v>
      </c>
      <c r="G371" s="4" t="s">
        <v>307</v>
      </c>
      <c r="H371" s="4">
        <v>3</v>
      </c>
      <c r="I371" s="4" t="s">
        <v>308</v>
      </c>
      <c r="J371" s="13" t="str">
        <f>VolunteerTable5[[#This Row],[Email]]&amp;VolunteerTable5[[#This Row],[CampaignID]]&amp;VolunteerTable5[[#This Row],[SignupDate]]</f>
        <v>michelesimpson@yahoo.comC00945713</v>
      </c>
      <c r="K371" s="13" t="str">
        <f>IF(COUNTIF(VolunteerTable5[DuplicateCheckKey],VolunteerTable5[[#This Row],[DuplicateCheckKey]])&gt;1,"Duplicate","Unique")</f>
        <v>Unique</v>
      </c>
      <c r="L371" s="13" t="str">
        <f>IF(VolunteerTable5[[#This Row],[Email]]="","Missing","OK")</f>
        <v>OK</v>
      </c>
      <c r="M371" s="19" t="str">
        <f>_xlfn.XLOOKUP(VolunteerTable5[[#This Row],[CampaignID]],CampaignTable[CampaignID],CampaignTable[CampaignName])</f>
        <v>Bike to Work Day</v>
      </c>
    </row>
    <row r="372" spans="1:13" x14ac:dyDescent="0.35">
      <c r="A372" s="6" t="s">
        <v>1197</v>
      </c>
      <c r="B372" s="7" t="s">
        <v>1198</v>
      </c>
      <c r="C372" s="7" t="s">
        <v>1199</v>
      </c>
      <c r="D372" s="7" t="s">
        <v>319</v>
      </c>
      <c r="E372" s="7" t="s">
        <v>6</v>
      </c>
      <c r="F372" s="8">
        <v>45778</v>
      </c>
      <c r="G372" s="7" t="s">
        <v>307</v>
      </c>
      <c r="H372" s="7">
        <v>5</v>
      </c>
      <c r="I372" s="7" t="s">
        <v>372</v>
      </c>
      <c r="J372" s="13" t="str">
        <f>VolunteerTable5[[#This Row],[Email]]&amp;VolunteerTable5[[#This Row],[CampaignID]]&amp;VolunteerTable5[[#This Row],[SignupDate]]</f>
        <v>ojenkins@gmail.comC00145778</v>
      </c>
      <c r="K372" s="13" t="str">
        <f>IF(COUNTIF(VolunteerTable5[DuplicateCheckKey],VolunteerTable5[[#This Row],[DuplicateCheckKey]])&gt;1,"Duplicate","Unique")</f>
        <v>Unique</v>
      </c>
      <c r="L372" s="13" t="str">
        <f>IF(VolunteerTable5[[#This Row],[Email]]="","Missing","OK")</f>
        <v>OK</v>
      </c>
      <c r="M372" s="19" t="str">
        <f>_xlfn.XLOOKUP(VolunteerTable5[[#This Row],[CampaignID]],CampaignTable[CampaignID],CampaignTable[CampaignName])</f>
        <v>Tree Planting</v>
      </c>
    </row>
    <row r="373" spans="1:13" x14ac:dyDescent="0.35">
      <c r="A373" s="3" t="s">
        <v>62</v>
      </c>
      <c r="B373" s="4" t="s">
        <v>1200</v>
      </c>
      <c r="C373" s="4" t="s">
        <v>1201</v>
      </c>
      <c r="D373" s="4" t="s">
        <v>323</v>
      </c>
      <c r="E373" s="4" t="s">
        <v>265</v>
      </c>
      <c r="F373" s="5">
        <v>45811</v>
      </c>
      <c r="G373" s="4" t="s">
        <v>297</v>
      </c>
      <c r="H373" s="4">
        <v>5</v>
      </c>
      <c r="I373" s="4" t="s">
        <v>372</v>
      </c>
      <c r="J373" s="13" t="str">
        <f>VolunteerTable5[[#This Row],[Email]]&amp;VolunteerTable5[[#This Row],[CampaignID]]&amp;VolunteerTable5[[#This Row],[SignupDate]]</f>
        <v>craneandrew@hotmail.comC01045811</v>
      </c>
      <c r="K373" s="13" t="str">
        <f>IF(COUNTIF(VolunteerTable5[DuplicateCheckKey],VolunteerTable5[[#This Row],[DuplicateCheckKey]])&gt;1,"Duplicate","Unique")</f>
        <v>Unique</v>
      </c>
      <c r="L373" s="13" t="str">
        <f>IF(VolunteerTable5[[#This Row],[Email]]="","Missing","OK")</f>
        <v>OK</v>
      </c>
      <c r="M373" s="19" t="str">
        <f>_xlfn.XLOOKUP(VolunteerTable5[[#This Row],[CampaignID]],CampaignTable[CampaignID],CampaignTable[CampaignName])</f>
        <v>Community Garden</v>
      </c>
    </row>
    <row r="374" spans="1:13" x14ac:dyDescent="0.35">
      <c r="A374" s="6" t="s">
        <v>89</v>
      </c>
      <c r="B374" s="7" t="s">
        <v>1202</v>
      </c>
      <c r="C374" s="7" t="s">
        <v>1203</v>
      </c>
      <c r="D374" s="7" t="s">
        <v>296</v>
      </c>
      <c r="E374" s="7" t="s">
        <v>208</v>
      </c>
      <c r="F374" s="8">
        <v>45770</v>
      </c>
      <c r="G374" s="7" t="s">
        <v>307</v>
      </c>
      <c r="H374" s="7">
        <v>4</v>
      </c>
      <c r="I374" s="7" t="s">
        <v>338</v>
      </c>
      <c r="J374" s="13" t="str">
        <f>VolunteerTable5[[#This Row],[Email]]&amp;VolunteerTable5[[#This Row],[CampaignID]]&amp;VolunteerTable5[[#This Row],[SignupDate]]</f>
        <v>kellykline@gmail.comC00745770</v>
      </c>
      <c r="K374" s="13" t="str">
        <f>IF(COUNTIF(VolunteerTable5[DuplicateCheckKey],VolunteerTable5[[#This Row],[DuplicateCheckKey]])&gt;1,"Duplicate","Unique")</f>
        <v>Unique</v>
      </c>
      <c r="L374" s="13" t="str">
        <f>IF(VolunteerTable5[[#This Row],[Email]]="","Missing","OK")</f>
        <v>OK</v>
      </c>
      <c r="M374" s="19" t="str">
        <f>_xlfn.XLOOKUP(VolunteerTable5[[#This Row],[CampaignID]],CampaignTable[CampaignID],CampaignTable[CampaignName])</f>
        <v>Green Fair</v>
      </c>
    </row>
    <row r="375" spans="1:13" x14ac:dyDescent="0.35">
      <c r="A375" s="3" t="s">
        <v>1204</v>
      </c>
      <c r="B375" s="4" t="s">
        <v>1205</v>
      </c>
      <c r="C375" s="4" t="s">
        <v>1206</v>
      </c>
      <c r="D375" s="4" t="s">
        <v>335</v>
      </c>
      <c r="E375" s="4" t="s">
        <v>185</v>
      </c>
      <c r="F375" s="5">
        <v>45758</v>
      </c>
      <c r="G375" s="4" t="s">
        <v>307</v>
      </c>
      <c r="H375" s="4">
        <v>3</v>
      </c>
      <c r="I375" s="4" t="s">
        <v>308</v>
      </c>
      <c r="J375" s="13" t="str">
        <f>VolunteerTable5[[#This Row],[Email]]&amp;VolunteerTable5[[#This Row],[CampaignID]]&amp;VolunteerTable5[[#This Row],[SignupDate]]</f>
        <v>stevenrivers@goodman.bizC00645758</v>
      </c>
      <c r="K375" s="13" t="str">
        <f>IF(COUNTIF(VolunteerTable5[DuplicateCheckKey],VolunteerTable5[[#This Row],[DuplicateCheckKey]])&gt;1,"Duplicate","Unique")</f>
        <v>Unique</v>
      </c>
      <c r="L375" s="13" t="str">
        <f>IF(VolunteerTable5[[#This Row],[Email]]="","Missing","OK")</f>
        <v>OK</v>
      </c>
      <c r="M375" s="19" t="str">
        <f>_xlfn.XLOOKUP(VolunteerTable5[[#This Row],[CampaignID]],CampaignTable[CampaignID],CampaignTable[CampaignName])</f>
        <v>Wildlife Survey</v>
      </c>
    </row>
    <row r="376" spans="1:13" x14ac:dyDescent="0.35">
      <c r="A376" s="6" t="s">
        <v>1207</v>
      </c>
      <c r="B376" s="7" t="s">
        <v>1208</v>
      </c>
      <c r="C376" s="7" t="s">
        <v>1209</v>
      </c>
      <c r="D376" s="7" t="s">
        <v>323</v>
      </c>
      <c r="E376" s="7" t="s">
        <v>6</v>
      </c>
      <c r="F376" s="8">
        <v>45796</v>
      </c>
      <c r="G376" s="7" t="s">
        <v>297</v>
      </c>
      <c r="H376" s="7">
        <v>2</v>
      </c>
      <c r="I376" s="7" t="s">
        <v>362</v>
      </c>
      <c r="J376" s="13" t="str">
        <f>VolunteerTable5[[#This Row],[Email]]&amp;VolunteerTable5[[#This Row],[CampaignID]]&amp;VolunteerTable5[[#This Row],[SignupDate]]</f>
        <v>baldwincatherine@hotmail.comC00145796</v>
      </c>
      <c r="K376" s="13" t="str">
        <f>IF(COUNTIF(VolunteerTable5[DuplicateCheckKey],VolunteerTable5[[#This Row],[DuplicateCheckKey]])&gt;1,"Duplicate","Unique")</f>
        <v>Unique</v>
      </c>
      <c r="L376" s="13" t="str">
        <f>IF(VolunteerTable5[[#This Row],[Email]]="","Missing","OK")</f>
        <v>OK</v>
      </c>
      <c r="M376" s="19" t="str">
        <f>_xlfn.XLOOKUP(VolunteerTable5[[#This Row],[CampaignID]],CampaignTable[CampaignID],CampaignTable[CampaignName])</f>
        <v>Tree Planting</v>
      </c>
    </row>
    <row r="377" spans="1:13" x14ac:dyDescent="0.35">
      <c r="A377" s="3" t="s">
        <v>20</v>
      </c>
      <c r="B377" s="4" t="s">
        <v>1210</v>
      </c>
      <c r="C377" s="4"/>
      <c r="D377" s="4" t="s">
        <v>323</v>
      </c>
      <c r="E377" s="4" t="s">
        <v>228</v>
      </c>
      <c r="F377" s="5">
        <v>45714</v>
      </c>
      <c r="G377" s="4" t="s">
        <v>307</v>
      </c>
      <c r="H377" s="4">
        <v>1</v>
      </c>
      <c r="I377" s="4" t="s">
        <v>523</v>
      </c>
      <c r="J377" s="13" t="str">
        <f>VolunteerTable5[[#This Row],[Email]]&amp;VolunteerTable5[[#This Row],[CampaignID]]&amp;VolunteerTable5[[#This Row],[SignupDate]]</f>
        <v>C00845714</v>
      </c>
      <c r="K377" s="13" t="str">
        <f>IF(COUNTIF(VolunteerTable5[DuplicateCheckKey],VolunteerTable5[[#This Row],[DuplicateCheckKey]])&gt;1,"Duplicate","Unique")</f>
        <v>Unique</v>
      </c>
      <c r="L377" s="13" t="str">
        <f>IF(VolunteerTable5[[#This Row],[Email]]="","Missing","OK")</f>
        <v>Missing</v>
      </c>
      <c r="M377" s="19" t="str">
        <f>_xlfn.XLOOKUP(VolunteerTable5[[#This Row],[CampaignID]],CampaignTable[CampaignID],CampaignTable[CampaignName])</f>
        <v>Solar Awareness</v>
      </c>
    </row>
    <row r="378" spans="1:13" x14ac:dyDescent="0.35">
      <c r="A378" s="6" t="s">
        <v>1211</v>
      </c>
      <c r="B378" s="7" t="s">
        <v>1212</v>
      </c>
      <c r="C378" s="7" t="s">
        <v>1213</v>
      </c>
      <c r="D378" s="7" t="s">
        <v>319</v>
      </c>
      <c r="E378" s="7" t="s">
        <v>247</v>
      </c>
      <c r="F378" s="8">
        <v>45723</v>
      </c>
      <c r="G378" s="7" t="s">
        <v>307</v>
      </c>
      <c r="H378" s="7">
        <v>5</v>
      </c>
      <c r="I378" s="7" t="s">
        <v>372</v>
      </c>
      <c r="J378" s="13" t="str">
        <f>VolunteerTable5[[#This Row],[Email]]&amp;VolunteerTable5[[#This Row],[CampaignID]]&amp;VolunteerTable5[[#This Row],[SignupDate]]</f>
        <v>bowenmichael@hotmail.comC00945723</v>
      </c>
      <c r="K378" s="13" t="str">
        <f>IF(COUNTIF(VolunteerTable5[DuplicateCheckKey],VolunteerTable5[[#This Row],[DuplicateCheckKey]])&gt;1,"Duplicate","Unique")</f>
        <v>Unique</v>
      </c>
      <c r="L378" s="13" t="str">
        <f>IF(VolunteerTable5[[#This Row],[Email]]="","Missing","OK")</f>
        <v>OK</v>
      </c>
      <c r="M378" s="19" t="str">
        <f>_xlfn.XLOOKUP(VolunteerTable5[[#This Row],[CampaignID]],CampaignTable[CampaignID],CampaignTable[CampaignName])</f>
        <v>Bike to Work Day</v>
      </c>
    </row>
    <row r="379" spans="1:13" x14ac:dyDescent="0.35">
      <c r="A379" s="3" t="s">
        <v>64</v>
      </c>
      <c r="B379" s="4" t="s">
        <v>1214</v>
      </c>
      <c r="C379" s="4" t="s">
        <v>1215</v>
      </c>
      <c r="D379" s="4" t="s">
        <v>296</v>
      </c>
      <c r="E379" s="4" t="s">
        <v>49</v>
      </c>
      <c r="F379" s="5">
        <v>45744</v>
      </c>
      <c r="G379" s="4" t="s">
        <v>307</v>
      </c>
      <c r="H379" s="4">
        <v>2</v>
      </c>
      <c r="I379" s="4" t="s">
        <v>331</v>
      </c>
      <c r="J379" s="13" t="str">
        <f>VolunteerTable5[[#This Row],[Email]]&amp;VolunteerTable5[[#This Row],[CampaignID]]&amp;VolunteerTable5[[#This Row],[SignupDate]]</f>
        <v>katherinepeterson@hotmail.comC00245744</v>
      </c>
      <c r="K379" s="13" t="str">
        <f>IF(COUNTIF(VolunteerTable5[DuplicateCheckKey],VolunteerTable5[[#This Row],[DuplicateCheckKey]])&gt;1,"Duplicate","Unique")</f>
        <v>Unique</v>
      </c>
      <c r="L379" s="13" t="str">
        <f>IF(VolunteerTable5[[#This Row],[Email]]="","Missing","OK")</f>
        <v>OK</v>
      </c>
      <c r="M379" s="19" t="str">
        <f>_xlfn.XLOOKUP(VolunteerTable5[[#This Row],[CampaignID]],CampaignTable[CampaignID],CampaignTable[CampaignName])</f>
        <v>River Cleanup</v>
      </c>
    </row>
    <row r="380" spans="1:13" x14ac:dyDescent="0.35">
      <c r="A380" s="6" t="s">
        <v>1216</v>
      </c>
      <c r="B380" s="7" t="s">
        <v>1217</v>
      </c>
      <c r="C380" s="7" t="s">
        <v>1218</v>
      </c>
      <c r="D380" s="7" t="s">
        <v>323</v>
      </c>
      <c r="E380" s="7" t="s">
        <v>228</v>
      </c>
      <c r="F380" s="8">
        <v>45717</v>
      </c>
      <c r="G380" s="7" t="s">
        <v>297</v>
      </c>
      <c r="H380" s="7">
        <v>1</v>
      </c>
      <c r="I380" s="7" t="s">
        <v>386</v>
      </c>
      <c r="J380" s="13" t="str">
        <f>VolunteerTable5[[#This Row],[Email]]&amp;VolunteerTable5[[#This Row],[CampaignID]]&amp;VolunteerTable5[[#This Row],[SignupDate]]</f>
        <v>kristopher29@hotmail.comC00845717</v>
      </c>
      <c r="K380" s="13" t="str">
        <f>IF(COUNTIF(VolunteerTable5[DuplicateCheckKey],VolunteerTable5[[#This Row],[DuplicateCheckKey]])&gt;1,"Duplicate","Unique")</f>
        <v>Unique</v>
      </c>
      <c r="L380" s="13" t="str">
        <f>IF(VolunteerTable5[[#This Row],[Email]]="","Missing","OK")</f>
        <v>OK</v>
      </c>
      <c r="M380" s="19" t="str">
        <f>_xlfn.XLOOKUP(VolunteerTable5[[#This Row],[CampaignID]],CampaignTable[CampaignID],CampaignTable[CampaignName])</f>
        <v>Solar Awareness</v>
      </c>
    </row>
    <row r="381" spans="1:13" x14ac:dyDescent="0.35">
      <c r="A381" s="3" t="s">
        <v>223</v>
      </c>
      <c r="B381" s="4" t="s">
        <v>1219</v>
      </c>
      <c r="C381" s="4" t="s">
        <v>1220</v>
      </c>
      <c r="D381" s="4" t="s">
        <v>319</v>
      </c>
      <c r="E381" s="4" t="s">
        <v>185</v>
      </c>
      <c r="F381" s="5">
        <v>45756</v>
      </c>
      <c r="G381" s="4" t="s">
        <v>307</v>
      </c>
      <c r="H381" s="4">
        <v>1</v>
      </c>
      <c r="I381" s="4" t="s">
        <v>523</v>
      </c>
      <c r="J381" s="13" t="str">
        <f>VolunteerTable5[[#This Row],[Email]]&amp;VolunteerTable5[[#This Row],[CampaignID]]&amp;VolunteerTable5[[#This Row],[SignupDate]]</f>
        <v>breannagreen@hotmail.comC00645756</v>
      </c>
      <c r="K381" s="13" t="str">
        <f>IF(COUNTIF(VolunteerTable5[DuplicateCheckKey],VolunteerTable5[[#This Row],[DuplicateCheckKey]])&gt;1,"Duplicate","Unique")</f>
        <v>Unique</v>
      </c>
      <c r="L381" s="13" t="str">
        <f>IF(VolunteerTable5[[#This Row],[Email]]="","Missing","OK")</f>
        <v>OK</v>
      </c>
      <c r="M381" s="19" t="str">
        <f>_xlfn.XLOOKUP(VolunteerTable5[[#This Row],[CampaignID]],CampaignTable[CampaignID],CampaignTable[CampaignName])</f>
        <v>Wildlife Survey</v>
      </c>
    </row>
    <row r="382" spans="1:13" x14ac:dyDescent="0.35">
      <c r="A382" s="6" t="s">
        <v>137</v>
      </c>
      <c r="B382" s="7" t="s">
        <v>1221</v>
      </c>
      <c r="C382" s="7" t="s">
        <v>1222</v>
      </c>
      <c r="D382" s="7" t="s">
        <v>323</v>
      </c>
      <c r="E382" s="7" t="s">
        <v>49</v>
      </c>
      <c r="F382" s="8">
        <v>45701</v>
      </c>
      <c r="G382" s="7" t="s">
        <v>297</v>
      </c>
      <c r="H382" s="7">
        <v>1</v>
      </c>
      <c r="I382" s="7" t="s">
        <v>303</v>
      </c>
      <c r="J382" s="13" t="str">
        <f>VolunteerTable5[[#This Row],[Email]]&amp;VolunteerTable5[[#This Row],[CampaignID]]&amp;VolunteerTable5[[#This Row],[SignupDate]]</f>
        <v>ythompson@barnett.comC00245701</v>
      </c>
      <c r="K382" s="13" t="str">
        <f>IF(COUNTIF(VolunteerTable5[DuplicateCheckKey],VolunteerTable5[[#This Row],[DuplicateCheckKey]])&gt;1,"Duplicate","Unique")</f>
        <v>Unique</v>
      </c>
      <c r="L382" s="13" t="str">
        <f>IF(VolunteerTable5[[#This Row],[Email]]="","Missing","OK")</f>
        <v>OK</v>
      </c>
      <c r="M382" s="19" t="str">
        <f>_xlfn.XLOOKUP(VolunteerTable5[[#This Row],[CampaignID]],CampaignTable[CampaignID],CampaignTable[CampaignName])</f>
        <v>River Cleanup</v>
      </c>
    </row>
    <row r="383" spans="1:13" x14ac:dyDescent="0.35">
      <c r="A383" s="3" t="s">
        <v>1223</v>
      </c>
      <c r="B383" s="4" t="s">
        <v>1224</v>
      </c>
      <c r="C383" s="4" t="s">
        <v>1225</v>
      </c>
      <c r="D383" s="4" t="s">
        <v>323</v>
      </c>
      <c r="E383" s="4" t="s">
        <v>49</v>
      </c>
      <c r="F383" s="5">
        <v>45756</v>
      </c>
      <c r="G383" s="4" t="s">
        <v>307</v>
      </c>
      <c r="H383" s="4">
        <v>5</v>
      </c>
      <c r="I383" s="4" t="s">
        <v>372</v>
      </c>
      <c r="J383" s="13" t="str">
        <f>VolunteerTable5[[#This Row],[Email]]&amp;VolunteerTable5[[#This Row],[CampaignID]]&amp;VolunteerTable5[[#This Row],[SignupDate]]</f>
        <v>judithcox@ross.comC00245756</v>
      </c>
      <c r="K383" s="13" t="str">
        <f>IF(COUNTIF(VolunteerTable5[DuplicateCheckKey],VolunteerTable5[[#This Row],[DuplicateCheckKey]])&gt;1,"Duplicate","Unique")</f>
        <v>Unique</v>
      </c>
      <c r="L383" s="13" t="str">
        <f>IF(VolunteerTable5[[#This Row],[Email]]="","Missing","OK")</f>
        <v>OK</v>
      </c>
      <c r="M383" s="19" t="str">
        <f>_xlfn.XLOOKUP(VolunteerTable5[[#This Row],[CampaignID]],CampaignTable[CampaignID],CampaignTable[CampaignName])</f>
        <v>River Cleanup</v>
      </c>
    </row>
    <row r="384" spans="1:13" x14ac:dyDescent="0.35">
      <c r="A384" s="6" t="s">
        <v>1226</v>
      </c>
      <c r="B384" s="7" t="s">
        <v>1227</v>
      </c>
      <c r="C384" s="7" t="s">
        <v>1228</v>
      </c>
      <c r="D384" s="7" t="s">
        <v>302</v>
      </c>
      <c r="E384" s="7" t="s">
        <v>265</v>
      </c>
      <c r="F384" s="8">
        <v>45692</v>
      </c>
      <c r="G384" s="7" t="s">
        <v>307</v>
      </c>
      <c r="H384" s="7">
        <v>2</v>
      </c>
      <c r="I384" s="7" t="s">
        <v>331</v>
      </c>
      <c r="J384" s="13" t="str">
        <f>VolunteerTable5[[#This Row],[Email]]&amp;VolunteerTable5[[#This Row],[CampaignID]]&amp;VolunteerTable5[[#This Row],[SignupDate]]</f>
        <v>jonathanstevenson@mayer.infoC01045692</v>
      </c>
      <c r="K384" s="13" t="str">
        <f>IF(COUNTIF(VolunteerTable5[DuplicateCheckKey],VolunteerTable5[[#This Row],[DuplicateCheckKey]])&gt;1,"Duplicate","Unique")</f>
        <v>Unique</v>
      </c>
      <c r="L384" s="13" t="str">
        <f>IF(VolunteerTable5[[#This Row],[Email]]="","Missing","OK")</f>
        <v>OK</v>
      </c>
      <c r="M384" s="19" t="str">
        <f>_xlfn.XLOOKUP(VolunteerTable5[[#This Row],[CampaignID]],CampaignTable[CampaignID],CampaignTable[CampaignName])</f>
        <v>Community Garden</v>
      </c>
    </row>
    <row r="385" spans="1:13" x14ac:dyDescent="0.35">
      <c r="A385" s="3" t="s">
        <v>84</v>
      </c>
      <c r="B385" s="4" t="s">
        <v>1229</v>
      </c>
      <c r="C385" s="4" t="s">
        <v>1230</v>
      </c>
      <c r="D385" s="4" t="s">
        <v>323</v>
      </c>
      <c r="E385" s="4" t="s">
        <v>265</v>
      </c>
      <c r="F385" s="5">
        <v>45719</v>
      </c>
      <c r="G385" s="4" t="s">
        <v>307</v>
      </c>
      <c r="H385" s="4">
        <v>4</v>
      </c>
      <c r="I385" s="4" t="s">
        <v>338</v>
      </c>
      <c r="J385" s="13" t="str">
        <f>VolunteerTable5[[#This Row],[Email]]&amp;VolunteerTable5[[#This Row],[CampaignID]]&amp;VolunteerTable5[[#This Row],[SignupDate]]</f>
        <v>bruce33@gill.comC01045719</v>
      </c>
      <c r="K385" s="13" t="str">
        <f>IF(COUNTIF(VolunteerTable5[DuplicateCheckKey],VolunteerTable5[[#This Row],[DuplicateCheckKey]])&gt;1,"Duplicate","Unique")</f>
        <v>Unique</v>
      </c>
      <c r="L385" s="13" t="str">
        <f>IF(VolunteerTable5[[#This Row],[Email]]="","Missing","OK")</f>
        <v>OK</v>
      </c>
      <c r="M385" s="19" t="str">
        <f>_xlfn.XLOOKUP(VolunteerTable5[[#This Row],[CampaignID]],CampaignTable[CampaignID],CampaignTable[CampaignName])</f>
        <v>Community Garden</v>
      </c>
    </row>
    <row r="386" spans="1:13" x14ac:dyDescent="0.35">
      <c r="A386" s="6" t="s">
        <v>1231</v>
      </c>
      <c r="B386" s="7" t="s">
        <v>1232</v>
      </c>
      <c r="C386" s="7" t="s">
        <v>1233</v>
      </c>
      <c r="D386" s="7" t="s">
        <v>323</v>
      </c>
      <c r="E386" s="7" t="s">
        <v>87</v>
      </c>
      <c r="F386" s="8">
        <v>45804</v>
      </c>
      <c r="G386" s="7" t="s">
        <v>307</v>
      </c>
      <c r="H386" s="7">
        <v>5</v>
      </c>
      <c r="I386" s="7" t="s">
        <v>372</v>
      </c>
      <c r="J386" s="13" t="str">
        <f>VolunteerTable5[[#This Row],[Email]]&amp;VolunteerTable5[[#This Row],[CampaignID]]&amp;VolunteerTable5[[#This Row],[SignupDate]]</f>
        <v>hcallahan@tanner.orgC00345804</v>
      </c>
      <c r="K386" s="13" t="str">
        <f>IF(COUNTIF(VolunteerTable5[DuplicateCheckKey],VolunteerTable5[[#This Row],[DuplicateCheckKey]])&gt;1,"Duplicate","Unique")</f>
        <v>Unique</v>
      </c>
      <c r="L386" s="13" t="str">
        <f>IF(VolunteerTable5[[#This Row],[Email]]="","Missing","OK")</f>
        <v>OK</v>
      </c>
      <c r="M386" s="19" t="str">
        <f>_xlfn.XLOOKUP(VolunteerTable5[[#This Row],[CampaignID]],CampaignTable[CampaignID],CampaignTable[CampaignName])</f>
        <v>School Visit</v>
      </c>
    </row>
    <row r="387" spans="1:13" x14ac:dyDescent="0.35">
      <c r="A387" s="3" t="s">
        <v>1234</v>
      </c>
      <c r="B387" s="4" t="s">
        <v>1235</v>
      </c>
      <c r="C387" s="4" t="s">
        <v>1236</v>
      </c>
      <c r="D387" s="4" t="s">
        <v>302</v>
      </c>
      <c r="E387" s="4" t="s">
        <v>247</v>
      </c>
      <c r="F387" s="5">
        <v>45752</v>
      </c>
      <c r="G387" s="4" t="s">
        <v>297</v>
      </c>
      <c r="H387" s="4">
        <v>4</v>
      </c>
      <c r="I387" s="4" t="s">
        <v>425</v>
      </c>
      <c r="J387" s="13" t="str">
        <f>VolunteerTable5[[#This Row],[Email]]&amp;VolunteerTable5[[#This Row],[CampaignID]]&amp;VolunteerTable5[[#This Row],[SignupDate]]</f>
        <v>joshua88@garrett-rodriguez.comC00945752</v>
      </c>
      <c r="K387" s="13" t="str">
        <f>IF(COUNTIF(VolunteerTable5[DuplicateCheckKey],VolunteerTable5[[#This Row],[DuplicateCheckKey]])&gt;1,"Duplicate","Unique")</f>
        <v>Unique</v>
      </c>
      <c r="L387" s="13" t="str">
        <f>IF(VolunteerTable5[[#This Row],[Email]]="","Missing","OK")</f>
        <v>OK</v>
      </c>
      <c r="M387" s="19" t="str">
        <f>_xlfn.XLOOKUP(VolunteerTable5[[#This Row],[CampaignID]],CampaignTable[CampaignID],CampaignTable[CampaignName])</f>
        <v>Bike to Work Day</v>
      </c>
    </row>
    <row r="388" spans="1:13" x14ac:dyDescent="0.35">
      <c r="A388" s="6" t="s">
        <v>61</v>
      </c>
      <c r="B388" s="7" t="s">
        <v>1237</v>
      </c>
      <c r="C388" s="7" t="s">
        <v>1238</v>
      </c>
      <c r="D388" s="7" t="s">
        <v>296</v>
      </c>
      <c r="E388" s="7" t="s">
        <v>185</v>
      </c>
      <c r="F388" s="8">
        <v>45791</v>
      </c>
      <c r="G388" s="7" t="s">
        <v>297</v>
      </c>
      <c r="H388" s="7">
        <v>4</v>
      </c>
      <c r="I388" s="7" t="s">
        <v>312</v>
      </c>
      <c r="J388" s="13" t="str">
        <f>VolunteerTable5[[#This Row],[Email]]&amp;VolunteerTable5[[#This Row],[CampaignID]]&amp;VolunteerTable5[[#This Row],[SignupDate]]</f>
        <v>schaeferscott@hotmail.comC00645791</v>
      </c>
      <c r="K388" s="13" t="str">
        <f>IF(COUNTIF(VolunteerTable5[DuplicateCheckKey],VolunteerTable5[[#This Row],[DuplicateCheckKey]])&gt;1,"Duplicate","Unique")</f>
        <v>Unique</v>
      </c>
      <c r="L388" s="13" t="str">
        <f>IF(VolunteerTable5[[#This Row],[Email]]="","Missing","OK")</f>
        <v>OK</v>
      </c>
      <c r="M388" s="19" t="str">
        <f>_xlfn.XLOOKUP(VolunteerTable5[[#This Row],[CampaignID]],CampaignTable[CampaignID],CampaignTable[CampaignName])</f>
        <v>Wildlife Survey</v>
      </c>
    </row>
    <row r="389" spans="1:13" x14ac:dyDescent="0.35">
      <c r="A389" s="3" t="s">
        <v>1239</v>
      </c>
      <c r="B389" s="4" t="s">
        <v>1240</v>
      </c>
      <c r="C389" s="4" t="s">
        <v>1241</v>
      </c>
      <c r="D389" s="4" t="s">
        <v>335</v>
      </c>
      <c r="E389" s="4" t="s">
        <v>265</v>
      </c>
      <c r="F389" s="5">
        <v>45786</v>
      </c>
      <c r="G389" s="4" t="s">
        <v>307</v>
      </c>
      <c r="H389" s="4">
        <v>5</v>
      </c>
      <c r="I389" s="4" t="s">
        <v>376</v>
      </c>
      <c r="J389" s="13" t="str">
        <f>VolunteerTable5[[#This Row],[Email]]&amp;VolunteerTable5[[#This Row],[CampaignID]]&amp;VolunteerTable5[[#This Row],[SignupDate]]</f>
        <v>mariolee@floyd-phelps.orgC01045786</v>
      </c>
      <c r="K389" s="13" t="str">
        <f>IF(COUNTIF(VolunteerTable5[DuplicateCheckKey],VolunteerTable5[[#This Row],[DuplicateCheckKey]])&gt;1,"Duplicate","Unique")</f>
        <v>Unique</v>
      </c>
      <c r="L389" s="13" t="str">
        <f>IF(VolunteerTable5[[#This Row],[Email]]="","Missing","OK")</f>
        <v>OK</v>
      </c>
      <c r="M389" s="19" t="str">
        <f>_xlfn.XLOOKUP(VolunteerTable5[[#This Row],[CampaignID]],CampaignTable[CampaignID],CampaignTable[CampaignName])</f>
        <v>Community Garden</v>
      </c>
    </row>
    <row r="390" spans="1:13" x14ac:dyDescent="0.35">
      <c r="A390" s="6" t="s">
        <v>1242</v>
      </c>
      <c r="B390" s="7" t="s">
        <v>1243</v>
      </c>
      <c r="C390" s="7" t="s">
        <v>1244</v>
      </c>
      <c r="D390" s="7" t="s">
        <v>335</v>
      </c>
      <c r="E390" s="7" t="s">
        <v>185</v>
      </c>
      <c r="F390" s="8">
        <v>45686</v>
      </c>
      <c r="G390" s="7" t="s">
        <v>297</v>
      </c>
      <c r="H390" s="7">
        <v>4</v>
      </c>
      <c r="I390" s="7" t="s">
        <v>312</v>
      </c>
      <c r="J390" s="13" t="str">
        <f>VolunteerTable5[[#This Row],[Email]]&amp;VolunteerTable5[[#This Row],[CampaignID]]&amp;VolunteerTable5[[#This Row],[SignupDate]]</f>
        <v>tmichael@yahoo.comC00645686</v>
      </c>
      <c r="K390" s="13" t="str">
        <f>IF(COUNTIF(VolunteerTable5[DuplicateCheckKey],VolunteerTable5[[#This Row],[DuplicateCheckKey]])&gt;1,"Duplicate","Unique")</f>
        <v>Unique</v>
      </c>
      <c r="L390" s="13" t="str">
        <f>IF(VolunteerTable5[[#This Row],[Email]]="","Missing","OK")</f>
        <v>OK</v>
      </c>
      <c r="M390" s="19" t="str">
        <f>_xlfn.XLOOKUP(VolunteerTable5[[#This Row],[CampaignID]],CampaignTable[CampaignID],CampaignTable[CampaignName])</f>
        <v>Wildlife Survey</v>
      </c>
    </row>
    <row r="391" spans="1:13" x14ac:dyDescent="0.35">
      <c r="A391" s="3" t="s">
        <v>205</v>
      </c>
      <c r="B391" s="4" t="s">
        <v>1245</v>
      </c>
      <c r="C391" s="4"/>
      <c r="D391" s="4" t="s">
        <v>323</v>
      </c>
      <c r="E391" s="4" t="s">
        <v>154</v>
      </c>
      <c r="F391" s="5">
        <v>45736</v>
      </c>
      <c r="G391" s="4" t="s">
        <v>307</v>
      </c>
      <c r="H391" s="4">
        <v>5</v>
      </c>
      <c r="I391" s="4" t="s">
        <v>413</v>
      </c>
      <c r="J391" s="13" t="str">
        <f>VolunteerTable5[[#This Row],[Email]]&amp;VolunteerTable5[[#This Row],[CampaignID]]&amp;VolunteerTable5[[#This Row],[SignupDate]]</f>
        <v>C00545736</v>
      </c>
      <c r="K391" s="13" t="str">
        <f>IF(COUNTIF(VolunteerTable5[DuplicateCheckKey],VolunteerTable5[[#This Row],[DuplicateCheckKey]])&gt;1,"Duplicate","Unique")</f>
        <v>Unique</v>
      </c>
      <c r="L391" s="13" t="str">
        <f>IF(VolunteerTable5[[#This Row],[Email]]="","Missing","OK")</f>
        <v>Missing</v>
      </c>
      <c r="M391" s="19" t="str">
        <f>_xlfn.XLOOKUP(VolunteerTable5[[#This Row],[CampaignID]],CampaignTable[CampaignID],CampaignTable[CampaignName])</f>
        <v>Recycling Workshop</v>
      </c>
    </row>
    <row r="392" spans="1:13" x14ac:dyDescent="0.35">
      <c r="A392" s="6" t="s">
        <v>193</v>
      </c>
      <c r="B392" s="7" t="s">
        <v>1246</v>
      </c>
      <c r="C392" s="7" t="s">
        <v>1247</v>
      </c>
      <c r="D392" s="7" t="s">
        <v>323</v>
      </c>
      <c r="E392" s="7" t="s">
        <v>154</v>
      </c>
      <c r="F392" s="8">
        <v>45662</v>
      </c>
      <c r="G392" s="7" t="s">
        <v>297</v>
      </c>
      <c r="H392" s="7">
        <v>2</v>
      </c>
      <c r="I392" s="7" t="s">
        <v>346</v>
      </c>
      <c r="J392" s="13" t="str">
        <f>VolunteerTable5[[#This Row],[Email]]&amp;VolunteerTable5[[#This Row],[CampaignID]]&amp;VolunteerTable5[[#This Row],[SignupDate]]</f>
        <v>bwang@harris.comC00545662</v>
      </c>
      <c r="K392" s="13" t="str">
        <f>IF(COUNTIF(VolunteerTable5[DuplicateCheckKey],VolunteerTable5[[#This Row],[DuplicateCheckKey]])&gt;1,"Duplicate","Unique")</f>
        <v>Unique</v>
      </c>
      <c r="L392" s="13" t="str">
        <f>IF(VolunteerTable5[[#This Row],[Email]]="","Missing","OK")</f>
        <v>OK</v>
      </c>
      <c r="M392" s="19" t="str">
        <f>_xlfn.XLOOKUP(VolunteerTable5[[#This Row],[CampaignID]],CampaignTable[CampaignID],CampaignTable[CampaignName])</f>
        <v>Recycling Workshop</v>
      </c>
    </row>
    <row r="393" spans="1:13" x14ac:dyDescent="0.35">
      <c r="A393" s="3" t="s">
        <v>1248</v>
      </c>
      <c r="B393" s="4" t="s">
        <v>1249</v>
      </c>
      <c r="C393" s="4"/>
      <c r="D393" s="4" t="s">
        <v>335</v>
      </c>
      <c r="E393" s="4" t="s">
        <v>247</v>
      </c>
      <c r="F393" s="5">
        <v>45689</v>
      </c>
      <c r="G393" s="4" t="s">
        <v>307</v>
      </c>
      <c r="H393" s="4">
        <v>5</v>
      </c>
      <c r="I393" s="4" t="s">
        <v>413</v>
      </c>
      <c r="J393" s="13" t="str">
        <f>VolunteerTable5[[#This Row],[Email]]&amp;VolunteerTable5[[#This Row],[CampaignID]]&amp;VolunteerTable5[[#This Row],[SignupDate]]</f>
        <v>C00945689</v>
      </c>
      <c r="K393" s="13" t="str">
        <f>IF(COUNTIF(VolunteerTable5[DuplicateCheckKey],VolunteerTable5[[#This Row],[DuplicateCheckKey]])&gt;1,"Duplicate","Unique")</f>
        <v>Unique</v>
      </c>
      <c r="L393" s="13" t="str">
        <f>IF(VolunteerTable5[[#This Row],[Email]]="","Missing","OK")</f>
        <v>Missing</v>
      </c>
      <c r="M393" s="19" t="str">
        <f>_xlfn.XLOOKUP(VolunteerTable5[[#This Row],[CampaignID]],CampaignTable[CampaignID],CampaignTable[CampaignName])</f>
        <v>Bike to Work Day</v>
      </c>
    </row>
    <row r="394" spans="1:13" x14ac:dyDescent="0.35">
      <c r="A394" s="6" t="s">
        <v>278</v>
      </c>
      <c r="B394" s="7" t="s">
        <v>1250</v>
      </c>
      <c r="C394" s="7" t="s">
        <v>1251</v>
      </c>
      <c r="D394" s="7" t="s">
        <v>323</v>
      </c>
      <c r="E394" s="7" t="s">
        <v>228</v>
      </c>
      <c r="F394" s="8">
        <v>45711</v>
      </c>
      <c r="G394" s="7" t="s">
        <v>307</v>
      </c>
      <c r="H394" s="7">
        <v>2</v>
      </c>
      <c r="I394" s="7" t="s">
        <v>476</v>
      </c>
      <c r="J394" s="13" t="str">
        <f>VolunteerTable5[[#This Row],[Email]]&amp;VolunteerTable5[[#This Row],[CampaignID]]&amp;VolunteerTable5[[#This Row],[SignupDate]]</f>
        <v>valerie96@garcia.comC00845711</v>
      </c>
      <c r="K394" s="13" t="str">
        <f>IF(COUNTIF(VolunteerTable5[DuplicateCheckKey],VolunteerTable5[[#This Row],[DuplicateCheckKey]])&gt;1,"Duplicate","Unique")</f>
        <v>Unique</v>
      </c>
      <c r="L394" s="13" t="str">
        <f>IF(VolunteerTable5[[#This Row],[Email]]="","Missing","OK")</f>
        <v>OK</v>
      </c>
      <c r="M394" s="19" t="str">
        <f>_xlfn.XLOOKUP(VolunteerTable5[[#This Row],[CampaignID]],CampaignTable[CampaignID],CampaignTable[CampaignName])</f>
        <v>Solar Awareness</v>
      </c>
    </row>
    <row r="395" spans="1:13" x14ac:dyDescent="0.35">
      <c r="A395" s="3" t="s">
        <v>44</v>
      </c>
      <c r="B395" s="4" t="s">
        <v>1252</v>
      </c>
      <c r="C395" s="4" t="s">
        <v>1253</v>
      </c>
      <c r="D395" s="4" t="s">
        <v>302</v>
      </c>
      <c r="E395" s="4" t="s">
        <v>121</v>
      </c>
      <c r="F395" s="5">
        <v>45769</v>
      </c>
      <c r="G395" s="4" t="s">
        <v>307</v>
      </c>
      <c r="H395" s="4">
        <v>3</v>
      </c>
      <c r="I395" s="4" t="s">
        <v>315</v>
      </c>
      <c r="J395" s="13" t="str">
        <f>VolunteerTable5[[#This Row],[Email]]&amp;VolunteerTable5[[#This Row],[CampaignID]]&amp;VolunteerTable5[[#This Row],[SignupDate]]</f>
        <v>annagonzales@yahoo.comC00445769</v>
      </c>
      <c r="K395" s="13" t="str">
        <f>IF(COUNTIF(VolunteerTable5[DuplicateCheckKey],VolunteerTable5[[#This Row],[DuplicateCheckKey]])&gt;1,"Duplicate","Unique")</f>
        <v>Unique</v>
      </c>
      <c r="L395" s="13" t="str">
        <f>IF(VolunteerTable5[[#This Row],[Email]]="","Missing","OK")</f>
        <v>OK</v>
      </c>
      <c r="M395" s="19" t="str">
        <f>_xlfn.XLOOKUP(VolunteerTable5[[#This Row],[CampaignID]],CampaignTable[CampaignID],CampaignTable[CampaignName])</f>
        <v>Food Distribution</v>
      </c>
    </row>
    <row r="396" spans="1:13" x14ac:dyDescent="0.35">
      <c r="A396" s="6" t="s">
        <v>1254</v>
      </c>
      <c r="B396" s="7" t="s">
        <v>1255</v>
      </c>
      <c r="C396" s="7" t="s">
        <v>1256</v>
      </c>
      <c r="D396" s="7" t="s">
        <v>302</v>
      </c>
      <c r="E396" s="7" t="s">
        <v>49</v>
      </c>
      <c r="F396" s="8">
        <v>45796</v>
      </c>
      <c r="G396" s="7" t="s">
        <v>307</v>
      </c>
      <c r="H396" s="7">
        <v>4</v>
      </c>
      <c r="I396" s="7" t="s">
        <v>425</v>
      </c>
      <c r="J396" s="13" t="str">
        <f>VolunteerTable5[[#This Row],[Email]]&amp;VolunteerTable5[[#This Row],[CampaignID]]&amp;VolunteerTable5[[#This Row],[SignupDate]]</f>
        <v>taylorkayla@hotmail.comC00245796</v>
      </c>
      <c r="K396" s="13" t="str">
        <f>IF(COUNTIF(VolunteerTable5[DuplicateCheckKey],VolunteerTable5[[#This Row],[DuplicateCheckKey]])&gt;1,"Duplicate","Unique")</f>
        <v>Unique</v>
      </c>
      <c r="L396" s="13" t="str">
        <f>IF(VolunteerTable5[[#This Row],[Email]]="","Missing","OK")</f>
        <v>OK</v>
      </c>
      <c r="M396" s="19" t="str">
        <f>_xlfn.XLOOKUP(VolunteerTable5[[#This Row],[CampaignID]],CampaignTable[CampaignID],CampaignTable[CampaignName])</f>
        <v>River Cleanup</v>
      </c>
    </row>
    <row r="397" spans="1:13" x14ac:dyDescent="0.35">
      <c r="A397" s="3" t="s">
        <v>1257</v>
      </c>
      <c r="B397" s="4" t="s">
        <v>1258</v>
      </c>
      <c r="C397" s="4" t="s">
        <v>1259</v>
      </c>
      <c r="D397" s="4" t="s">
        <v>296</v>
      </c>
      <c r="E397" s="4" t="s">
        <v>49</v>
      </c>
      <c r="F397" s="5">
        <v>45728</v>
      </c>
      <c r="G397" s="4" t="s">
        <v>307</v>
      </c>
      <c r="H397" s="4">
        <v>3</v>
      </c>
      <c r="I397" s="4" t="s">
        <v>308</v>
      </c>
      <c r="J397" s="13" t="str">
        <f>VolunteerTable5[[#This Row],[Email]]&amp;VolunteerTable5[[#This Row],[CampaignID]]&amp;VolunteerTable5[[#This Row],[SignupDate]]</f>
        <v>jackmcdonald@yahoo.comC00245728</v>
      </c>
      <c r="K397" s="13" t="str">
        <f>IF(COUNTIF(VolunteerTable5[DuplicateCheckKey],VolunteerTable5[[#This Row],[DuplicateCheckKey]])&gt;1,"Duplicate","Unique")</f>
        <v>Unique</v>
      </c>
      <c r="L397" s="13" t="str">
        <f>IF(VolunteerTable5[[#This Row],[Email]]="","Missing","OK")</f>
        <v>OK</v>
      </c>
      <c r="M397" s="19" t="str">
        <f>_xlfn.XLOOKUP(VolunteerTable5[[#This Row],[CampaignID]],CampaignTable[CampaignID],CampaignTable[CampaignName])</f>
        <v>River Cleanup</v>
      </c>
    </row>
    <row r="398" spans="1:13" x14ac:dyDescent="0.35">
      <c r="A398" s="6" t="s">
        <v>26</v>
      </c>
      <c r="B398" s="7" t="s">
        <v>1260</v>
      </c>
      <c r="C398" s="7" t="s">
        <v>1261</v>
      </c>
      <c r="D398" s="7" t="s">
        <v>319</v>
      </c>
      <c r="E398" s="7" t="s">
        <v>49</v>
      </c>
      <c r="F398" s="8">
        <v>45734</v>
      </c>
      <c r="G398" s="7" t="s">
        <v>307</v>
      </c>
      <c r="H398" s="7">
        <v>3</v>
      </c>
      <c r="I398" s="7" t="s">
        <v>308</v>
      </c>
      <c r="J398" s="13" t="str">
        <f>VolunteerTable5[[#This Row],[Email]]&amp;VolunteerTable5[[#This Row],[CampaignID]]&amp;VolunteerTable5[[#This Row],[SignupDate]]</f>
        <v>taylordawn@yahoo.comC00245734</v>
      </c>
      <c r="K398" s="13" t="str">
        <f>IF(COUNTIF(VolunteerTable5[DuplicateCheckKey],VolunteerTable5[[#This Row],[DuplicateCheckKey]])&gt;1,"Duplicate","Unique")</f>
        <v>Unique</v>
      </c>
      <c r="L398" s="13" t="str">
        <f>IF(VolunteerTable5[[#This Row],[Email]]="","Missing","OK")</f>
        <v>OK</v>
      </c>
      <c r="M398" s="19" t="str">
        <f>_xlfn.XLOOKUP(VolunteerTable5[[#This Row],[CampaignID]],CampaignTable[CampaignID],CampaignTable[CampaignName])</f>
        <v>River Cleanup</v>
      </c>
    </row>
    <row r="399" spans="1:13" x14ac:dyDescent="0.35">
      <c r="A399" s="3" t="s">
        <v>201</v>
      </c>
      <c r="B399" s="4" t="s">
        <v>1262</v>
      </c>
      <c r="C399" s="4" t="s">
        <v>1263</v>
      </c>
      <c r="D399" s="4" t="s">
        <v>319</v>
      </c>
      <c r="E399" s="4" t="s">
        <v>49</v>
      </c>
      <c r="F399" s="5">
        <v>45675</v>
      </c>
      <c r="G399" s="4" t="s">
        <v>297</v>
      </c>
      <c r="H399" s="4">
        <v>2</v>
      </c>
      <c r="I399" s="4" t="s">
        <v>331</v>
      </c>
      <c r="J399" s="13" t="str">
        <f>VolunteerTable5[[#This Row],[Email]]&amp;VolunteerTable5[[#This Row],[CampaignID]]&amp;VolunteerTable5[[#This Row],[SignupDate]]</f>
        <v>bailey11@hotmail.comC00245675</v>
      </c>
      <c r="K399" s="13" t="str">
        <f>IF(COUNTIF(VolunteerTable5[DuplicateCheckKey],VolunteerTable5[[#This Row],[DuplicateCheckKey]])&gt;1,"Duplicate","Unique")</f>
        <v>Unique</v>
      </c>
      <c r="L399" s="13" t="str">
        <f>IF(VolunteerTable5[[#This Row],[Email]]="","Missing","OK")</f>
        <v>OK</v>
      </c>
      <c r="M399" s="19" t="str">
        <f>_xlfn.XLOOKUP(VolunteerTable5[[#This Row],[CampaignID]],CampaignTable[CampaignID],CampaignTable[CampaignName])</f>
        <v>River Cleanup</v>
      </c>
    </row>
    <row r="400" spans="1:13" x14ac:dyDescent="0.35">
      <c r="A400" s="6" t="s">
        <v>211</v>
      </c>
      <c r="B400" s="7" t="s">
        <v>1264</v>
      </c>
      <c r="C400" s="7" t="s">
        <v>1265</v>
      </c>
      <c r="D400" s="7" t="s">
        <v>323</v>
      </c>
      <c r="E400" s="7" t="s">
        <v>208</v>
      </c>
      <c r="F400" s="8">
        <v>45784</v>
      </c>
      <c r="G400" s="7" t="s">
        <v>307</v>
      </c>
      <c r="H400" s="7">
        <v>5</v>
      </c>
      <c r="I400" s="7" t="s">
        <v>372</v>
      </c>
      <c r="J400" s="13" t="str">
        <f>VolunteerTable5[[#This Row],[Email]]&amp;VolunteerTable5[[#This Row],[CampaignID]]&amp;VolunteerTable5[[#This Row],[SignupDate]]</f>
        <v>vhayes@gmail.comC00745784</v>
      </c>
      <c r="K400" s="13" t="str">
        <f>IF(COUNTIF(VolunteerTable5[DuplicateCheckKey],VolunteerTable5[[#This Row],[DuplicateCheckKey]])&gt;1,"Duplicate","Unique")</f>
        <v>Unique</v>
      </c>
      <c r="L400" s="13" t="str">
        <f>IF(VolunteerTable5[[#This Row],[Email]]="","Missing","OK")</f>
        <v>OK</v>
      </c>
      <c r="M400" s="19" t="str">
        <f>_xlfn.XLOOKUP(VolunteerTable5[[#This Row],[CampaignID]],CampaignTable[CampaignID],CampaignTable[CampaignName])</f>
        <v>Green Fair</v>
      </c>
    </row>
    <row r="401" spans="1:13" x14ac:dyDescent="0.35">
      <c r="A401" s="3" t="s">
        <v>830</v>
      </c>
      <c r="B401" s="4" t="s">
        <v>831</v>
      </c>
      <c r="C401" s="4" t="s">
        <v>832</v>
      </c>
      <c r="D401" s="4" t="s">
        <v>323</v>
      </c>
      <c r="E401" s="4" t="s">
        <v>87</v>
      </c>
      <c r="F401" s="5">
        <v>45809</v>
      </c>
      <c r="G401" s="4" t="s">
        <v>297</v>
      </c>
      <c r="H401" s="4">
        <v>5</v>
      </c>
      <c r="I401" s="4" t="s">
        <v>376</v>
      </c>
      <c r="J401" s="13" t="str">
        <f>VolunteerTable5[[#This Row],[Email]]&amp;VolunteerTable5[[#This Row],[CampaignID]]&amp;VolunteerTable5[[#This Row],[SignupDate]]</f>
        <v>vjenkins@yahoo.comC00345809</v>
      </c>
      <c r="K401" s="13" t="str">
        <f>IF(COUNTIF(VolunteerTable5[DuplicateCheckKey],VolunteerTable5[[#This Row],[DuplicateCheckKey]])&gt;1,"Duplicate","Unique")</f>
        <v>Duplicate</v>
      </c>
      <c r="L401" s="13" t="str">
        <f>IF(VolunteerTable5[[#This Row],[Email]]="","Missing","OK")</f>
        <v>OK</v>
      </c>
      <c r="M401" s="19" t="str">
        <f>_xlfn.XLOOKUP(VolunteerTable5[[#This Row],[CampaignID]],CampaignTable[CampaignID],CampaignTable[CampaignName])</f>
        <v>School Visit</v>
      </c>
    </row>
    <row r="402" spans="1:13" x14ac:dyDescent="0.35">
      <c r="A402" s="6" t="s">
        <v>465</v>
      </c>
      <c r="B402" s="7" t="s">
        <v>466</v>
      </c>
      <c r="C402" s="7" t="s">
        <v>467</v>
      </c>
      <c r="D402" s="7" t="s">
        <v>323</v>
      </c>
      <c r="E402" s="7" t="s">
        <v>121</v>
      </c>
      <c r="F402" s="8">
        <v>45748</v>
      </c>
      <c r="G402" s="7" t="s">
        <v>297</v>
      </c>
      <c r="H402" s="7">
        <v>3</v>
      </c>
      <c r="I402" s="7" t="s">
        <v>308</v>
      </c>
      <c r="J402" s="13" t="str">
        <f>VolunteerTable5[[#This Row],[Email]]&amp;VolunteerTable5[[#This Row],[CampaignID]]&amp;VolunteerTable5[[#This Row],[SignupDate]]</f>
        <v>gdavis@yahoo.comC00445748</v>
      </c>
      <c r="K402" s="13" t="str">
        <f>IF(COUNTIF(VolunteerTable5[DuplicateCheckKey],VolunteerTable5[[#This Row],[DuplicateCheckKey]])&gt;1,"Duplicate","Unique")</f>
        <v>Duplicate</v>
      </c>
      <c r="L402" s="13" t="str">
        <f>IF(VolunteerTable5[[#This Row],[Email]]="","Missing","OK")</f>
        <v>OK</v>
      </c>
      <c r="M402" s="19" t="str">
        <f>_xlfn.XLOOKUP(VolunteerTable5[[#This Row],[CampaignID]],CampaignTable[CampaignID],CampaignTable[CampaignName])</f>
        <v>Food Distribution</v>
      </c>
    </row>
    <row r="403" spans="1:13" x14ac:dyDescent="0.35">
      <c r="A403" s="3" t="s">
        <v>793</v>
      </c>
      <c r="B403" s="4" t="s">
        <v>794</v>
      </c>
      <c r="C403" s="4" t="s">
        <v>795</v>
      </c>
      <c r="D403" s="4" t="s">
        <v>296</v>
      </c>
      <c r="E403" s="4" t="s">
        <v>185</v>
      </c>
      <c r="F403" s="5">
        <v>45710</v>
      </c>
      <c r="G403" s="4" t="s">
        <v>307</v>
      </c>
      <c r="H403" s="4">
        <v>4</v>
      </c>
      <c r="I403" s="4" t="s">
        <v>312</v>
      </c>
      <c r="J403" s="13" t="str">
        <f>VolunteerTable5[[#This Row],[Email]]&amp;VolunteerTable5[[#This Row],[CampaignID]]&amp;VolunteerTable5[[#This Row],[SignupDate]]</f>
        <v>kevin34@hotmail.comC00645710</v>
      </c>
      <c r="K403" s="13" t="str">
        <f>IF(COUNTIF(VolunteerTable5[DuplicateCheckKey],VolunteerTable5[[#This Row],[DuplicateCheckKey]])&gt;1,"Duplicate","Unique")</f>
        <v>Duplicate</v>
      </c>
      <c r="L403" s="13" t="str">
        <f>IF(VolunteerTable5[[#This Row],[Email]]="","Missing","OK")</f>
        <v>OK</v>
      </c>
      <c r="M403" s="19" t="str">
        <f>_xlfn.XLOOKUP(VolunteerTable5[[#This Row],[CampaignID]],CampaignTable[CampaignID],CampaignTable[CampaignName])</f>
        <v>Wildlife Survey</v>
      </c>
    </row>
    <row r="404" spans="1:13" x14ac:dyDescent="0.35">
      <c r="A404" s="6" t="s">
        <v>535</v>
      </c>
      <c r="B404" s="7" t="s">
        <v>536</v>
      </c>
      <c r="C404" s="7" t="s">
        <v>537</v>
      </c>
      <c r="D404" s="7" t="s">
        <v>296</v>
      </c>
      <c r="E404" s="7" t="s">
        <v>121</v>
      </c>
      <c r="F404" s="8">
        <v>45763</v>
      </c>
      <c r="G404" s="7" t="s">
        <v>307</v>
      </c>
      <c r="H404" s="7">
        <v>1</v>
      </c>
      <c r="I404" s="7" t="s">
        <v>523</v>
      </c>
      <c r="J404" s="13" t="str">
        <f>VolunteerTable5[[#This Row],[Email]]&amp;VolunteerTable5[[#This Row],[CampaignID]]&amp;VolunteerTable5[[#This Row],[SignupDate]]</f>
        <v>zhall@yahoo.comC00445763</v>
      </c>
      <c r="K404" s="13" t="str">
        <f>IF(COUNTIF(VolunteerTable5[DuplicateCheckKey],VolunteerTable5[[#This Row],[DuplicateCheckKey]])&gt;1,"Duplicate","Unique")</f>
        <v>Duplicate</v>
      </c>
      <c r="L404" s="13" t="str">
        <f>IF(VolunteerTable5[[#This Row],[Email]]="","Missing","OK")</f>
        <v>OK</v>
      </c>
      <c r="M404" s="19" t="str">
        <f>_xlfn.XLOOKUP(VolunteerTable5[[#This Row],[CampaignID]],CampaignTable[CampaignID],CampaignTable[CampaignName])</f>
        <v>Food Distribution</v>
      </c>
    </row>
    <row r="405" spans="1:13" x14ac:dyDescent="0.35">
      <c r="A405" s="3" t="s">
        <v>132</v>
      </c>
      <c r="B405" s="4" t="s">
        <v>360</v>
      </c>
      <c r="C405" s="4" t="s">
        <v>361</v>
      </c>
      <c r="D405" s="4" t="s">
        <v>319</v>
      </c>
      <c r="E405" s="4" t="s">
        <v>185</v>
      </c>
      <c r="F405" s="5">
        <v>45788</v>
      </c>
      <c r="G405" s="4" t="s">
        <v>307</v>
      </c>
      <c r="H405" s="4">
        <v>2</v>
      </c>
      <c r="I405" s="4" t="s">
        <v>331</v>
      </c>
      <c r="J405" s="13" t="str">
        <f>VolunteerTable5[[#This Row],[Email]]&amp;VolunteerTable5[[#This Row],[CampaignID]]&amp;VolunteerTable5[[#This Row],[SignupDate]]</f>
        <v>samanthayork@richardson-lawrence.infoC00645788</v>
      </c>
      <c r="K405" s="13" t="str">
        <f>IF(COUNTIF(VolunteerTable5[DuplicateCheckKey],VolunteerTable5[[#This Row],[DuplicateCheckKey]])&gt;1,"Duplicate","Unique")</f>
        <v>Duplicate</v>
      </c>
      <c r="L405" s="13" t="str">
        <f>IF(VolunteerTable5[[#This Row],[Email]]="","Missing","OK")</f>
        <v>OK</v>
      </c>
      <c r="M405" s="19" t="str">
        <f>_xlfn.XLOOKUP(VolunteerTable5[[#This Row],[CampaignID]],CampaignTable[CampaignID],CampaignTable[CampaignName])</f>
        <v>Wildlife Survey</v>
      </c>
    </row>
    <row r="406" spans="1:13" x14ac:dyDescent="0.35">
      <c r="A406" s="6" t="s">
        <v>16</v>
      </c>
      <c r="B406" s="7" t="s">
        <v>1010</v>
      </c>
      <c r="C406" s="7" t="s">
        <v>1011</v>
      </c>
      <c r="D406" s="7" t="s">
        <v>296</v>
      </c>
      <c r="E406" s="7" t="s">
        <v>6</v>
      </c>
      <c r="F406" s="8">
        <v>45697</v>
      </c>
      <c r="G406" s="7" t="s">
        <v>297</v>
      </c>
      <c r="H406" s="7">
        <v>2</v>
      </c>
      <c r="I406" s="7" t="s">
        <v>362</v>
      </c>
      <c r="J406" s="13" t="str">
        <f>VolunteerTable5[[#This Row],[Email]]&amp;VolunteerTable5[[#This Row],[CampaignID]]&amp;VolunteerTable5[[#This Row],[SignupDate]]</f>
        <v>david67@martinez.netC00145697</v>
      </c>
      <c r="K406" s="13" t="str">
        <f>IF(COUNTIF(VolunteerTable5[DuplicateCheckKey],VolunteerTable5[[#This Row],[DuplicateCheckKey]])&gt;1,"Duplicate","Unique")</f>
        <v>Duplicate</v>
      </c>
      <c r="L406" s="13" t="str">
        <f>IF(VolunteerTable5[[#This Row],[Email]]="","Missing","OK")</f>
        <v>OK</v>
      </c>
      <c r="M406" s="19" t="str">
        <f>_xlfn.XLOOKUP(VolunteerTable5[[#This Row],[CampaignID]],CampaignTable[CampaignID],CampaignTable[CampaignName])</f>
        <v>Tree Planting</v>
      </c>
    </row>
    <row r="407" spans="1:13" x14ac:dyDescent="0.35">
      <c r="A407" s="3" t="s">
        <v>284</v>
      </c>
      <c r="B407" s="4" t="s">
        <v>696</v>
      </c>
      <c r="C407" s="4" t="s">
        <v>697</v>
      </c>
      <c r="D407" s="4" t="s">
        <v>296</v>
      </c>
      <c r="E407" s="4" t="s">
        <v>185</v>
      </c>
      <c r="F407" s="5">
        <v>45769</v>
      </c>
      <c r="G407" s="4" t="s">
        <v>307</v>
      </c>
      <c r="H407" s="4">
        <v>2</v>
      </c>
      <c r="I407" s="4" t="s">
        <v>476</v>
      </c>
      <c r="J407" s="13" t="str">
        <f>VolunteerTable5[[#This Row],[Email]]&amp;VolunteerTable5[[#This Row],[CampaignID]]&amp;VolunteerTable5[[#This Row],[SignupDate]]</f>
        <v>ronnie71@cruz.netC00645769</v>
      </c>
      <c r="K407" s="13" t="str">
        <f>IF(COUNTIF(VolunteerTable5[DuplicateCheckKey],VolunteerTable5[[#This Row],[DuplicateCheckKey]])&gt;1,"Duplicate","Unique")</f>
        <v>Duplicate</v>
      </c>
      <c r="L407" s="13" t="str">
        <f>IF(VolunteerTable5[[#This Row],[Email]]="","Missing","OK")</f>
        <v>OK</v>
      </c>
      <c r="M407" s="19" t="str">
        <f>_xlfn.XLOOKUP(VolunteerTable5[[#This Row],[CampaignID]],CampaignTable[CampaignID],CampaignTable[CampaignName])</f>
        <v>Wildlife Survey</v>
      </c>
    </row>
    <row r="408" spans="1:13" x14ac:dyDescent="0.35">
      <c r="A408" s="6" t="s">
        <v>37</v>
      </c>
      <c r="B408" s="7" t="s">
        <v>743</v>
      </c>
      <c r="C408" s="7" t="s">
        <v>744</v>
      </c>
      <c r="D408" s="7" t="s">
        <v>302</v>
      </c>
      <c r="E408" s="7" t="s">
        <v>265</v>
      </c>
      <c r="F408" s="8">
        <v>45712</v>
      </c>
      <c r="G408" s="7" t="s">
        <v>307</v>
      </c>
      <c r="H408" s="7">
        <v>3</v>
      </c>
      <c r="I408" s="7" t="s">
        <v>394</v>
      </c>
      <c r="J408" s="13" t="str">
        <f>VolunteerTable5[[#This Row],[Email]]&amp;VolunteerTable5[[#This Row],[CampaignID]]&amp;VolunteerTable5[[#This Row],[SignupDate]]</f>
        <v>alishahutchinson@nicholson.orgC01045712</v>
      </c>
      <c r="K408" s="13" t="str">
        <f>IF(COUNTIF(VolunteerTable5[DuplicateCheckKey],VolunteerTable5[[#This Row],[DuplicateCheckKey]])&gt;1,"Duplicate","Unique")</f>
        <v>Duplicate</v>
      </c>
      <c r="L408" s="13" t="str">
        <f>IF(VolunteerTable5[[#This Row],[Email]]="","Missing","OK")</f>
        <v>OK</v>
      </c>
      <c r="M408" s="19" t="str">
        <f>_xlfn.XLOOKUP(VolunteerTable5[[#This Row],[CampaignID]],CampaignTable[CampaignID],CampaignTable[CampaignName])</f>
        <v>Community Garden</v>
      </c>
    </row>
    <row r="409" spans="1:13" x14ac:dyDescent="0.35">
      <c r="A409" s="3" t="s">
        <v>106</v>
      </c>
      <c r="B409" s="4" t="s">
        <v>884</v>
      </c>
      <c r="C409" s="4" t="s">
        <v>885</v>
      </c>
      <c r="D409" s="4" t="s">
        <v>335</v>
      </c>
      <c r="E409" s="4" t="s">
        <v>185</v>
      </c>
      <c r="F409" s="5">
        <v>45691</v>
      </c>
      <c r="G409" s="4" t="s">
        <v>297</v>
      </c>
      <c r="H409" s="4">
        <v>1</v>
      </c>
      <c r="I409" s="4" t="s">
        <v>386</v>
      </c>
      <c r="J409" s="13" t="str">
        <f>VolunteerTable5[[#This Row],[Email]]&amp;VolunteerTable5[[#This Row],[CampaignID]]&amp;VolunteerTable5[[#This Row],[SignupDate]]</f>
        <v>sheilamyers@hotmail.comC00645691</v>
      </c>
      <c r="K409" s="13" t="str">
        <f>IF(COUNTIF(VolunteerTable5[DuplicateCheckKey],VolunteerTable5[[#This Row],[DuplicateCheckKey]])&gt;1,"Duplicate","Unique")</f>
        <v>Duplicate</v>
      </c>
      <c r="L409" s="13" t="str">
        <f>IF(VolunteerTable5[[#This Row],[Email]]="","Missing","OK")</f>
        <v>OK</v>
      </c>
      <c r="M409" s="19" t="str">
        <f>_xlfn.XLOOKUP(VolunteerTable5[[#This Row],[CampaignID]],CampaignTable[CampaignID],CampaignTable[CampaignName])</f>
        <v>Wildlife Survey</v>
      </c>
    </row>
    <row r="410" spans="1:13" x14ac:dyDescent="0.35">
      <c r="A410" s="6" t="s">
        <v>136</v>
      </c>
      <c r="B410" s="7" t="s">
        <v>796</v>
      </c>
      <c r="C410" s="7" t="s">
        <v>797</v>
      </c>
      <c r="D410" s="7" t="s">
        <v>302</v>
      </c>
      <c r="E410" s="7" t="s">
        <v>154</v>
      </c>
      <c r="F410" s="8">
        <v>45674</v>
      </c>
      <c r="G410" s="7" t="s">
        <v>307</v>
      </c>
      <c r="H410" s="7">
        <v>3</v>
      </c>
      <c r="I410" s="7" t="s">
        <v>315</v>
      </c>
      <c r="J410" s="13" t="str">
        <f>VolunteerTable5[[#This Row],[Email]]&amp;VolunteerTable5[[#This Row],[CampaignID]]&amp;VolunteerTable5[[#This Row],[SignupDate]]</f>
        <v>amandasmith@chen-compton.comC00545674</v>
      </c>
      <c r="K410" s="13" t="str">
        <f>IF(COUNTIF(VolunteerTable5[DuplicateCheckKey],VolunteerTable5[[#This Row],[DuplicateCheckKey]])&gt;1,"Duplicate","Unique")</f>
        <v>Duplicate</v>
      </c>
      <c r="L410" s="13" t="str">
        <f>IF(VolunteerTable5[[#This Row],[Email]]="","Missing","OK")</f>
        <v>OK</v>
      </c>
      <c r="M410" s="19" t="str">
        <f>_xlfn.XLOOKUP(VolunteerTable5[[#This Row],[CampaignID]],CampaignTable[CampaignID],CampaignTable[CampaignName])</f>
        <v>Recycling Workshop</v>
      </c>
    </row>
    <row r="411" spans="1:13" x14ac:dyDescent="0.35">
      <c r="A411" s="3" t="s">
        <v>535</v>
      </c>
      <c r="B411" s="4" t="s">
        <v>536</v>
      </c>
      <c r="C411" s="4" t="s">
        <v>537</v>
      </c>
      <c r="D411" s="4" t="s">
        <v>296</v>
      </c>
      <c r="E411" s="4" t="s">
        <v>121</v>
      </c>
      <c r="F411" s="5">
        <v>45763</v>
      </c>
      <c r="G411" s="4" t="s">
        <v>307</v>
      </c>
      <c r="H411" s="4">
        <v>1</v>
      </c>
      <c r="I411" s="4" t="s">
        <v>303</v>
      </c>
      <c r="J411" s="13" t="str">
        <f>VolunteerTable5[[#This Row],[Email]]&amp;VolunteerTable5[[#This Row],[CampaignID]]&amp;VolunteerTable5[[#This Row],[SignupDate]]</f>
        <v>zhall@yahoo.comC00445763</v>
      </c>
      <c r="K411" s="13" t="str">
        <f>IF(COUNTIF(VolunteerTable5[DuplicateCheckKey],VolunteerTable5[[#This Row],[DuplicateCheckKey]])&gt;1,"Duplicate","Unique")</f>
        <v>Duplicate</v>
      </c>
      <c r="L411" s="13" t="str">
        <f>IF(VolunteerTable5[[#This Row],[Email]]="","Missing","OK")</f>
        <v>OK</v>
      </c>
      <c r="M411" s="19" t="str">
        <f>_xlfn.XLOOKUP(VolunteerTable5[[#This Row],[CampaignID]],CampaignTable[CampaignID],CampaignTable[CampaignName])</f>
        <v>Food Distribution</v>
      </c>
    </row>
    <row r="412" spans="1:13" x14ac:dyDescent="0.35">
      <c r="A412" s="6" t="s">
        <v>153</v>
      </c>
      <c r="B412" s="7" t="s">
        <v>599</v>
      </c>
      <c r="C412" s="7" t="s">
        <v>600</v>
      </c>
      <c r="D412" s="7" t="s">
        <v>296</v>
      </c>
      <c r="E412" s="7" t="s">
        <v>208</v>
      </c>
      <c r="F412" s="8">
        <v>45746</v>
      </c>
      <c r="G412" s="7" t="s">
        <v>307</v>
      </c>
      <c r="H412" s="7">
        <v>2</v>
      </c>
      <c r="I412" s="7" t="s">
        <v>331</v>
      </c>
      <c r="J412" s="13" t="str">
        <f>VolunteerTable5[[#This Row],[Email]]&amp;VolunteerTable5[[#This Row],[CampaignID]]&amp;VolunteerTable5[[#This Row],[SignupDate]]</f>
        <v>nicholascobb@morgan.comC00745746</v>
      </c>
      <c r="K412" s="13" t="str">
        <f>IF(COUNTIF(VolunteerTable5[DuplicateCheckKey],VolunteerTable5[[#This Row],[DuplicateCheckKey]])&gt;1,"Duplicate","Unique")</f>
        <v>Duplicate</v>
      </c>
      <c r="L412" s="13" t="str">
        <f>IF(VolunteerTable5[[#This Row],[Email]]="","Missing","OK")</f>
        <v>OK</v>
      </c>
      <c r="M412" s="19" t="str">
        <f>_xlfn.XLOOKUP(VolunteerTable5[[#This Row],[CampaignID]],CampaignTable[CampaignID],CampaignTable[CampaignName])</f>
        <v>Green Fair</v>
      </c>
    </row>
    <row r="413" spans="1:13" x14ac:dyDescent="0.35">
      <c r="A413" s="3" t="s">
        <v>284</v>
      </c>
      <c r="B413" s="4" t="s">
        <v>696</v>
      </c>
      <c r="C413" s="4" t="s">
        <v>697</v>
      </c>
      <c r="D413" s="4" t="s">
        <v>296</v>
      </c>
      <c r="E413" s="4" t="s">
        <v>185</v>
      </c>
      <c r="F413" s="5">
        <v>45769</v>
      </c>
      <c r="G413" s="4" t="s">
        <v>307</v>
      </c>
      <c r="H413" s="4">
        <v>2</v>
      </c>
      <c r="I413" s="4" t="s">
        <v>362</v>
      </c>
      <c r="J413" s="13" t="str">
        <f>VolunteerTable5[[#This Row],[Email]]&amp;VolunteerTable5[[#This Row],[CampaignID]]&amp;VolunteerTable5[[#This Row],[SignupDate]]</f>
        <v>ronnie71@cruz.netC00645769</v>
      </c>
      <c r="K413" s="13" t="str">
        <f>IF(COUNTIF(VolunteerTable5[DuplicateCheckKey],VolunteerTable5[[#This Row],[DuplicateCheckKey]])&gt;1,"Duplicate","Unique")</f>
        <v>Duplicate</v>
      </c>
      <c r="L413" s="13" t="str">
        <f>IF(VolunteerTable5[[#This Row],[Email]]="","Missing","OK")</f>
        <v>OK</v>
      </c>
      <c r="M413" s="19" t="str">
        <f>_xlfn.XLOOKUP(VolunteerTable5[[#This Row],[CampaignID]],CampaignTable[CampaignID],CampaignTable[CampaignName])</f>
        <v>Wildlife Survey</v>
      </c>
    </row>
    <row r="414" spans="1:13" x14ac:dyDescent="0.35">
      <c r="A414" s="6" t="s">
        <v>449</v>
      </c>
      <c r="B414" s="7" t="s">
        <v>450</v>
      </c>
      <c r="C414" s="7" t="s">
        <v>451</v>
      </c>
      <c r="D414" s="7" t="s">
        <v>335</v>
      </c>
      <c r="E414" s="7" t="s">
        <v>228</v>
      </c>
      <c r="F414" s="8">
        <v>45694</v>
      </c>
      <c r="G414" s="7" t="s">
        <v>297</v>
      </c>
      <c r="H414" s="7">
        <v>1</v>
      </c>
      <c r="I414" s="7" t="s">
        <v>386</v>
      </c>
      <c r="J414" s="13" t="str">
        <f>VolunteerTable5[[#This Row],[Email]]&amp;VolunteerTable5[[#This Row],[CampaignID]]&amp;VolunteerTable5[[#This Row],[SignupDate]]</f>
        <v>jillian72@farrell.comC00845694</v>
      </c>
      <c r="K414" s="13" t="str">
        <f>IF(COUNTIF(VolunteerTable5[DuplicateCheckKey],VolunteerTable5[[#This Row],[DuplicateCheckKey]])&gt;1,"Duplicate","Unique")</f>
        <v>Duplicate</v>
      </c>
      <c r="L414" s="13" t="str">
        <f>IF(VolunteerTable5[[#This Row],[Email]]="","Missing","OK")</f>
        <v>OK</v>
      </c>
      <c r="M414" s="19" t="str">
        <f>_xlfn.XLOOKUP(VolunteerTable5[[#This Row],[CampaignID]],CampaignTable[CampaignID],CampaignTable[CampaignName])</f>
        <v>Solar Awareness</v>
      </c>
    </row>
    <row r="415" spans="1:13" x14ac:dyDescent="0.35">
      <c r="A415" s="3" t="s">
        <v>224</v>
      </c>
      <c r="B415" s="4" t="s">
        <v>398</v>
      </c>
      <c r="C415" s="4" t="s">
        <v>399</v>
      </c>
      <c r="D415" s="4" t="s">
        <v>323</v>
      </c>
      <c r="E415" s="4" t="s">
        <v>154</v>
      </c>
      <c r="F415" s="5">
        <v>45784</v>
      </c>
      <c r="G415" s="4" t="s">
        <v>307</v>
      </c>
      <c r="H415" s="4">
        <v>2</v>
      </c>
      <c r="I415" s="4" t="s">
        <v>476</v>
      </c>
      <c r="J415" s="13" t="str">
        <f>VolunteerTable5[[#This Row],[Email]]&amp;VolunteerTable5[[#This Row],[CampaignID]]&amp;VolunteerTable5[[#This Row],[SignupDate]]</f>
        <v>vargasjoshua@solis.comC00545784</v>
      </c>
      <c r="K415" s="13" t="str">
        <f>IF(COUNTIF(VolunteerTable5[DuplicateCheckKey],VolunteerTable5[[#This Row],[DuplicateCheckKey]])&gt;1,"Duplicate","Unique")</f>
        <v>Duplicate</v>
      </c>
      <c r="L415" s="13" t="str">
        <f>IF(VolunteerTable5[[#This Row],[Email]]="","Missing","OK")</f>
        <v>OK</v>
      </c>
      <c r="M415" s="19" t="str">
        <f>_xlfn.XLOOKUP(VolunteerTable5[[#This Row],[CampaignID]],CampaignTable[CampaignID],CampaignTable[CampaignName])</f>
        <v>Recycling Workshop</v>
      </c>
    </row>
    <row r="416" spans="1:13" x14ac:dyDescent="0.35">
      <c r="A416" s="6" t="s">
        <v>285</v>
      </c>
      <c r="B416" s="7" t="s">
        <v>862</v>
      </c>
      <c r="C416" s="7" t="s">
        <v>863</v>
      </c>
      <c r="D416" s="7" t="s">
        <v>296</v>
      </c>
      <c r="E416" s="7" t="s">
        <v>247</v>
      </c>
      <c r="F416" s="8">
        <v>45782</v>
      </c>
      <c r="G416" s="7" t="s">
        <v>307</v>
      </c>
      <c r="H416" s="7">
        <v>1</v>
      </c>
      <c r="I416" s="7" t="s">
        <v>365</v>
      </c>
      <c r="J416" s="13" t="str">
        <f>VolunteerTable5[[#This Row],[Email]]&amp;VolunteerTable5[[#This Row],[CampaignID]]&amp;VolunteerTable5[[#This Row],[SignupDate]]</f>
        <v>gardnerstacy@gmail.comC00945782</v>
      </c>
      <c r="K416" s="13" t="str">
        <f>IF(COUNTIF(VolunteerTable5[DuplicateCheckKey],VolunteerTable5[[#This Row],[DuplicateCheckKey]])&gt;1,"Duplicate","Unique")</f>
        <v>Duplicate</v>
      </c>
      <c r="L416" s="13" t="str">
        <f>IF(VolunteerTable5[[#This Row],[Email]]="","Missing","OK")</f>
        <v>OK</v>
      </c>
      <c r="M416" s="19" t="str">
        <f>_xlfn.XLOOKUP(VolunteerTable5[[#This Row],[CampaignID]],CampaignTable[CampaignID],CampaignTable[CampaignName])</f>
        <v>Bike to Work Day</v>
      </c>
    </row>
    <row r="417" spans="1:13" x14ac:dyDescent="0.35">
      <c r="A417" s="3" t="s">
        <v>238</v>
      </c>
      <c r="B417" s="4" t="s">
        <v>358</v>
      </c>
      <c r="C417" s="4" t="s">
        <v>359</v>
      </c>
      <c r="D417" s="4" t="s">
        <v>302</v>
      </c>
      <c r="E417" s="4" t="s">
        <v>87</v>
      </c>
      <c r="F417" s="5">
        <v>45712</v>
      </c>
      <c r="G417" s="4" t="s">
        <v>307</v>
      </c>
      <c r="H417" s="4">
        <v>5</v>
      </c>
      <c r="I417" s="4" t="s">
        <v>376</v>
      </c>
      <c r="J417" s="13" t="str">
        <f>VolunteerTable5[[#This Row],[Email]]&amp;VolunteerTable5[[#This Row],[CampaignID]]&amp;VolunteerTable5[[#This Row],[SignupDate]]</f>
        <v>garciabelinda@rice.comC00345712</v>
      </c>
      <c r="K417" s="13" t="str">
        <f>IF(COUNTIF(VolunteerTable5[DuplicateCheckKey],VolunteerTable5[[#This Row],[DuplicateCheckKey]])&gt;1,"Duplicate","Unique")</f>
        <v>Duplicate</v>
      </c>
      <c r="L417" s="13" t="str">
        <f>IF(VolunteerTable5[[#This Row],[Email]]="","Missing","OK")</f>
        <v>OK</v>
      </c>
      <c r="M417" s="19" t="str">
        <f>_xlfn.XLOOKUP(VolunteerTable5[[#This Row],[CampaignID]],CampaignTable[CampaignID],CampaignTable[CampaignName])</f>
        <v>School Visit</v>
      </c>
    </row>
    <row r="418" spans="1:13" x14ac:dyDescent="0.35">
      <c r="A418" s="6" t="s">
        <v>170</v>
      </c>
      <c r="B418" s="7" t="s">
        <v>700</v>
      </c>
      <c r="C418" s="7" t="s">
        <v>701</v>
      </c>
      <c r="D418" s="7" t="s">
        <v>302</v>
      </c>
      <c r="E418" s="7" t="s">
        <v>121</v>
      </c>
      <c r="F418" s="8">
        <v>45681</v>
      </c>
      <c r="G418" s="7" t="s">
        <v>307</v>
      </c>
      <c r="H418" s="7">
        <v>5</v>
      </c>
      <c r="I418" s="7" t="s">
        <v>376</v>
      </c>
      <c r="J418" s="13" t="str">
        <f>VolunteerTable5[[#This Row],[Email]]&amp;VolunteerTable5[[#This Row],[CampaignID]]&amp;VolunteerTable5[[#This Row],[SignupDate]]</f>
        <v>jenniferwade@hotmail.comC00445681</v>
      </c>
      <c r="K418" s="13" t="str">
        <f>IF(COUNTIF(VolunteerTable5[DuplicateCheckKey],VolunteerTable5[[#This Row],[DuplicateCheckKey]])&gt;1,"Duplicate","Unique")</f>
        <v>Duplicate</v>
      </c>
      <c r="L418" s="13" t="str">
        <f>IF(VolunteerTable5[[#This Row],[Email]]="","Missing","OK")</f>
        <v>OK</v>
      </c>
      <c r="M418" s="19" t="str">
        <f>_xlfn.XLOOKUP(VolunteerTable5[[#This Row],[CampaignID]],CampaignTable[CampaignID],CampaignTable[CampaignName])</f>
        <v>Food Distribution</v>
      </c>
    </row>
    <row r="419" spans="1:13" x14ac:dyDescent="0.35">
      <c r="A419" s="3" t="s">
        <v>108</v>
      </c>
      <c r="B419" s="4" t="s">
        <v>400</v>
      </c>
      <c r="C419" s="4" t="s">
        <v>401</v>
      </c>
      <c r="D419" s="4" t="s">
        <v>319</v>
      </c>
      <c r="E419" s="4" t="s">
        <v>49</v>
      </c>
      <c r="F419" s="5">
        <v>45746</v>
      </c>
      <c r="G419" s="4" t="s">
        <v>307</v>
      </c>
      <c r="H419" s="4">
        <v>5</v>
      </c>
      <c r="I419" s="4" t="s">
        <v>376</v>
      </c>
      <c r="J419" s="13" t="str">
        <f>VolunteerTable5[[#This Row],[Email]]&amp;VolunteerTable5[[#This Row],[CampaignID]]&amp;VolunteerTable5[[#This Row],[SignupDate]]</f>
        <v>robertking@hotmail.comC00245746</v>
      </c>
      <c r="K419" s="13" t="str">
        <f>IF(COUNTIF(VolunteerTable5[DuplicateCheckKey],VolunteerTable5[[#This Row],[DuplicateCheckKey]])&gt;1,"Duplicate","Unique")</f>
        <v>Duplicate</v>
      </c>
      <c r="L419" s="13" t="str">
        <f>IF(VolunteerTable5[[#This Row],[Email]]="","Missing","OK")</f>
        <v>OK</v>
      </c>
      <c r="M419" s="19" t="str">
        <f>_xlfn.XLOOKUP(VolunteerTable5[[#This Row],[CampaignID]],CampaignTable[CampaignID],CampaignTable[CampaignName])</f>
        <v>River Cleanup</v>
      </c>
    </row>
    <row r="420" spans="1:13" x14ac:dyDescent="0.35">
      <c r="A420" s="9" t="s">
        <v>793</v>
      </c>
      <c r="B420" s="10" t="s">
        <v>794</v>
      </c>
      <c r="C420" s="10" t="s">
        <v>795</v>
      </c>
      <c r="D420" s="10" t="s">
        <v>296</v>
      </c>
      <c r="E420" s="10" t="s">
        <v>185</v>
      </c>
      <c r="F420" s="11">
        <v>45710</v>
      </c>
      <c r="G420" s="10" t="s">
        <v>307</v>
      </c>
      <c r="H420" s="10">
        <v>4</v>
      </c>
      <c r="I420" s="10" t="s">
        <v>312</v>
      </c>
      <c r="J420" s="15" t="str">
        <f>VolunteerTable5[[#This Row],[Email]]&amp;VolunteerTable5[[#This Row],[CampaignID]]&amp;VolunteerTable5[[#This Row],[SignupDate]]</f>
        <v>kevin34@hotmail.comC00645710</v>
      </c>
      <c r="K420" s="15" t="str">
        <f>IF(COUNTIF(VolunteerTable5[DuplicateCheckKey],VolunteerTable5[[#This Row],[DuplicateCheckKey]])&gt;1,"Duplicate","Unique")</f>
        <v>Duplicate</v>
      </c>
      <c r="L420" s="15" t="str">
        <f>IF(VolunteerTable5[[#This Row],[Email]]="","Missing","OK")</f>
        <v>OK</v>
      </c>
      <c r="M420" s="21" t="str">
        <f>_xlfn.XLOOKUP(VolunteerTable5[[#This Row],[CampaignID]],CampaignTable[CampaignID],CampaignTable[CampaignName])</f>
        <v>Wildlife Survey</v>
      </c>
    </row>
  </sheetData>
  <mergeCells count="1">
    <mergeCell ref="O1:P1"/>
  </mergeCells>
  <conditionalFormatting sqref="K2:K420">
    <cfRule type="containsText" dxfId="3" priority="2" operator="containsText" text="Duplicate">
      <formula>NOT(ISERROR(SEARCH("Duplicate",K2)))</formula>
    </cfRule>
  </conditionalFormatting>
  <conditionalFormatting sqref="L2:L420">
    <cfRule type="containsText" dxfId="2" priority="1" operator="containsText" text="Missing">
      <formula>NOT(ISERROR(SEARCH("Missing",L2)))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92E2-2B83-416A-9C96-0D054EC722CD}">
  <dimension ref="A4:B63"/>
  <sheetViews>
    <sheetView tabSelected="1" topLeftCell="A49" zoomScale="145" zoomScaleNormal="145" workbookViewId="0">
      <selection activeCell="B67" sqref="B67"/>
    </sheetView>
  </sheetViews>
  <sheetFormatPr defaultRowHeight="14.5" x14ac:dyDescent="0.35"/>
  <cols>
    <col min="1" max="1" width="12.36328125" bestFit="1" customWidth="1"/>
    <col min="2" max="2" width="25.26953125" bestFit="1" customWidth="1"/>
  </cols>
  <sheetData>
    <row r="4" spans="1:2" x14ac:dyDescent="0.35">
      <c r="A4" t="s">
        <v>1279</v>
      </c>
    </row>
    <row r="5" spans="1:2" x14ac:dyDescent="0.35">
      <c r="A5" s="22">
        <v>400</v>
      </c>
    </row>
    <row r="9" spans="1:2" x14ac:dyDescent="0.35">
      <c r="A9" s="23" t="s">
        <v>1280</v>
      </c>
      <c r="B9" t="s">
        <v>1283</v>
      </c>
    </row>
    <row r="10" spans="1:2" x14ac:dyDescent="0.35">
      <c r="A10" s="24" t="s">
        <v>1281</v>
      </c>
      <c r="B10" s="22">
        <v>13</v>
      </c>
    </row>
    <row r="11" spans="1:2" x14ac:dyDescent="0.35">
      <c r="A11" s="24" t="s">
        <v>1282</v>
      </c>
      <c r="B11" s="22">
        <v>13</v>
      </c>
    </row>
    <row r="16" spans="1:2" x14ac:dyDescent="0.35">
      <c r="A16" s="23" t="s">
        <v>1280</v>
      </c>
      <c r="B16" t="s">
        <v>1285</v>
      </c>
    </row>
    <row r="17" spans="1:2" x14ac:dyDescent="0.35">
      <c r="A17" s="24" t="s">
        <v>7</v>
      </c>
      <c r="B17" s="25">
        <v>3.0303030303030303</v>
      </c>
    </row>
    <row r="18" spans="1:2" x14ac:dyDescent="0.35">
      <c r="A18" s="24" t="s">
        <v>50</v>
      </c>
      <c r="B18" s="25">
        <v>3.12</v>
      </c>
    </row>
    <row r="19" spans="1:2" x14ac:dyDescent="0.35">
      <c r="A19" s="24" t="s">
        <v>88</v>
      </c>
      <c r="B19" s="25">
        <v>3.2702702702702702</v>
      </c>
    </row>
    <row r="20" spans="1:2" x14ac:dyDescent="0.35">
      <c r="A20" s="24" t="s">
        <v>209</v>
      </c>
      <c r="B20" s="25">
        <v>3.2727272727272729</v>
      </c>
    </row>
    <row r="21" spans="1:2" x14ac:dyDescent="0.35">
      <c r="A21" s="24" t="s">
        <v>248</v>
      </c>
      <c r="B21" s="25">
        <v>3.2790697674418605</v>
      </c>
    </row>
    <row r="22" spans="1:2" x14ac:dyDescent="0.35">
      <c r="A22" s="24" t="s">
        <v>1282</v>
      </c>
      <c r="B22" s="25">
        <v>3.193877551020408</v>
      </c>
    </row>
    <row r="32" spans="1:2" x14ac:dyDescent="0.35">
      <c r="A32" s="23" t="s">
        <v>1280</v>
      </c>
      <c r="B32" t="s">
        <v>1286</v>
      </c>
    </row>
    <row r="33" spans="1:2" x14ac:dyDescent="0.35">
      <c r="A33" s="24">
        <v>1</v>
      </c>
      <c r="B33" s="22">
        <v>77</v>
      </c>
    </row>
    <row r="34" spans="1:2" x14ac:dyDescent="0.35">
      <c r="A34" s="24">
        <v>2</v>
      </c>
      <c r="B34" s="22">
        <v>84</v>
      </c>
    </row>
    <row r="35" spans="1:2" x14ac:dyDescent="0.35">
      <c r="A35" s="24">
        <v>3</v>
      </c>
      <c r="B35" s="22">
        <v>81</v>
      </c>
    </row>
    <row r="36" spans="1:2" x14ac:dyDescent="0.35">
      <c r="A36" s="24">
        <v>4</v>
      </c>
      <c r="B36" s="22">
        <v>74</v>
      </c>
    </row>
    <row r="37" spans="1:2" x14ac:dyDescent="0.35">
      <c r="A37" s="24">
        <v>5</v>
      </c>
      <c r="B37" s="22">
        <v>84</v>
      </c>
    </row>
    <row r="38" spans="1:2" x14ac:dyDescent="0.35">
      <c r="A38" s="24" t="s">
        <v>1282</v>
      </c>
      <c r="B38" s="22">
        <v>400</v>
      </c>
    </row>
    <row r="45" spans="1:2" x14ac:dyDescent="0.35">
      <c r="A45" s="23" t="s">
        <v>1280</v>
      </c>
      <c r="B45" t="s">
        <v>1287</v>
      </c>
    </row>
    <row r="46" spans="1:2" x14ac:dyDescent="0.35">
      <c r="A46" s="24" t="s">
        <v>307</v>
      </c>
      <c r="B46" s="22">
        <v>310</v>
      </c>
    </row>
    <row r="47" spans="1:2" x14ac:dyDescent="0.35">
      <c r="A47" s="24" t="s">
        <v>1284</v>
      </c>
      <c r="B47" s="22">
        <v>90</v>
      </c>
    </row>
    <row r="48" spans="1:2" x14ac:dyDescent="0.35">
      <c r="A48" s="24" t="s">
        <v>1282</v>
      </c>
      <c r="B48" s="22">
        <v>400</v>
      </c>
    </row>
    <row r="57" spans="1:2" x14ac:dyDescent="0.35">
      <c r="A57" s="23" t="s">
        <v>1280</v>
      </c>
      <c r="B57" t="s">
        <v>1288</v>
      </c>
    </row>
    <row r="58" spans="1:2" x14ac:dyDescent="0.35">
      <c r="A58" s="24" t="s">
        <v>296</v>
      </c>
      <c r="B58" s="22">
        <v>77</v>
      </c>
    </row>
    <row r="59" spans="1:2" x14ac:dyDescent="0.35">
      <c r="A59" s="24" t="s">
        <v>335</v>
      </c>
      <c r="B59" s="22">
        <v>78</v>
      </c>
    </row>
    <row r="60" spans="1:2" x14ac:dyDescent="0.35">
      <c r="A60" s="24" t="s">
        <v>323</v>
      </c>
      <c r="B60" s="22">
        <v>94</v>
      </c>
    </row>
    <row r="61" spans="1:2" x14ac:dyDescent="0.35">
      <c r="A61" s="24" t="s">
        <v>302</v>
      </c>
      <c r="B61" s="22">
        <v>73</v>
      </c>
    </row>
    <row r="62" spans="1:2" x14ac:dyDescent="0.35">
      <c r="A62" s="24" t="s">
        <v>319</v>
      </c>
      <c r="B62" s="22">
        <v>78</v>
      </c>
    </row>
    <row r="63" spans="1:2" x14ac:dyDescent="0.35">
      <c r="A63" s="24" t="s">
        <v>1282</v>
      </c>
      <c r="B63" s="22">
        <v>400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82FA-C8D2-44B0-ABC7-A517456D2FB6}">
  <dimension ref="A1:M401"/>
  <sheetViews>
    <sheetView topLeftCell="C1" workbookViewId="0">
      <selection activeCell="I4" sqref="I3:I4"/>
    </sheetView>
  </sheetViews>
  <sheetFormatPr defaultRowHeight="14.5" x14ac:dyDescent="0.35"/>
  <cols>
    <col min="1" max="1" width="16.90625" customWidth="1"/>
    <col min="2" max="2" width="21.54296875" bestFit="1" customWidth="1"/>
    <col min="3" max="3" width="36.81640625" bestFit="1" customWidth="1"/>
    <col min="4" max="4" width="11.6328125" customWidth="1"/>
    <col min="5" max="5" width="15.54296875" bestFit="1" customWidth="1"/>
    <col min="6" max="6" width="18" customWidth="1"/>
    <col min="7" max="7" width="20.36328125" customWidth="1"/>
    <col min="8" max="8" width="17.1796875" customWidth="1"/>
    <col min="9" max="9" width="45.08984375" bestFit="1" customWidth="1"/>
    <col min="10" max="10" width="45.81640625" bestFit="1" customWidth="1"/>
    <col min="11" max="11" width="12.54296875" bestFit="1" customWidth="1"/>
    <col min="12" max="12" width="14.26953125" bestFit="1" customWidth="1"/>
    <col min="13" max="13" width="18.08984375" bestFit="1" customWidth="1"/>
  </cols>
  <sheetData>
    <row r="1" spans="1:13" x14ac:dyDescent="0.35">
      <c r="A1" s="12" t="s">
        <v>5</v>
      </c>
      <c r="B1" s="12" t="s">
        <v>286</v>
      </c>
      <c r="C1" s="12" t="s">
        <v>287</v>
      </c>
      <c r="D1" s="12" t="s">
        <v>288</v>
      </c>
      <c r="E1" s="12" t="s">
        <v>0</v>
      </c>
      <c r="F1" s="12" t="s">
        <v>289</v>
      </c>
      <c r="G1" s="12" t="s">
        <v>290</v>
      </c>
      <c r="H1" s="12" t="s">
        <v>291</v>
      </c>
      <c r="I1" s="12" t="s">
        <v>292</v>
      </c>
      <c r="J1" s="12" t="s">
        <v>1275</v>
      </c>
      <c r="K1" s="12" t="s">
        <v>1276</v>
      </c>
      <c r="L1" s="12" t="s">
        <v>1277</v>
      </c>
      <c r="M1" s="12" t="s">
        <v>1</v>
      </c>
    </row>
    <row r="2" spans="1:13" x14ac:dyDescent="0.35">
      <c r="A2" s="3" t="s">
        <v>293</v>
      </c>
      <c r="B2" s="4" t="s">
        <v>294</v>
      </c>
      <c r="C2" s="4" t="s">
        <v>295</v>
      </c>
      <c r="D2" s="4" t="s">
        <v>296</v>
      </c>
      <c r="E2" s="4" t="s">
        <v>185</v>
      </c>
      <c r="F2" s="5">
        <v>45691</v>
      </c>
      <c r="G2" s="4" t="s">
        <v>297</v>
      </c>
      <c r="H2" s="4">
        <v>5</v>
      </c>
      <c r="I2" s="4" t="s">
        <v>298</v>
      </c>
      <c r="J2" s="14" t="str">
        <f>IF(VolunteerTable6[[#This Row],[Email]]="","Missing","OK")</f>
        <v>OK</v>
      </c>
      <c r="K2" s="14" t="str">
        <f>VolunteerTable6[[#This Row],[VolunteerID]]&amp;"_"&amp;VolunteerTable6[[#This Row],[CampaignID]]</f>
        <v>V0001_C006</v>
      </c>
      <c r="L2" s="14" t="str">
        <f>IF(VolunteerTable6[[#This Row],[AttendanceStatus]]="No Show","Did Not Attend","Attended")</f>
        <v>Did Not Attend</v>
      </c>
      <c r="M2" s="20" t="str">
        <f>_xlfn.XLOOKUP(VolunteerTable6[[#This Row],[CampaignID]],CampaignTable[CampaignID],CampaignTable[CampaignName],"No CampaignName found for this CampaignID given.")</f>
        <v>Wildlife Survey</v>
      </c>
    </row>
    <row r="3" spans="1:13" x14ac:dyDescent="0.35">
      <c r="A3" s="6" t="s">
        <v>299</v>
      </c>
      <c r="B3" s="7" t="s">
        <v>300</v>
      </c>
      <c r="C3" s="7" t="s">
        <v>301</v>
      </c>
      <c r="D3" s="7" t="s">
        <v>302</v>
      </c>
      <c r="E3" s="7" t="s">
        <v>121</v>
      </c>
      <c r="F3" s="8">
        <v>45769</v>
      </c>
      <c r="G3" s="7" t="s">
        <v>297</v>
      </c>
      <c r="H3" s="7">
        <v>1</v>
      </c>
      <c r="I3" s="7" t="s">
        <v>303</v>
      </c>
      <c r="J3" s="13" t="str">
        <f>IF(VolunteerTable6[[#This Row],[Email]]="","Missing","OK")</f>
        <v>OK</v>
      </c>
      <c r="K3" s="13" t="str">
        <f>VolunteerTable6[[#This Row],[VolunteerID]]&amp;"_"&amp;VolunteerTable6[[#This Row],[CampaignID]]</f>
        <v>V0002_C004</v>
      </c>
      <c r="L3" s="13" t="str">
        <f>IF(VolunteerTable6[[#This Row],[AttendanceStatus]]="No Show","Did Not Attend","Attended")</f>
        <v>Did Not Attend</v>
      </c>
      <c r="M3" s="19" t="str">
        <f>_xlfn.XLOOKUP(VolunteerTable6[[#This Row],[CampaignID]],CampaignTable[CampaignID],CampaignTable[CampaignName],"No CampaignName found for this CampaignID given.")</f>
        <v>Food Distribution</v>
      </c>
    </row>
    <row r="4" spans="1:13" x14ac:dyDescent="0.35">
      <c r="A4" s="3" t="s">
        <v>304</v>
      </c>
      <c r="B4" s="4" t="s">
        <v>305</v>
      </c>
      <c r="C4" s="4" t="s">
        <v>306</v>
      </c>
      <c r="D4" s="4" t="s">
        <v>296</v>
      </c>
      <c r="E4" s="4" t="s">
        <v>247</v>
      </c>
      <c r="F4" s="5">
        <v>45736</v>
      </c>
      <c r="G4" s="4" t="s">
        <v>307</v>
      </c>
      <c r="H4" s="4">
        <v>3</v>
      </c>
      <c r="I4" s="4" t="s">
        <v>308</v>
      </c>
      <c r="J4" s="13" t="str">
        <f>IF(VolunteerTable6[[#This Row],[Email]]="","Missing","OK")</f>
        <v>OK</v>
      </c>
      <c r="K4" s="13" t="str">
        <f>VolunteerTable6[[#This Row],[VolunteerID]]&amp;"_"&amp;VolunteerTable6[[#This Row],[CampaignID]]</f>
        <v>V0003_C009</v>
      </c>
      <c r="L4" s="13" t="str">
        <f>IF(VolunteerTable6[[#This Row],[AttendanceStatus]]="No Show","Did Not Attend","Attended")</f>
        <v>Attended</v>
      </c>
      <c r="M4" s="19" t="str">
        <f>_xlfn.XLOOKUP(VolunteerTable6[[#This Row],[CampaignID]],CampaignTable[CampaignID],CampaignTable[CampaignName],"No CampaignName found for this CampaignID given.")</f>
        <v>Bike to Work Day</v>
      </c>
    </row>
    <row r="5" spans="1:13" x14ac:dyDescent="0.35">
      <c r="A5" s="6" t="s">
        <v>309</v>
      </c>
      <c r="B5" s="7" t="s">
        <v>310</v>
      </c>
      <c r="C5" s="7" t="s">
        <v>311</v>
      </c>
      <c r="D5" s="7" t="s">
        <v>296</v>
      </c>
      <c r="E5" s="7" t="s">
        <v>49</v>
      </c>
      <c r="F5" s="8">
        <v>45717</v>
      </c>
      <c r="G5" s="7" t="s">
        <v>307</v>
      </c>
      <c r="H5" s="7">
        <v>4</v>
      </c>
      <c r="I5" s="7" t="s">
        <v>312</v>
      </c>
      <c r="J5" s="13" t="str">
        <f>IF(VolunteerTable6[[#This Row],[Email]]="","Missing","OK")</f>
        <v>OK</v>
      </c>
      <c r="K5" s="13" t="str">
        <f>VolunteerTable6[[#This Row],[VolunteerID]]&amp;"_"&amp;VolunteerTable6[[#This Row],[CampaignID]]</f>
        <v>V0004_C002</v>
      </c>
      <c r="L5" s="13" t="str">
        <f>IF(VolunteerTable6[[#This Row],[AttendanceStatus]]="No Show","Did Not Attend","Attended")</f>
        <v>Attended</v>
      </c>
      <c r="M5" s="19" t="str">
        <f>_xlfn.XLOOKUP(VolunteerTable6[[#This Row],[CampaignID]],CampaignTable[CampaignID],CampaignTable[CampaignName],"No CampaignName found for this CampaignID given.")</f>
        <v>River Cleanup</v>
      </c>
    </row>
    <row r="6" spans="1:13" x14ac:dyDescent="0.35">
      <c r="A6" s="3" t="s">
        <v>107</v>
      </c>
      <c r="B6" s="4" t="s">
        <v>313</v>
      </c>
      <c r="C6" s="4" t="s">
        <v>314</v>
      </c>
      <c r="D6" s="4" t="s">
        <v>302</v>
      </c>
      <c r="E6" s="4" t="s">
        <v>87</v>
      </c>
      <c r="F6" s="5">
        <v>45734</v>
      </c>
      <c r="G6" s="4" t="s">
        <v>307</v>
      </c>
      <c r="H6" s="4">
        <v>3</v>
      </c>
      <c r="I6" s="4" t="s">
        <v>315</v>
      </c>
      <c r="J6" s="13" t="str">
        <f>IF(VolunteerTable6[[#This Row],[Email]]="","Missing","OK")</f>
        <v>OK</v>
      </c>
      <c r="K6" s="13" t="str">
        <f>VolunteerTable6[[#This Row],[VolunteerID]]&amp;"_"&amp;VolunteerTable6[[#This Row],[CampaignID]]</f>
        <v>V0005_C003</v>
      </c>
      <c r="L6" s="13" t="str">
        <f>IF(VolunteerTable6[[#This Row],[AttendanceStatus]]="No Show","Did Not Attend","Attended")</f>
        <v>Attended</v>
      </c>
      <c r="M6" s="19" t="str">
        <f>_xlfn.XLOOKUP(VolunteerTable6[[#This Row],[CampaignID]],CampaignTable[CampaignID],CampaignTable[CampaignName],"No CampaignName found for this CampaignID given.")</f>
        <v>School Visit</v>
      </c>
    </row>
    <row r="7" spans="1:13" x14ac:dyDescent="0.35">
      <c r="A7" s="6" t="s">
        <v>316</v>
      </c>
      <c r="B7" s="7" t="s">
        <v>317</v>
      </c>
      <c r="C7" s="7" t="s">
        <v>318</v>
      </c>
      <c r="D7" s="7" t="s">
        <v>319</v>
      </c>
      <c r="E7" s="7" t="s">
        <v>228</v>
      </c>
      <c r="F7" s="8">
        <v>45744</v>
      </c>
      <c r="G7" s="7" t="s">
        <v>307</v>
      </c>
      <c r="H7" s="7">
        <v>3</v>
      </c>
      <c r="I7" s="7" t="s">
        <v>315</v>
      </c>
      <c r="J7" s="13" t="str">
        <f>IF(VolunteerTable6[[#This Row],[Email]]="","Missing","OK")</f>
        <v>OK</v>
      </c>
      <c r="K7" s="13" t="str">
        <f>VolunteerTable6[[#This Row],[VolunteerID]]&amp;"_"&amp;VolunteerTable6[[#This Row],[CampaignID]]</f>
        <v>V0006_C008</v>
      </c>
      <c r="L7" s="13" t="str">
        <f>IF(VolunteerTable6[[#This Row],[AttendanceStatus]]="No Show","Did Not Attend","Attended")</f>
        <v>Attended</v>
      </c>
      <c r="M7" s="19" t="str">
        <f>_xlfn.XLOOKUP(VolunteerTable6[[#This Row],[CampaignID]],CampaignTable[CampaignID],CampaignTable[CampaignName],"No CampaignName found for this CampaignID given.")</f>
        <v>Solar Awareness</v>
      </c>
    </row>
    <row r="8" spans="1:13" x14ac:dyDescent="0.35">
      <c r="A8" s="3" t="s">
        <v>320</v>
      </c>
      <c r="B8" s="4" t="s">
        <v>321</v>
      </c>
      <c r="C8" s="4" t="s">
        <v>322</v>
      </c>
      <c r="D8" s="4" t="s">
        <v>323</v>
      </c>
      <c r="E8" s="4" t="s">
        <v>49</v>
      </c>
      <c r="F8" s="5">
        <v>45675</v>
      </c>
      <c r="G8" s="4" t="s">
        <v>307</v>
      </c>
      <c r="H8" s="4">
        <v>3</v>
      </c>
      <c r="I8" s="4" t="s">
        <v>315</v>
      </c>
      <c r="J8" s="13" t="str">
        <f>IF(VolunteerTable6[[#This Row],[Email]]="","Missing","OK")</f>
        <v>OK</v>
      </c>
      <c r="K8" s="13" t="str">
        <f>VolunteerTable6[[#This Row],[VolunteerID]]&amp;"_"&amp;VolunteerTable6[[#This Row],[CampaignID]]</f>
        <v>V0007_C002</v>
      </c>
      <c r="L8" s="13" t="str">
        <f>IF(VolunteerTable6[[#This Row],[AttendanceStatus]]="No Show","Did Not Attend","Attended")</f>
        <v>Attended</v>
      </c>
      <c r="M8" s="19" t="str">
        <f>_xlfn.XLOOKUP(VolunteerTable6[[#This Row],[CampaignID]],CampaignTable[CampaignID],CampaignTable[CampaignName],"No CampaignName found for this CampaignID given.")</f>
        <v>River Cleanup</v>
      </c>
    </row>
    <row r="9" spans="1:13" x14ac:dyDescent="0.35">
      <c r="A9" s="6" t="s">
        <v>70</v>
      </c>
      <c r="B9" s="7" t="s">
        <v>324</v>
      </c>
      <c r="C9" s="7" t="s">
        <v>325</v>
      </c>
      <c r="D9" s="7" t="s">
        <v>319</v>
      </c>
      <c r="E9" s="7" t="s">
        <v>228</v>
      </c>
      <c r="F9" s="8">
        <v>45717</v>
      </c>
      <c r="G9" s="7" t="s">
        <v>307</v>
      </c>
      <c r="H9" s="7">
        <v>1</v>
      </c>
      <c r="I9" s="7" t="s">
        <v>303</v>
      </c>
      <c r="J9" s="13" t="str">
        <f>IF(VolunteerTable6[[#This Row],[Email]]="","Missing","OK")</f>
        <v>OK</v>
      </c>
      <c r="K9" s="13" t="str">
        <f>VolunteerTable6[[#This Row],[VolunteerID]]&amp;"_"&amp;VolunteerTable6[[#This Row],[CampaignID]]</f>
        <v>V0008_C008</v>
      </c>
      <c r="L9" s="13" t="str">
        <f>IF(VolunteerTable6[[#This Row],[AttendanceStatus]]="No Show","Did Not Attend","Attended")</f>
        <v>Attended</v>
      </c>
      <c r="M9" s="19" t="str">
        <f>_xlfn.XLOOKUP(VolunteerTable6[[#This Row],[CampaignID]],CampaignTable[CampaignID],CampaignTable[CampaignName],"No CampaignName found for this CampaignID given.")</f>
        <v>Solar Awareness</v>
      </c>
    </row>
    <row r="10" spans="1:13" x14ac:dyDescent="0.35">
      <c r="A10" s="3" t="s">
        <v>326</v>
      </c>
      <c r="B10" s="4" t="s">
        <v>327</v>
      </c>
      <c r="C10" s="4" t="s">
        <v>328</v>
      </c>
      <c r="D10" s="4" t="s">
        <v>323</v>
      </c>
      <c r="E10" s="4" t="s">
        <v>228</v>
      </c>
      <c r="F10" s="5">
        <v>45663</v>
      </c>
      <c r="G10" s="4" t="s">
        <v>307</v>
      </c>
      <c r="H10" s="4">
        <v>3</v>
      </c>
      <c r="I10" s="4" t="s">
        <v>315</v>
      </c>
      <c r="J10" s="13" t="str">
        <f>IF(VolunteerTable6[[#This Row],[Email]]="","Missing","OK")</f>
        <v>OK</v>
      </c>
      <c r="K10" s="13" t="str">
        <f>VolunteerTable6[[#This Row],[VolunteerID]]&amp;"_"&amp;VolunteerTable6[[#This Row],[CampaignID]]</f>
        <v>V0009_C008</v>
      </c>
      <c r="L10" s="13" t="str">
        <f>IF(VolunteerTable6[[#This Row],[AttendanceStatus]]="No Show","Did Not Attend","Attended")</f>
        <v>Attended</v>
      </c>
      <c r="M10" s="19" t="str">
        <f>_xlfn.XLOOKUP(VolunteerTable6[[#This Row],[CampaignID]],CampaignTable[CampaignID],CampaignTable[CampaignName],"No CampaignName found for this CampaignID given.")</f>
        <v>Solar Awareness</v>
      </c>
    </row>
    <row r="11" spans="1:13" x14ac:dyDescent="0.35">
      <c r="A11" s="6" t="s">
        <v>93</v>
      </c>
      <c r="B11" s="7" t="s">
        <v>329</v>
      </c>
      <c r="C11" s="7" t="s">
        <v>330</v>
      </c>
      <c r="D11" s="7" t="s">
        <v>319</v>
      </c>
      <c r="E11" s="7" t="s">
        <v>121</v>
      </c>
      <c r="F11" s="8">
        <v>45757</v>
      </c>
      <c r="G11" s="7" t="s">
        <v>297</v>
      </c>
      <c r="H11" s="7">
        <v>2</v>
      </c>
      <c r="I11" s="7" t="s">
        <v>331</v>
      </c>
      <c r="J11" s="13" t="str">
        <f>IF(VolunteerTable6[[#This Row],[Email]]="","Missing","OK")</f>
        <v>OK</v>
      </c>
      <c r="K11" s="13" t="str">
        <f>VolunteerTable6[[#This Row],[VolunteerID]]&amp;"_"&amp;VolunteerTable6[[#This Row],[CampaignID]]</f>
        <v>V0010_C004</v>
      </c>
      <c r="L11" s="13" t="str">
        <f>IF(VolunteerTable6[[#This Row],[AttendanceStatus]]="No Show","Did Not Attend","Attended")</f>
        <v>Did Not Attend</v>
      </c>
      <c r="M11" s="19" t="str">
        <f>_xlfn.XLOOKUP(VolunteerTable6[[#This Row],[CampaignID]],CampaignTable[CampaignID],CampaignTable[CampaignName],"No CampaignName found for this CampaignID given.")</f>
        <v>Food Distribution</v>
      </c>
    </row>
    <row r="12" spans="1:13" x14ac:dyDescent="0.35">
      <c r="A12" s="3" t="s">
        <v>332</v>
      </c>
      <c r="B12" s="4" t="s">
        <v>333</v>
      </c>
      <c r="C12" s="4" t="s">
        <v>334</v>
      </c>
      <c r="D12" s="4" t="s">
        <v>335</v>
      </c>
      <c r="E12" s="4" t="s">
        <v>185</v>
      </c>
      <c r="F12" s="5">
        <v>45757</v>
      </c>
      <c r="G12" s="4" t="s">
        <v>307</v>
      </c>
      <c r="H12" s="4">
        <v>2</v>
      </c>
      <c r="I12" s="4" t="s">
        <v>331</v>
      </c>
      <c r="J12" s="13" t="str">
        <f>IF(VolunteerTable6[[#This Row],[Email]]="","Missing","OK")</f>
        <v>OK</v>
      </c>
      <c r="K12" s="13" t="str">
        <f>VolunteerTable6[[#This Row],[VolunteerID]]&amp;"_"&amp;VolunteerTable6[[#This Row],[CampaignID]]</f>
        <v>V0011_C006</v>
      </c>
      <c r="L12" s="13" t="str">
        <f>IF(VolunteerTable6[[#This Row],[AttendanceStatus]]="No Show","Did Not Attend","Attended")</f>
        <v>Attended</v>
      </c>
      <c r="M12" s="19" t="str">
        <f>_xlfn.XLOOKUP(VolunteerTable6[[#This Row],[CampaignID]],CampaignTable[CampaignID],CampaignTable[CampaignName],"No CampaignName found for this CampaignID given.")</f>
        <v>Wildlife Survey</v>
      </c>
    </row>
    <row r="13" spans="1:13" x14ac:dyDescent="0.35">
      <c r="A13" s="6" t="s">
        <v>76</v>
      </c>
      <c r="B13" s="7" t="s">
        <v>336</v>
      </c>
      <c r="C13" s="7" t="s">
        <v>337</v>
      </c>
      <c r="D13" s="7" t="s">
        <v>335</v>
      </c>
      <c r="E13" s="7" t="s">
        <v>6</v>
      </c>
      <c r="F13" s="8">
        <v>45770</v>
      </c>
      <c r="G13" s="7" t="s">
        <v>307</v>
      </c>
      <c r="H13" s="7">
        <v>4</v>
      </c>
      <c r="I13" s="7" t="s">
        <v>338</v>
      </c>
      <c r="J13" s="13" t="str">
        <f>IF(VolunteerTable6[[#This Row],[Email]]="","Missing","OK")</f>
        <v>OK</v>
      </c>
      <c r="K13" s="13" t="str">
        <f>VolunteerTable6[[#This Row],[VolunteerID]]&amp;"_"&amp;VolunteerTable6[[#This Row],[CampaignID]]</f>
        <v>V0012_C001</v>
      </c>
      <c r="L13" s="13" t="str">
        <f>IF(VolunteerTable6[[#This Row],[AttendanceStatus]]="No Show","Did Not Attend","Attended")</f>
        <v>Attended</v>
      </c>
      <c r="M13" s="19" t="str">
        <f>_xlfn.XLOOKUP(VolunteerTable6[[#This Row],[CampaignID]],CampaignTable[CampaignID],CampaignTable[CampaignName],"No CampaignName found for this CampaignID given.")</f>
        <v>Tree Planting</v>
      </c>
    </row>
    <row r="14" spans="1:13" x14ac:dyDescent="0.35">
      <c r="A14" s="3" t="s">
        <v>43</v>
      </c>
      <c r="B14" s="4" t="s">
        <v>339</v>
      </c>
      <c r="C14" s="4" t="s">
        <v>340</v>
      </c>
      <c r="D14" s="4" t="s">
        <v>302</v>
      </c>
      <c r="E14" s="4" t="s">
        <v>228</v>
      </c>
      <c r="F14" s="5">
        <v>45677</v>
      </c>
      <c r="G14" s="4" t="s">
        <v>307</v>
      </c>
      <c r="H14" s="4">
        <v>4</v>
      </c>
      <c r="I14" s="4" t="s">
        <v>338</v>
      </c>
      <c r="J14" s="13" t="str">
        <f>IF(VolunteerTable6[[#This Row],[Email]]="","Missing","OK")</f>
        <v>OK</v>
      </c>
      <c r="K14" s="13" t="str">
        <f>VolunteerTable6[[#This Row],[VolunteerID]]&amp;"_"&amp;VolunteerTable6[[#This Row],[CampaignID]]</f>
        <v>V0013_C008</v>
      </c>
      <c r="L14" s="13" t="str">
        <f>IF(VolunteerTable6[[#This Row],[AttendanceStatus]]="No Show","Did Not Attend","Attended")</f>
        <v>Attended</v>
      </c>
      <c r="M14" s="19" t="str">
        <f>_xlfn.XLOOKUP(VolunteerTable6[[#This Row],[CampaignID]],CampaignTable[CampaignID],CampaignTable[CampaignName],"No CampaignName found for this CampaignID given.")</f>
        <v>Solar Awareness</v>
      </c>
    </row>
    <row r="15" spans="1:13" x14ac:dyDescent="0.35">
      <c r="A15" s="6" t="s">
        <v>204</v>
      </c>
      <c r="B15" s="7" t="s">
        <v>341</v>
      </c>
      <c r="C15" s="7" t="s">
        <v>342</v>
      </c>
      <c r="D15" s="7" t="s">
        <v>302</v>
      </c>
      <c r="E15" s="7" t="s">
        <v>154</v>
      </c>
      <c r="F15" s="8">
        <v>45725</v>
      </c>
      <c r="G15" s="7" t="s">
        <v>307</v>
      </c>
      <c r="H15" s="7">
        <v>3</v>
      </c>
      <c r="I15" s="7" t="s">
        <v>315</v>
      </c>
      <c r="J15" s="13" t="str">
        <f>IF(VolunteerTable6[[#This Row],[Email]]="","Missing","OK")</f>
        <v>OK</v>
      </c>
      <c r="K15" s="13" t="str">
        <f>VolunteerTable6[[#This Row],[VolunteerID]]&amp;"_"&amp;VolunteerTable6[[#This Row],[CampaignID]]</f>
        <v>V0014_C005</v>
      </c>
      <c r="L15" s="13" t="str">
        <f>IF(VolunteerTable6[[#This Row],[AttendanceStatus]]="No Show","Did Not Attend","Attended")</f>
        <v>Attended</v>
      </c>
      <c r="M15" s="19" t="str">
        <f>_xlfn.XLOOKUP(VolunteerTable6[[#This Row],[CampaignID]],CampaignTable[CampaignID],CampaignTable[CampaignName],"No CampaignName found for this CampaignID given.")</f>
        <v>Recycling Workshop</v>
      </c>
    </row>
    <row r="16" spans="1:13" x14ac:dyDescent="0.35">
      <c r="A16" s="3" t="s">
        <v>343</v>
      </c>
      <c r="B16" s="4" t="s">
        <v>344</v>
      </c>
      <c r="C16" s="4" t="s">
        <v>345</v>
      </c>
      <c r="D16" s="4" t="s">
        <v>323</v>
      </c>
      <c r="E16" s="4" t="s">
        <v>185</v>
      </c>
      <c r="F16" s="5">
        <v>45701</v>
      </c>
      <c r="G16" s="4" t="s">
        <v>307</v>
      </c>
      <c r="H16" s="4">
        <v>2</v>
      </c>
      <c r="I16" s="4" t="s">
        <v>346</v>
      </c>
      <c r="J16" s="13" t="str">
        <f>IF(VolunteerTable6[[#This Row],[Email]]="","Missing","OK")</f>
        <v>OK</v>
      </c>
      <c r="K16" s="13" t="str">
        <f>VolunteerTable6[[#This Row],[VolunteerID]]&amp;"_"&amp;VolunteerTable6[[#This Row],[CampaignID]]</f>
        <v>V0015_C006</v>
      </c>
      <c r="L16" s="13" t="str">
        <f>IF(VolunteerTable6[[#This Row],[AttendanceStatus]]="No Show","Did Not Attend","Attended")</f>
        <v>Attended</v>
      </c>
      <c r="M16" s="19" t="str">
        <f>_xlfn.XLOOKUP(VolunteerTable6[[#This Row],[CampaignID]],CampaignTable[CampaignID],CampaignTable[CampaignName],"No CampaignName found for this CampaignID given.")</f>
        <v>Wildlife Survey</v>
      </c>
    </row>
    <row r="17" spans="1:13" x14ac:dyDescent="0.35">
      <c r="A17" s="6" t="s">
        <v>150</v>
      </c>
      <c r="B17" s="7" t="s">
        <v>347</v>
      </c>
      <c r="C17" s="7" t="s">
        <v>348</v>
      </c>
      <c r="D17" s="7" t="s">
        <v>302</v>
      </c>
      <c r="E17" s="7" t="s">
        <v>208</v>
      </c>
      <c r="F17" s="8">
        <v>45792</v>
      </c>
      <c r="G17" s="7" t="s">
        <v>307</v>
      </c>
      <c r="H17" s="7">
        <v>1</v>
      </c>
      <c r="I17" s="7" t="s">
        <v>303</v>
      </c>
      <c r="J17" s="13" t="str">
        <f>IF(VolunteerTable6[[#This Row],[Email]]="","Missing","OK")</f>
        <v>OK</v>
      </c>
      <c r="K17" s="13" t="str">
        <f>VolunteerTable6[[#This Row],[VolunteerID]]&amp;"_"&amp;VolunteerTable6[[#This Row],[CampaignID]]</f>
        <v>V0016_C007</v>
      </c>
      <c r="L17" s="13" t="str">
        <f>IF(VolunteerTable6[[#This Row],[AttendanceStatus]]="No Show","Did Not Attend","Attended")</f>
        <v>Attended</v>
      </c>
      <c r="M17" s="19" t="str">
        <f>_xlfn.XLOOKUP(VolunteerTable6[[#This Row],[CampaignID]],CampaignTable[CampaignID],CampaignTable[CampaignName],"No CampaignName found for this CampaignID given.")</f>
        <v>Green Fair</v>
      </c>
    </row>
    <row r="18" spans="1:13" x14ac:dyDescent="0.35">
      <c r="A18" s="3" t="s">
        <v>220</v>
      </c>
      <c r="B18" s="4" t="s">
        <v>349</v>
      </c>
      <c r="C18" s="4" t="s">
        <v>350</v>
      </c>
      <c r="D18" s="4" t="s">
        <v>302</v>
      </c>
      <c r="E18" s="4" t="s">
        <v>265</v>
      </c>
      <c r="F18" s="5">
        <v>45811</v>
      </c>
      <c r="G18" s="4" t="s">
        <v>307</v>
      </c>
      <c r="H18" s="4">
        <v>4</v>
      </c>
      <c r="I18" s="4" t="s">
        <v>312</v>
      </c>
      <c r="J18" s="13" t="str">
        <f>IF(VolunteerTable6[[#This Row],[Email]]="","Missing","OK")</f>
        <v>OK</v>
      </c>
      <c r="K18" s="13" t="str">
        <f>VolunteerTable6[[#This Row],[VolunteerID]]&amp;"_"&amp;VolunteerTable6[[#This Row],[CampaignID]]</f>
        <v>V0017_C010</v>
      </c>
      <c r="L18" s="13" t="str">
        <f>IF(VolunteerTable6[[#This Row],[AttendanceStatus]]="No Show","Did Not Attend","Attended")</f>
        <v>Attended</v>
      </c>
      <c r="M18" s="19" t="str">
        <f>_xlfn.XLOOKUP(VolunteerTable6[[#This Row],[CampaignID]],CampaignTable[CampaignID],CampaignTable[CampaignName],"No CampaignName found for this CampaignID given.")</f>
        <v>Community Garden</v>
      </c>
    </row>
    <row r="19" spans="1:13" x14ac:dyDescent="0.35">
      <c r="A19" s="6" t="s">
        <v>351</v>
      </c>
      <c r="B19" s="7" t="s">
        <v>352</v>
      </c>
      <c r="C19" s="7" t="s">
        <v>353</v>
      </c>
      <c r="D19" s="7" t="s">
        <v>323</v>
      </c>
      <c r="E19" s="7" t="s">
        <v>208</v>
      </c>
      <c r="F19" s="8">
        <v>45809</v>
      </c>
      <c r="G19" s="7" t="s">
        <v>307</v>
      </c>
      <c r="H19" s="7">
        <v>4</v>
      </c>
      <c r="I19" s="7" t="s">
        <v>354</v>
      </c>
      <c r="J19" s="13" t="str">
        <f>IF(VolunteerTable6[[#This Row],[Email]]="","Missing","OK")</f>
        <v>OK</v>
      </c>
      <c r="K19" s="13" t="str">
        <f>VolunteerTable6[[#This Row],[VolunteerID]]&amp;"_"&amp;VolunteerTable6[[#This Row],[CampaignID]]</f>
        <v>V0018_C007</v>
      </c>
      <c r="L19" s="13" t="str">
        <f>IF(VolunteerTable6[[#This Row],[AttendanceStatus]]="No Show","Did Not Attend","Attended")</f>
        <v>Attended</v>
      </c>
      <c r="M19" s="19" t="str">
        <f>_xlfn.XLOOKUP(VolunteerTable6[[#This Row],[CampaignID]],CampaignTable[CampaignID],CampaignTable[CampaignName],"No CampaignName found for this CampaignID given.")</f>
        <v>Green Fair</v>
      </c>
    </row>
    <row r="20" spans="1:13" x14ac:dyDescent="0.35">
      <c r="A20" s="3" t="s">
        <v>355</v>
      </c>
      <c r="B20" s="4" t="s">
        <v>356</v>
      </c>
      <c r="C20" s="4" t="s">
        <v>357</v>
      </c>
      <c r="D20" s="4" t="s">
        <v>323</v>
      </c>
      <c r="E20" s="4" t="s">
        <v>49</v>
      </c>
      <c r="F20" s="5">
        <v>45725</v>
      </c>
      <c r="G20" s="4" t="s">
        <v>307</v>
      </c>
      <c r="H20" s="4">
        <v>3</v>
      </c>
      <c r="I20" s="4" t="s">
        <v>308</v>
      </c>
      <c r="J20" s="13" t="str">
        <f>IF(VolunteerTable6[[#This Row],[Email]]="","Missing","OK")</f>
        <v>OK</v>
      </c>
      <c r="K20" s="13" t="str">
        <f>VolunteerTable6[[#This Row],[VolunteerID]]&amp;"_"&amp;VolunteerTable6[[#This Row],[CampaignID]]</f>
        <v>V0019_C002</v>
      </c>
      <c r="L20" s="13" t="str">
        <f>IF(VolunteerTable6[[#This Row],[AttendanceStatus]]="No Show","Did Not Attend","Attended")</f>
        <v>Attended</v>
      </c>
      <c r="M20" s="19" t="str">
        <f>_xlfn.XLOOKUP(VolunteerTable6[[#This Row],[CampaignID]],CampaignTable[CampaignID],CampaignTable[CampaignName],"No CampaignName found for this CampaignID given.")</f>
        <v>River Cleanup</v>
      </c>
    </row>
    <row r="21" spans="1:13" x14ac:dyDescent="0.35">
      <c r="A21" s="6" t="s">
        <v>238</v>
      </c>
      <c r="B21" s="7" t="s">
        <v>358</v>
      </c>
      <c r="C21" s="7" t="s">
        <v>359</v>
      </c>
      <c r="D21" s="7" t="s">
        <v>302</v>
      </c>
      <c r="E21" s="7" t="s">
        <v>87</v>
      </c>
      <c r="F21" s="8">
        <v>45712</v>
      </c>
      <c r="G21" s="7" t="s">
        <v>307</v>
      </c>
      <c r="H21" s="7">
        <v>5</v>
      </c>
      <c r="I21" s="7" t="s">
        <v>298</v>
      </c>
      <c r="J21" s="13" t="str">
        <f>IF(VolunteerTable6[[#This Row],[Email]]="","Missing","OK")</f>
        <v>OK</v>
      </c>
      <c r="K21" s="13" t="str">
        <f>VolunteerTable6[[#This Row],[VolunteerID]]&amp;"_"&amp;VolunteerTable6[[#This Row],[CampaignID]]</f>
        <v>V0020_C003</v>
      </c>
      <c r="L21" s="13" t="str">
        <f>IF(VolunteerTable6[[#This Row],[AttendanceStatus]]="No Show","Did Not Attend","Attended")</f>
        <v>Attended</v>
      </c>
      <c r="M21" s="19" t="str">
        <f>_xlfn.XLOOKUP(VolunteerTable6[[#This Row],[CampaignID]],CampaignTable[CampaignID],CampaignTable[CampaignName],"No CampaignName found for this CampaignID given.")</f>
        <v>School Visit</v>
      </c>
    </row>
    <row r="22" spans="1:13" x14ac:dyDescent="0.35">
      <c r="A22" s="3" t="s">
        <v>132</v>
      </c>
      <c r="B22" s="4" t="s">
        <v>360</v>
      </c>
      <c r="C22" s="4" t="s">
        <v>361</v>
      </c>
      <c r="D22" s="4" t="s">
        <v>319</v>
      </c>
      <c r="E22" s="4" t="s">
        <v>185</v>
      </c>
      <c r="F22" s="5">
        <v>45788</v>
      </c>
      <c r="G22" s="4" t="s">
        <v>307</v>
      </c>
      <c r="H22" s="4">
        <v>2</v>
      </c>
      <c r="I22" s="4" t="s">
        <v>362</v>
      </c>
      <c r="J22" s="13" t="str">
        <f>IF(VolunteerTable6[[#This Row],[Email]]="","Missing","OK")</f>
        <v>OK</v>
      </c>
      <c r="K22" s="13" t="str">
        <f>VolunteerTable6[[#This Row],[VolunteerID]]&amp;"_"&amp;VolunteerTable6[[#This Row],[CampaignID]]</f>
        <v>V0021_C006</v>
      </c>
      <c r="L22" s="13" t="str">
        <f>IF(VolunteerTable6[[#This Row],[AttendanceStatus]]="No Show","Did Not Attend","Attended")</f>
        <v>Attended</v>
      </c>
      <c r="M22" s="19" t="str">
        <f>_xlfn.XLOOKUP(VolunteerTable6[[#This Row],[CampaignID]],CampaignTable[CampaignID],CampaignTable[CampaignName],"No CampaignName found for this CampaignID given.")</f>
        <v>Wildlife Survey</v>
      </c>
    </row>
    <row r="23" spans="1:13" x14ac:dyDescent="0.35">
      <c r="A23" s="6" t="s">
        <v>231</v>
      </c>
      <c r="B23" s="7" t="s">
        <v>363</v>
      </c>
      <c r="C23" s="7" t="s">
        <v>364</v>
      </c>
      <c r="D23" s="7" t="s">
        <v>319</v>
      </c>
      <c r="E23" s="7" t="s">
        <v>121</v>
      </c>
      <c r="F23" s="8">
        <v>45798</v>
      </c>
      <c r="G23" s="7" t="s">
        <v>307</v>
      </c>
      <c r="H23" s="7">
        <v>1</v>
      </c>
      <c r="I23" s="7" t="s">
        <v>365</v>
      </c>
      <c r="J23" s="13" t="str">
        <f>IF(VolunteerTable6[[#This Row],[Email]]="","Missing","OK")</f>
        <v>OK</v>
      </c>
      <c r="K23" s="13" t="str">
        <f>VolunteerTable6[[#This Row],[VolunteerID]]&amp;"_"&amp;VolunteerTable6[[#This Row],[CampaignID]]</f>
        <v>V0022_C004</v>
      </c>
      <c r="L23" s="13" t="str">
        <f>IF(VolunteerTable6[[#This Row],[AttendanceStatus]]="No Show","Did Not Attend","Attended")</f>
        <v>Attended</v>
      </c>
      <c r="M23" s="19" t="str">
        <f>_xlfn.XLOOKUP(VolunteerTable6[[#This Row],[CampaignID]],CampaignTable[CampaignID],CampaignTable[CampaignName],"No CampaignName found for this CampaignID given.")</f>
        <v>Food Distribution</v>
      </c>
    </row>
    <row r="24" spans="1:13" x14ac:dyDescent="0.35">
      <c r="A24" s="3" t="s">
        <v>55</v>
      </c>
      <c r="B24" s="4" t="s">
        <v>366</v>
      </c>
      <c r="C24" s="4" t="s">
        <v>367</v>
      </c>
      <c r="D24" s="4" t="s">
        <v>319</v>
      </c>
      <c r="E24" s="4" t="s">
        <v>185</v>
      </c>
      <c r="F24" s="5">
        <v>45744</v>
      </c>
      <c r="G24" s="4" t="s">
        <v>297</v>
      </c>
      <c r="H24" s="4">
        <v>3</v>
      </c>
      <c r="I24" s="4" t="s">
        <v>368</v>
      </c>
      <c r="J24" s="13" t="str">
        <f>IF(VolunteerTable6[[#This Row],[Email]]="","Missing","OK")</f>
        <v>OK</v>
      </c>
      <c r="K24" s="13" t="str">
        <f>VolunteerTable6[[#This Row],[VolunteerID]]&amp;"_"&amp;VolunteerTable6[[#This Row],[CampaignID]]</f>
        <v>V0023_C006</v>
      </c>
      <c r="L24" s="13" t="str">
        <f>IF(VolunteerTable6[[#This Row],[AttendanceStatus]]="No Show","Did Not Attend","Attended")</f>
        <v>Did Not Attend</v>
      </c>
      <c r="M24" s="19" t="str">
        <f>_xlfn.XLOOKUP(VolunteerTable6[[#This Row],[CampaignID]],CampaignTable[CampaignID],CampaignTable[CampaignName],"No CampaignName found for this CampaignID given.")</f>
        <v>Wildlife Survey</v>
      </c>
    </row>
    <row r="25" spans="1:13" x14ac:dyDescent="0.35">
      <c r="A25" s="6" t="s">
        <v>369</v>
      </c>
      <c r="B25" s="7" t="s">
        <v>370</v>
      </c>
      <c r="C25" s="7" t="s">
        <v>371</v>
      </c>
      <c r="D25" s="7" t="s">
        <v>323</v>
      </c>
      <c r="E25" s="7" t="s">
        <v>121</v>
      </c>
      <c r="F25" s="8">
        <v>45681</v>
      </c>
      <c r="G25" s="7" t="s">
        <v>307</v>
      </c>
      <c r="H25" s="7">
        <v>5</v>
      </c>
      <c r="I25" s="7" t="s">
        <v>372</v>
      </c>
      <c r="J25" s="13" t="str">
        <f>IF(VolunteerTable6[[#This Row],[Email]]="","Missing","OK")</f>
        <v>OK</v>
      </c>
      <c r="K25" s="13" t="str">
        <f>VolunteerTable6[[#This Row],[VolunteerID]]&amp;"_"&amp;VolunteerTable6[[#This Row],[CampaignID]]</f>
        <v>V0024_C004</v>
      </c>
      <c r="L25" s="13" t="str">
        <f>IF(VolunteerTable6[[#This Row],[AttendanceStatus]]="No Show","Did Not Attend","Attended")</f>
        <v>Attended</v>
      </c>
      <c r="M25" s="19" t="str">
        <f>_xlfn.XLOOKUP(VolunteerTable6[[#This Row],[CampaignID]],CampaignTable[CampaignID],CampaignTable[CampaignName],"No CampaignName found for this CampaignID given.")</f>
        <v>Food Distribution</v>
      </c>
    </row>
    <row r="26" spans="1:13" x14ac:dyDescent="0.35">
      <c r="A26" s="3" t="s">
        <v>373</v>
      </c>
      <c r="B26" s="4" t="s">
        <v>374</v>
      </c>
      <c r="C26" s="4" t="s">
        <v>375</v>
      </c>
      <c r="D26" s="4" t="s">
        <v>323</v>
      </c>
      <c r="E26" s="4" t="s">
        <v>154</v>
      </c>
      <c r="F26" s="5">
        <v>45712</v>
      </c>
      <c r="G26" s="4" t="s">
        <v>307</v>
      </c>
      <c r="H26" s="4">
        <v>5</v>
      </c>
      <c r="I26" s="4" t="s">
        <v>376</v>
      </c>
      <c r="J26" s="13" t="str">
        <f>IF(VolunteerTable6[[#This Row],[Email]]="","Missing","OK")</f>
        <v>OK</v>
      </c>
      <c r="K26" s="13" t="str">
        <f>VolunteerTable6[[#This Row],[VolunteerID]]&amp;"_"&amp;VolunteerTable6[[#This Row],[CampaignID]]</f>
        <v>V0025_C005</v>
      </c>
      <c r="L26" s="13" t="str">
        <f>IF(VolunteerTable6[[#This Row],[AttendanceStatus]]="No Show","Did Not Attend","Attended")</f>
        <v>Attended</v>
      </c>
      <c r="M26" s="19" t="str">
        <f>_xlfn.XLOOKUP(VolunteerTable6[[#This Row],[CampaignID]],CampaignTable[CampaignID],CampaignTable[CampaignName],"No CampaignName found for this CampaignID given.")</f>
        <v>Recycling Workshop</v>
      </c>
    </row>
    <row r="27" spans="1:13" x14ac:dyDescent="0.35">
      <c r="A27" s="6" t="s">
        <v>245</v>
      </c>
      <c r="B27" s="7" t="s">
        <v>377</v>
      </c>
      <c r="C27" s="7" t="s">
        <v>378</v>
      </c>
      <c r="D27" s="7" t="s">
        <v>335</v>
      </c>
      <c r="E27" s="7" t="s">
        <v>6</v>
      </c>
      <c r="F27" s="8">
        <v>45754</v>
      </c>
      <c r="G27" s="7" t="s">
        <v>307</v>
      </c>
      <c r="H27" s="7">
        <v>2</v>
      </c>
      <c r="I27" s="7" t="s">
        <v>362</v>
      </c>
      <c r="J27" s="13" t="str">
        <f>IF(VolunteerTable6[[#This Row],[Email]]="","Missing","OK")</f>
        <v>OK</v>
      </c>
      <c r="K27" s="13" t="str">
        <f>VolunteerTable6[[#This Row],[VolunteerID]]&amp;"_"&amp;VolunteerTable6[[#This Row],[CampaignID]]</f>
        <v>V0026_C001</v>
      </c>
      <c r="L27" s="13" t="str">
        <f>IF(VolunteerTable6[[#This Row],[AttendanceStatus]]="No Show","Did Not Attend","Attended")</f>
        <v>Attended</v>
      </c>
      <c r="M27" s="19" t="str">
        <f>_xlfn.XLOOKUP(VolunteerTable6[[#This Row],[CampaignID]],CampaignTable[CampaignID],CampaignTable[CampaignName],"No CampaignName found for this CampaignID given.")</f>
        <v>Tree Planting</v>
      </c>
    </row>
    <row r="28" spans="1:13" x14ac:dyDescent="0.35">
      <c r="A28" s="3" t="s">
        <v>282</v>
      </c>
      <c r="B28" s="4" t="s">
        <v>379</v>
      </c>
      <c r="C28" s="4" t="s">
        <v>380</v>
      </c>
      <c r="D28" s="4" t="s">
        <v>319</v>
      </c>
      <c r="E28" s="4" t="s">
        <v>265</v>
      </c>
      <c r="F28" s="5">
        <v>45763</v>
      </c>
      <c r="G28" s="4" t="s">
        <v>307</v>
      </c>
      <c r="H28" s="4">
        <v>1</v>
      </c>
      <c r="I28" s="4" t="s">
        <v>365</v>
      </c>
      <c r="J28" s="13" t="str">
        <f>IF(VolunteerTable6[[#This Row],[Email]]="","Missing","OK")</f>
        <v>OK</v>
      </c>
      <c r="K28" s="13" t="str">
        <f>VolunteerTable6[[#This Row],[VolunteerID]]&amp;"_"&amp;VolunteerTable6[[#This Row],[CampaignID]]</f>
        <v>V0027_C010</v>
      </c>
      <c r="L28" s="13" t="str">
        <f>IF(VolunteerTable6[[#This Row],[AttendanceStatus]]="No Show","Did Not Attend","Attended")</f>
        <v>Attended</v>
      </c>
      <c r="M28" s="19" t="str">
        <f>_xlfn.XLOOKUP(VolunteerTable6[[#This Row],[CampaignID]],CampaignTable[CampaignID],CampaignTable[CampaignName],"No CampaignName found for this CampaignID given.")</f>
        <v>Community Garden</v>
      </c>
    </row>
    <row r="29" spans="1:13" x14ac:dyDescent="0.35">
      <c r="A29" s="6" t="s">
        <v>65</v>
      </c>
      <c r="B29" s="7" t="s">
        <v>381</v>
      </c>
      <c r="C29" s="7" t="s">
        <v>382</v>
      </c>
      <c r="D29" s="7" t="s">
        <v>302</v>
      </c>
      <c r="E29" s="7" t="s">
        <v>208</v>
      </c>
      <c r="F29" s="8">
        <v>45786</v>
      </c>
      <c r="G29" s="7" t="s">
        <v>297</v>
      </c>
      <c r="H29" s="7">
        <v>5</v>
      </c>
      <c r="I29" s="7" t="s">
        <v>372</v>
      </c>
      <c r="J29" s="13" t="str">
        <f>IF(VolunteerTable6[[#This Row],[Email]]="","Missing","OK")</f>
        <v>OK</v>
      </c>
      <c r="K29" s="13" t="str">
        <f>VolunteerTable6[[#This Row],[VolunteerID]]&amp;"_"&amp;VolunteerTable6[[#This Row],[CampaignID]]</f>
        <v>V0028_C007</v>
      </c>
      <c r="L29" s="13" t="str">
        <f>IF(VolunteerTable6[[#This Row],[AttendanceStatus]]="No Show","Did Not Attend","Attended")</f>
        <v>Did Not Attend</v>
      </c>
      <c r="M29" s="19" t="str">
        <f>_xlfn.XLOOKUP(VolunteerTable6[[#This Row],[CampaignID]],CampaignTable[CampaignID],CampaignTable[CampaignName],"No CampaignName found for this CampaignID given.")</f>
        <v>Green Fair</v>
      </c>
    </row>
    <row r="30" spans="1:13" x14ac:dyDescent="0.35">
      <c r="A30" s="3" t="s">
        <v>383</v>
      </c>
      <c r="B30" s="4" t="s">
        <v>384</v>
      </c>
      <c r="C30" s="4" t="s">
        <v>385</v>
      </c>
      <c r="D30" s="4" t="s">
        <v>302</v>
      </c>
      <c r="E30" s="4" t="s">
        <v>228</v>
      </c>
      <c r="F30" s="5">
        <v>45668</v>
      </c>
      <c r="G30" s="4" t="s">
        <v>297</v>
      </c>
      <c r="H30" s="4">
        <v>1</v>
      </c>
      <c r="I30" s="4" t="s">
        <v>386</v>
      </c>
      <c r="J30" s="13" t="str">
        <f>IF(VolunteerTable6[[#This Row],[Email]]="","Missing","OK")</f>
        <v>OK</v>
      </c>
      <c r="K30" s="13" t="str">
        <f>VolunteerTable6[[#This Row],[VolunteerID]]&amp;"_"&amp;VolunteerTable6[[#This Row],[CampaignID]]</f>
        <v>V0029_C008</v>
      </c>
      <c r="L30" s="13" t="str">
        <f>IF(VolunteerTable6[[#This Row],[AttendanceStatus]]="No Show","Did Not Attend","Attended")</f>
        <v>Did Not Attend</v>
      </c>
      <c r="M30" s="19" t="str">
        <f>_xlfn.XLOOKUP(VolunteerTable6[[#This Row],[CampaignID]],CampaignTable[CampaignID],CampaignTable[CampaignName],"No CampaignName found for this CampaignID given.")</f>
        <v>Solar Awareness</v>
      </c>
    </row>
    <row r="31" spans="1:13" x14ac:dyDescent="0.35">
      <c r="A31" s="6" t="s">
        <v>387</v>
      </c>
      <c r="B31" s="7" t="s">
        <v>388</v>
      </c>
      <c r="C31" s="7" t="s">
        <v>389</v>
      </c>
      <c r="D31" s="7" t="s">
        <v>335</v>
      </c>
      <c r="E31" s="7" t="s">
        <v>121</v>
      </c>
      <c r="F31" s="8">
        <v>45682</v>
      </c>
      <c r="G31" s="7" t="s">
        <v>307</v>
      </c>
      <c r="H31" s="7">
        <v>1</v>
      </c>
      <c r="I31" s="7" t="s">
        <v>386</v>
      </c>
      <c r="J31" s="13" t="str">
        <f>IF(VolunteerTable6[[#This Row],[Email]]="","Missing","OK")</f>
        <v>OK</v>
      </c>
      <c r="K31" s="13" t="str">
        <f>VolunteerTable6[[#This Row],[VolunteerID]]&amp;"_"&amp;VolunteerTable6[[#This Row],[CampaignID]]</f>
        <v>V0030_C004</v>
      </c>
      <c r="L31" s="13" t="str">
        <f>IF(VolunteerTable6[[#This Row],[AttendanceStatus]]="No Show","Did Not Attend","Attended")</f>
        <v>Attended</v>
      </c>
      <c r="M31" s="19" t="str">
        <f>_xlfn.XLOOKUP(VolunteerTable6[[#This Row],[CampaignID]],CampaignTable[CampaignID],CampaignTable[CampaignName],"No CampaignName found for this CampaignID given.")</f>
        <v>Food Distribution</v>
      </c>
    </row>
    <row r="32" spans="1:13" x14ac:dyDescent="0.35">
      <c r="A32" s="3" t="s">
        <v>100</v>
      </c>
      <c r="B32" s="4" t="s">
        <v>390</v>
      </c>
      <c r="C32" s="4" t="s">
        <v>391</v>
      </c>
      <c r="D32" s="4" t="s">
        <v>335</v>
      </c>
      <c r="E32" s="4" t="s">
        <v>247</v>
      </c>
      <c r="F32" s="5">
        <v>45680</v>
      </c>
      <c r="G32" s="4" t="s">
        <v>307</v>
      </c>
      <c r="H32" s="4">
        <v>4</v>
      </c>
      <c r="I32" s="4" t="s">
        <v>312</v>
      </c>
      <c r="J32" s="13" t="str">
        <f>IF(VolunteerTable6[[#This Row],[Email]]="","Missing","OK")</f>
        <v>OK</v>
      </c>
      <c r="K32" s="13" t="str">
        <f>VolunteerTable6[[#This Row],[VolunteerID]]&amp;"_"&amp;VolunteerTable6[[#This Row],[CampaignID]]</f>
        <v>V0031_C009</v>
      </c>
      <c r="L32" s="13" t="str">
        <f>IF(VolunteerTable6[[#This Row],[AttendanceStatus]]="No Show","Did Not Attend","Attended")</f>
        <v>Attended</v>
      </c>
      <c r="M32" s="19" t="str">
        <f>_xlfn.XLOOKUP(VolunteerTable6[[#This Row],[CampaignID]],CampaignTable[CampaignID],CampaignTable[CampaignName],"No CampaignName found for this CampaignID given.")</f>
        <v>Bike to Work Day</v>
      </c>
    </row>
    <row r="33" spans="1:13" x14ac:dyDescent="0.35">
      <c r="A33" s="6" t="s">
        <v>147</v>
      </c>
      <c r="B33" s="7" t="s">
        <v>392</v>
      </c>
      <c r="C33" s="7" t="s">
        <v>393</v>
      </c>
      <c r="D33" s="7" t="s">
        <v>296</v>
      </c>
      <c r="E33" s="7" t="s">
        <v>247</v>
      </c>
      <c r="F33" s="8">
        <v>45723</v>
      </c>
      <c r="G33" s="7" t="s">
        <v>307</v>
      </c>
      <c r="H33" s="7">
        <v>3</v>
      </c>
      <c r="I33" s="7" t="s">
        <v>394</v>
      </c>
      <c r="J33" s="13" t="str">
        <f>IF(VolunteerTable6[[#This Row],[Email]]="","Missing","OK")</f>
        <v>OK</v>
      </c>
      <c r="K33" s="13" t="str">
        <f>VolunteerTable6[[#This Row],[VolunteerID]]&amp;"_"&amp;VolunteerTable6[[#This Row],[CampaignID]]</f>
        <v>V0032_C009</v>
      </c>
      <c r="L33" s="13" t="str">
        <f>IF(VolunteerTable6[[#This Row],[AttendanceStatus]]="No Show","Did Not Attend","Attended")</f>
        <v>Attended</v>
      </c>
      <c r="M33" s="19" t="str">
        <f>_xlfn.XLOOKUP(VolunteerTable6[[#This Row],[CampaignID]],CampaignTable[CampaignID],CampaignTable[CampaignName],"No CampaignName found for this CampaignID given.")</f>
        <v>Bike to Work Day</v>
      </c>
    </row>
    <row r="34" spans="1:13" x14ac:dyDescent="0.35">
      <c r="A34" s="3" t="s">
        <v>395</v>
      </c>
      <c r="B34" s="4" t="s">
        <v>396</v>
      </c>
      <c r="C34" s="4" t="s">
        <v>397</v>
      </c>
      <c r="D34" s="4" t="s">
        <v>302</v>
      </c>
      <c r="E34" s="4" t="s">
        <v>87</v>
      </c>
      <c r="F34" s="5">
        <v>45810</v>
      </c>
      <c r="G34" s="4" t="s">
        <v>307</v>
      </c>
      <c r="H34" s="4">
        <v>4</v>
      </c>
      <c r="I34" s="4" t="s">
        <v>312</v>
      </c>
      <c r="J34" s="13" t="str">
        <f>IF(VolunteerTable6[[#This Row],[Email]]="","Missing","OK")</f>
        <v>OK</v>
      </c>
      <c r="K34" s="13" t="str">
        <f>VolunteerTable6[[#This Row],[VolunteerID]]&amp;"_"&amp;VolunteerTable6[[#This Row],[CampaignID]]</f>
        <v>V0033_C003</v>
      </c>
      <c r="L34" s="13" t="str">
        <f>IF(VolunteerTable6[[#This Row],[AttendanceStatus]]="No Show","Did Not Attend","Attended")</f>
        <v>Attended</v>
      </c>
      <c r="M34" s="19" t="str">
        <f>_xlfn.XLOOKUP(VolunteerTable6[[#This Row],[CampaignID]],CampaignTable[CampaignID],CampaignTable[CampaignName],"No CampaignName found for this CampaignID given.")</f>
        <v>School Visit</v>
      </c>
    </row>
    <row r="35" spans="1:13" x14ac:dyDescent="0.35">
      <c r="A35" s="6" t="s">
        <v>224</v>
      </c>
      <c r="B35" s="7" t="s">
        <v>398</v>
      </c>
      <c r="C35" s="7" t="s">
        <v>399</v>
      </c>
      <c r="D35" s="7" t="s">
        <v>323</v>
      </c>
      <c r="E35" s="7" t="s">
        <v>154</v>
      </c>
      <c r="F35" s="8">
        <v>45784</v>
      </c>
      <c r="G35" s="7" t="s">
        <v>307</v>
      </c>
      <c r="H35" s="7">
        <v>2</v>
      </c>
      <c r="I35" s="7" t="s">
        <v>346</v>
      </c>
      <c r="J35" s="13" t="str">
        <f>IF(VolunteerTable6[[#This Row],[Email]]="","Missing","OK")</f>
        <v>OK</v>
      </c>
      <c r="K35" s="13" t="str">
        <f>VolunteerTable6[[#This Row],[VolunteerID]]&amp;"_"&amp;VolunteerTable6[[#This Row],[CampaignID]]</f>
        <v>V0034_C005</v>
      </c>
      <c r="L35" s="13" t="str">
        <f>IF(VolunteerTable6[[#This Row],[AttendanceStatus]]="No Show","Did Not Attend","Attended")</f>
        <v>Attended</v>
      </c>
      <c r="M35" s="19" t="str">
        <f>_xlfn.XLOOKUP(VolunteerTable6[[#This Row],[CampaignID]],CampaignTable[CampaignID],CampaignTable[CampaignName],"No CampaignName found for this CampaignID given.")</f>
        <v>Recycling Workshop</v>
      </c>
    </row>
    <row r="36" spans="1:13" x14ac:dyDescent="0.35">
      <c r="A36" s="3" t="s">
        <v>108</v>
      </c>
      <c r="B36" s="4" t="s">
        <v>400</v>
      </c>
      <c r="C36" s="4" t="s">
        <v>401</v>
      </c>
      <c r="D36" s="4" t="s">
        <v>319</v>
      </c>
      <c r="E36" s="4" t="s">
        <v>49</v>
      </c>
      <c r="F36" s="5">
        <v>45746</v>
      </c>
      <c r="G36" s="4" t="s">
        <v>307</v>
      </c>
      <c r="H36" s="4">
        <v>5</v>
      </c>
      <c r="I36" s="4" t="s">
        <v>298</v>
      </c>
      <c r="J36" s="13" t="str">
        <f>IF(VolunteerTable6[[#This Row],[Email]]="","Missing","OK")</f>
        <v>OK</v>
      </c>
      <c r="K36" s="13" t="str">
        <f>VolunteerTable6[[#This Row],[VolunteerID]]&amp;"_"&amp;VolunteerTable6[[#This Row],[CampaignID]]</f>
        <v>V0035_C002</v>
      </c>
      <c r="L36" s="13" t="str">
        <f>IF(VolunteerTable6[[#This Row],[AttendanceStatus]]="No Show","Did Not Attend","Attended")</f>
        <v>Attended</v>
      </c>
      <c r="M36" s="19" t="str">
        <f>_xlfn.XLOOKUP(VolunteerTable6[[#This Row],[CampaignID]],CampaignTable[CampaignID],CampaignTable[CampaignName],"No CampaignName found for this CampaignID given.")</f>
        <v>River Cleanup</v>
      </c>
    </row>
    <row r="37" spans="1:13" x14ac:dyDescent="0.35">
      <c r="A37" s="6" t="s">
        <v>402</v>
      </c>
      <c r="B37" s="7" t="s">
        <v>403</v>
      </c>
      <c r="C37" s="7" t="s">
        <v>404</v>
      </c>
      <c r="D37" s="7" t="s">
        <v>302</v>
      </c>
      <c r="E37" s="7" t="s">
        <v>49</v>
      </c>
      <c r="F37" s="8">
        <v>45807</v>
      </c>
      <c r="G37" s="7" t="s">
        <v>307</v>
      </c>
      <c r="H37" s="7">
        <v>2</v>
      </c>
      <c r="I37" s="7" t="s">
        <v>331</v>
      </c>
      <c r="J37" s="13" t="str">
        <f>IF(VolunteerTable6[[#This Row],[Email]]="","Missing","OK")</f>
        <v>OK</v>
      </c>
      <c r="K37" s="13" t="str">
        <f>VolunteerTable6[[#This Row],[VolunteerID]]&amp;"_"&amp;VolunteerTable6[[#This Row],[CampaignID]]</f>
        <v>V0036_C002</v>
      </c>
      <c r="L37" s="13" t="str">
        <f>IF(VolunteerTable6[[#This Row],[AttendanceStatus]]="No Show","Did Not Attend","Attended")</f>
        <v>Attended</v>
      </c>
      <c r="M37" s="19" t="str">
        <f>_xlfn.XLOOKUP(VolunteerTable6[[#This Row],[CampaignID]],CampaignTable[CampaignID],CampaignTable[CampaignName],"No CampaignName found for this CampaignID given.")</f>
        <v>River Cleanup</v>
      </c>
    </row>
    <row r="38" spans="1:13" x14ac:dyDescent="0.35">
      <c r="A38" s="3" t="s">
        <v>24</v>
      </c>
      <c r="B38" s="4" t="s">
        <v>405</v>
      </c>
      <c r="C38" s="4" t="s">
        <v>406</v>
      </c>
      <c r="D38" s="4" t="s">
        <v>335</v>
      </c>
      <c r="E38" s="4" t="s">
        <v>247</v>
      </c>
      <c r="F38" s="5">
        <v>45709</v>
      </c>
      <c r="G38" s="4" t="s">
        <v>307</v>
      </c>
      <c r="H38" s="4">
        <v>3</v>
      </c>
      <c r="I38" s="4" t="s">
        <v>308</v>
      </c>
      <c r="J38" s="13" t="str">
        <f>IF(VolunteerTable6[[#This Row],[Email]]="","Missing","OK")</f>
        <v>OK</v>
      </c>
      <c r="K38" s="13" t="str">
        <f>VolunteerTable6[[#This Row],[VolunteerID]]&amp;"_"&amp;VolunteerTable6[[#This Row],[CampaignID]]</f>
        <v>V0037_C009</v>
      </c>
      <c r="L38" s="13" t="str">
        <f>IF(VolunteerTable6[[#This Row],[AttendanceStatus]]="No Show","Did Not Attend","Attended")</f>
        <v>Attended</v>
      </c>
      <c r="M38" s="19" t="str">
        <f>_xlfn.XLOOKUP(VolunteerTable6[[#This Row],[CampaignID]],CampaignTable[CampaignID],CampaignTable[CampaignName],"No CampaignName found for this CampaignID given.")</f>
        <v>Bike to Work Day</v>
      </c>
    </row>
    <row r="39" spans="1:13" x14ac:dyDescent="0.35">
      <c r="A39" s="6" t="s">
        <v>407</v>
      </c>
      <c r="B39" s="7" t="s">
        <v>408</v>
      </c>
      <c r="C39" s="7" t="s">
        <v>409</v>
      </c>
      <c r="D39" s="7" t="s">
        <v>335</v>
      </c>
      <c r="E39" s="7" t="s">
        <v>49</v>
      </c>
      <c r="F39" s="8">
        <v>45752</v>
      </c>
      <c r="G39" s="7" t="s">
        <v>307</v>
      </c>
      <c r="H39" s="7">
        <v>1</v>
      </c>
      <c r="I39" s="7" t="s">
        <v>365</v>
      </c>
      <c r="J39" s="13" t="str">
        <f>IF(VolunteerTable6[[#This Row],[Email]]="","Missing","OK")</f>
        <v>OK</v>
      </c>
      <c r="K39" s="13" t="str">
        <f>VolunteerTable6[[#This Row],[VolunteerID]]&amp;"_"&amp;VolunteerTable6[[#This Row],[CampaignID]]</f>
        <v>V0038_C002</v>
      </c>
      <c r="L39" s="13" t="str">
        <f>IF(VolunteerTable6[[#This Row],[AttendanceStatus]]="No Show","Did Not Attend","Attended")</f>
        <v>Attended</v>
      </c>
      <c r="M39" s="19" t="str">
        <f>_xlfn.XLOOKUP(VolunteerTable6[[#This Row],[CampaignID]],CampaignTable[CampaignID],CampaignTable[CampaignName],"No CampaignName found for this CampaignID given.")</f>
        <v>River Cleanup</v>
      </c>
    </row>
    <row r="40" spans="1:13" x14ac:dyDescent="0.35">
      <c r="A40" s="3" t="s">
        <v>410</v>
      </c>
      <c r="B40" s="4" t="s">
        <v>411</v>
      </c>
      <c r="C40" s="4" t="s">
        <v>412</v>
      </c>
      <c r="D40" s="4" t="s">
        <v>296</v>
      </c>
      <c r="E40" s="4" t="s">
        <v>49</v>
      </c>
      <c r="F40" s="5">
        <v>45737</v>
      </c>
      <c r="G40" s="4" t="s">
        <v>307</v>
      </c>
      <c r="H40" s="4">
        <v>5</v>
      </c>
      <c r="I40" s="4" t="s">
        <v>413</v>
      </c>
      <c r="J40" s="13" t="str">
        <f>IF(VolunteerTable6[[#This Row],[Email]]="","Missing","OK")</f>
        <v>OK</v>
      </c>
      <c r="K40" s="13" t="str">
        <f>VolunteerTable6[[#This Row],[VolunteerID]]&amp;"_"&amp;VolunteerTable6[[#This Row],[CampaignID]]</f>
        <v>V0039_C002</v>
      </c>
      <c r="L40" s="13" t="str">
        <f>IF(VolunteerTable6[[#This Row],[AttendanceStatus]]="No Show","Did Not Attend","Attended")</f>
        <v>Attended</v>
      </c>
      <c r="M40" s="19" t="str">
        <f>_xlfn.XLOOKUP(VolunteerTable6[[#This Row],[CampaignID]],CampaignTable[CampaignID],CampaignTable[CampaignName],"No CampaignName found for this CampaignID given.")</f>
        <v>River Cleanup</v>
      </c>
    </row>
    <row r="41" spans="1:13" x14ac:dyDescent="0.35">
      <c r="A41" s="6" t="s">
        <v>414</v>
      </c>
      <c r="B41" s="7" t="s">
        <v>415</v>
      </c>
      <c r="C41" s="7" t="s">
        <v>416</v>
      </c>
      <c r="D41" s="7" t="s">
        <v>296</v>
      </c>
      <c r="E41" s="7" t="s">
        <v>185</v>
      </c>
      <c r="F41" s="8">
        <v>45681</v>
      </c>
      <c r="G41" s="7" t="s">
        <v>307</v>
      </c>
      <c r="H41" s="7">
        <v>5</v>
      </c>
      <c r="I41" s="7" t="s">
        <v>376</v>
      </c>
      <c r="J41" s="13" t="str">
        <f>IF(VolunteerTable6[[#This Row],[Email]]="","Missing","OK")</f>
        <v>OK</v>
      </c>
      <c r="K41" s="13" t="str">
        <f>VolunteerTable6[[#This Row],[VolunteerID]]&amp;"_"&amp;VolunteerTable6[[#This Row],[CampaignID]]</f>
        <v>V0040_C006</v>
      </c>
      <c r="L41" s="13" t="str">
        <f>IF(VolunteerTable6[[#This Row],[AttendanceStatus]]="No Show","Did Not Attend","Attended")</f>
        <v>Attended</v>
      </c>
      <c r="M41" s="19" t="str">
        <f>_xlfn.XLOOKUP(VolunteerTable6[[#This Row],[CampaignID]],CampaignTable[CampaignID],CampaignTable[CampaignName],"No CampaignName found for this CampaignID given.")</f>
        <v>Wildlife Survey</v>
      </c>
    </row>
    <row r="42" spans="1:13" x14ac:dyDescent="0.35">
      <c r="A42" s="3" t="s">
        <v>210</v>
      </c>
      <c r="B42" s="4" t="s">
        <v>417</v>
      </c>
      <c r="C42" s="4" t="s">
        <v>418</v>
      </c>
      <c r="D42" s="4" t="s">
        <v>323</v>
      </c>
      <c r="E42" s="4" t="s">
        <v>265</v>
      </c>
      <c r="F42" s="5">
        <v>45692</v>
      </c>
      <c r="G42" s="4" t="s">
        <v>307</v>
      </c>
      <c r="H42" s="4">
        <v>1</v>
      </c>
      <c r="I42" s="4" t="s">
        <v>303</v>
      </c>
      <c r="J42" s="13" t="str">
        <f>IF(VolunteerTable6[[#This Row],[Email]]="","Missing","OK")</f>
        <v>OK</v>
      </c>
      <c r="K42" s="13" t="str">
        <f>VolunteerTable6[[#This Row],[VolunteerID]]&amp;"_"&amp;VolunteerTable6[[#This Row],[CampaignID]]</f>
        <v>V0041_C010</v>
      </c>
      <c r="L42" s="13" t="str">
        <f>IF(VolunteerTable6[[#This Row],[AttendanceStatus]]="No Show","Did Not Attend","Attended")</f>
        <v>Attended</v>
      </c>
      <c r="M42" s="19" t="str">
        <f>_xlfn.XLOOKUP(VolunteerTable6[[#This Row],[CampaignID]],CampaignTable[CampaignID],CampaignTable[CampaignName],"No CampaignName found for this CampaignID given.")</f>
        <v>Community Garden</v>
      </c>
    </row>
    <row r="43" spans="1:13" x14ac:dyDescent="0.35">
      <c r="A43" s="6" t="s">
        <v>419</v>
      </c>
      <c r="B43" s="7" t="s">
        <v>420</v>
      </c>
      <c r="C43" s="7" t="s">
        <v>421</v>
      </c>
      <c r="D43" s="7" t="s">
        <v>323</v>
      </c>
      <c r="E43" s="7" t="s">
        <v>6</v>
      </c>
      <c r="F43" s="8">
        <v>45728</v>
      </c>
      <c r="G43" s="7" t="s">
        <v>307</v>
      </c>
      <c r="H43" s="7">
        <v>4</v>
      </c>
      <c r="I43" s="7" t="s">
        <v>312</v>
      </c>
      <c r="J43" s="13" t="str">
        <f>IF(VolunteerTable6[[#This Row],[Email]]="","Missing","OK")</f>
        <v>OK</v>
      </c>
      <c r="K43" s="13" t="str">
        <f>VolunteerTable6[[#This Row],[VolunteerID]]&amp;"_"&amp;VolunteerTable6[[#This Row],[CampaignID]]</f>
        <v>V0042_C001</v>
      </c>
      <c r="L43" s="13" t="str">
        <f>IF(VolunteerTable6[[#This Row],[AttendanceStatus]]="No Show","Did Not Attend","Attended")</f>
        <v>Attended</v>
      </c>
      <c r="M43" s="19" t="str">
        <f>_xlfn.XLOOKUP(VolunteerTable6[[#This Row],[CampaignID]],CampaignTable[CampaignID],CampaignTable[CampaignName],"No CampaignName found for this CampaignID given.")</f>
        <v>Tree Planting</v>
      </c>
    </row>
    <row r="44" spans="1:13" x14ac:dyDescent="0.35">
      <c r="A44" s="3" t="s">
        <v>422</v>
      </c>
      <c r="B44" s="4" t="s">
        <v>423</v>
      </c>
      <c r="C44" s="4" t="s">
        <v>424</v>
      </c>
      <c r="D44" s="4" t="s">
        <v>302</v>
      </c>
      <c r="E44" s="4" t="s">
        <v>6</v>
      </c>
      <c r="F44" s="5">
        <v>45659</v>
      </c>
      <c r="G44" s="4" t="s">
        <v>307</v>
      </c>
      <c r="H44" s="4">
        <v>4</v>
      </c>
      <c r="I44" s="4" t="s">
        <v>425</v>
      </c>
      <c r="J44" s="13" t="str">
        <f>IF(VolunteerTable6[[#This Row],[Email]]="","Missing","OK")</f>
        <v>OK</v>
      </c>
      <c r="K44" s="13" t="str">
        <f>VolunteerTable6[[#This Row],[VolunteerID]]&amp;"_"&amp;VolunteerTable6[[#This Row],[CampaignID]]</f>
        <v>V0043_C001</v>
      </c>
      <c r="L44" s="13" t="str">
        <f>IF(VolunteerTable6[[#This Row],[AttendanceStatus]]="No Show","Did Not Attend","Attended")</f>
        <v>Attended</v>
      </c>
      <c r="M44" s="19" t="str">
        <f>_xlfn.XLOOKUP(VolunteerTable6[[#This Row],[CampaignID]],CampaignTable[CampaignID],CampaignTable[CampaignName],"No CampaignName found for this CampaignID given.")</f>
        <v>Tree Planting</v>
      </c>
    </row>
    <row r="45" spans="1:13" x14ac:dyDescent="0.35">
      <c r="A45" s="6" t="s">
        <v>63</v>
      </c>
      <c r="B45" s="7" t="s">
        <v>426</v>
      </c>
      <c r="C45" s="7" t="s">
        <v>427</v>
      </c>
      <c r="D45" s="7" t="s">
        <v>335</v>
      </c>
      <c r="E45" s="7" t="s">
        <v>154</v>
      </c>
      <c r="F45" s="8">
        <v>45817</v>
      </c>
      <c r="G45" s="7" t="s">
        <v>297</v>
      </c>
      <c r="H45" s="7">
        <v>5</v>
      </c>
      <c r="I45" s="7" t="s">
        <v>376</v>
      </c>
      <c r="J45" s="13" t="str">
        <f>IF(VolunteerTable6[[#This Row],[Email]]="","Missing","OK")</f>
        <v>OK</v>
      </c>
      <c r="K45" s="13" t="str">
        <f>VolunteerTable6[[#This Row],[VolunteerID]]&amp;"_"&amp;VolunteerTable6[[#This Row],[CampaignID]]</f>
        <v>V0044_C005</v>
      </c>
      <c r="L45" s="13" t="str">
        <f>IF(VolunteerTable6[[#This Row],[AttendanceStatus]]="No Show","Did Not Attend","Attended")</f>
        <v>Did Not Attend</v>
      </c>
      <c r="M45" s="19" t="str">
        <f>_xlfn.XLOOKUP(VolunteerTable6[[#This Row],[CampaignID]],CampaignTable[CampaignID],CampaignTable[CampaignName],"No CampaignName found for this CampaignID given.")</f>
        <v>Recycling Workshop</v>
      </c>
    </row>
    <row r="46" spans="1:13" x14ac:dyDescent="0.35">
      <c r="A46" s="3" t="s">
        <v>158</v>
      </c>
      <c r="B46" s="4" t="s">
        <v>428</v>
      </c>
      <c r="C46" s="4" t="s">
        <v>429</v>
      </c>
      <c r="D46" s="4" t="s">
        <v>323</v>
      </c>
      <c r="E46" s="4" t="s">
        <v>87</v>
      </c>
      <c r="F46" s="5">
        <v>45782</v>
      </c>
      <c r="G46" s="4" t="s">
        <v>307</v>
      </c>
      <c r="H46" s="4">
        <v>5</v>
      </c>
      <c r="I46" s="4" t="s">
        <v>376</v>
      </c>
      <c r="J46" s="13" t="str">
        <f>IF(VolunteerTable6[[#This Row],[Email]]="","Missing","OK")</f>
        <v>OK</v>
      </c>
      <c r="K46" s="13" t="str">
        <f>VolunteerTable6[[#This Row],[VolunteerID]]&amp;"_"&amp;VolunteerTable6[[#This Row],[CampaignID]]</f>
        <v>V0045_C003</v>
      </c>
      <c r="L46" s="13" t="str">
        <f>IF(VolunteerTable6[[#This Row],[AttendanceStatus]]="No Show","Did Not Attend","Attended")</f>
        <v>Attended</v>
      </c>
      <c r="M46" s="19" t="str">
        <f>_xlfn.XLOOKUP(VolunteerTable6[[#This Row],[CampaignID]],CampaignTable[CampaignID],CampaignTable[CampaignName],"No CampaignName found for this CampaignID given.")</f>
        <v>School Visit</v>
      </c>
    </row>
    <row r="47" spans="1:13" x14ac:dyDescent="0.35">
      <c r="A47" s="6" t="s">
        <v>31</v>
      </c>
      <c r="B47" s="7" t="s">
        <v>430</v>
      </c>
      <c r="C47" s="7" t="s">
        <v>431</v>
      </c>
      <c r="D47" s="7" t="s">
        <v>323</v>
      </c>
      <c r="E47" s="7" t="s">
        <v>228</v>
      </c>
      <c r="F47" s="8">
        <v>45745</v>
      </c>
      <c r="G47" s="7" t="s">
        <v>297</v>
      </c>
      <c r="H47" s="7">
        <v>3</v>
      </c>
      <c r="I47" s="7" t="s">
        <v>315</v>
      </c>
      <c r="J47" s="13" t="str">
        <f>IF(VolunteerTable6[[#This Row],[Email]]="","Missing","OK")</f>
        <v>OK</v>
      </c>
      <c r="K47" s="13" t="str">
        <f>VolunteerTable6[[#This Row],[VolunteerID]]&amp;"_"&amp;VolunteerTable6[[#This Row],[CampaignID]]</f>
        <v>V0046_C008</v>
      </c>
      <c r="L47" s="13" t="str">
        <f>IF(VolunteerTable6[[#This Row],[AttendanceStatus]]="No Show","Did Not Attend","Attended")</f>
        <v>Did Not Attend</v>
      </c>
      <c r="M47" s="19" t="str">
        <f>_xlfn.XLOOKUP(VolunteerTable6[[#This Row],[CampaignID]],CampaignTable[CampaignID],CampaignTable[CampaignName],"No CampaignName found for this CampaignID given.")</f>
        <v>Solar Awareness</v>
      </c>
    </row>
    <row r="48" spans="1:13" x14ac:dyDescent="0.35">
      <c r="A48" s="3" t="s">
        <v>255</v>
      </c>
      <c r="B48" s="4" t="s">
        <v>432</v>
      </c>
      <c r="C48" s="4" t="s">
        <v>433</v>
      </c>
      <c r="D48" s="4" t="s">
        <v>323</v>
      </c>
      <c r="E48" s="4" t="s">
        <v>185</v>
      </c>
      <c r="F48" s="5">
        <v>45696</v>
      </c>
      <c r="G48" s="4" t="s">
        <v>307</v>
      </c>
      <c r="H48" s="4">
        <v>5</v>
      </c>
      <c r="I48" s="4" t="s">
        <v>372</v>
      </c>
      <c r="J48" s="13" t="str">
        <f>IF(VolunteerTable6[[#This Row],[Email]]="","Missing","OK")</f>
        <v>OK</v>
      </c>
      <c r="K48" s="13" t="str">
        <f>VolunteerTable6[[#This Row],[VolunteerID]]&amp;"_"&amp;VolunteerTable6[[#This Row],[CampaignID]]</f>
        <v>V0047_C006</v>
      </c>
      <c r="L48" s="13" t="str">
        <f>IF(VolunteerTable6[[#This Row],[AttendanceStatus]]="No Show","Did Not Attend","Attended")</f>
        <v>Attended</v>
      </c>
      <c r="M48" s="19" t="str">
        <f>_xlfn.XLOOKUP(VolunteerTable6[[#This Row],[CampaignID]],CampaignTable[CampaignID],CampaignTable[CampaignName],"No CampaignName found for this CampaignID given.")</f>
        <v>Wildlife Survey</v>
      </c>
    </row>
    <row r="49" spans="1:13" x14ac:dyDescent="0.35">
      <c r="A49" s="6" t="s">
        <v>434</v>
      </c>
      <c r="B49" s="7" t="s">
        <v>435</v>
      </c>
      <c r="C49" s="7" t="s">
        <v>436</v>
      </c>
      <c r="D49" s="7" t="s">
        <v>302</v>
      </c>
      <c r="E49" s="7" t="s">
        <v>228</v>
      </c>
      <c r="F49" s="8">
        <v>45796</v>
      </c>
      <c r="G49" s="7" t="s">
        <v>307</v>
      </c>
      <c r="H49" s="7">
        <v>4</v>
      </c>
      <c r="I49" s="7" t="s">
        <v>338</v>
      </c>
      <c r="J49" s="13" t="str">
        <f>IF(VolunteerTable6[[#This Row],[Email]]="","Missing","OK")</f>
        <v>OK</v>
      </c>
      <c r="K49" s="13" t="str">
        <f>VolunteerTable6[[#This Row],[VolunteerID]]&amp;"_"&amp;VolunteerTable6[[#This Row],[CampaignID]]</f>
        <v>V0048_C008</v>
      </c>
      <c r="L49" s="13" t="str">
        <f>IF(VolunteerTable6[[#This Row],[AttendanceStatus]]="No Show","Did Not Attend","Attended")</f>
        <v>Attended</v>
      </c>
      <c r="M49" s="19" t="str">
        <f>_xlfn.XLOOKUP(VolunteerTable6[[#This Row],[CampaignID]],CampaignTable[CampaignID],CampaignTable[CampaignName],"No CampaignName found for this CampaignID given.")</f>
        <v>Solar Awareness</v>
      </c>
    </row>
    <row r="50" spans="1:13" x14ac:dyDescent="0.35">
      <c r="A50" s="3" t="s">
        <v>437</v>
      </c>
      <c r="B50" s="4" t="s">
        <v>438</v>
      </c>
      <c r="C50" s="4" t="s">
        <v>439</v>
      </c>
      <c r="D50" s="4" t="s">
        <v>296</v>
      </c>
      <c r="E50" s="4" t="s">
        <v>121</v>
      </c>
      <c r="F50" s="5">
        <v>45663</v>
      </c>
      <c r="G50" s="4" t="s">
        <v>307</v>
      </c>
      <c r="H50" s="4">
        <v>4</v>
      </c>
      <c r="I50" s="4" t="s">
        <v>312</v>
      </c>
      <c r="J50" s="13" t="str">
        <f>IF(VolunteerTable6[[#This Row],[Email]]="","Missing","OK")</f>
        <v>OK</v>
      </c>
      <c r="K50" s="13" t="str">
        <f>VolunteerTable6[[#This Row],[VolunteerID]]&amp;"_"&amp;VolunteerTable6[[#This Row],[CampaignID]]</f>
        <v>V0049_C004</v>
      </c>
      <c r="L50" s="13" t="str">
        <f>IF(VolunteerTable6[[#This Row],[AttendanceStatus]]="No Show","Did Not Attend","Attended")</f>
        <v>Attended</v>
      </c>
      <c r="M50" s="19" t="str">
        <f>_xlfn.XLOOKUP(VolunteerTable6[[#This Row],[CampaignID]],CampaignTable[CampaignID],CampaignTable[CampaignName],"No CampaignName found for this CampaignID given.")</f>
        <v>Food Distribution</v>
      </c>
    </row>
    <row r="51" spans="1:13" x14ac:dyDescent="0.35">
      <c r="A51" s="6" t="s">
        <v>440</v>
      </c>
      <c r="B51" s="7" t="s">
        <v>441</v>
      </c>
      <c r="C51" s="7" t="s">
        <v>442</v>
      </c>
      <c r="D51" s="7" t="s">
        <v>323</v>
      </c>
      <c r="E51" s="7" t="s">
        <v>185</v>
      </c>
      <c r="F51" s="8">
        <v>45791</v>
      </c>
      <c r="G51" s="7" t="s">
        <v>307</v>
      </c>
      <c r="H51" s="7">
        <v>4</v>
      </c>
      <c r="I51" s="7" t="s">
        <v>425</v>
      </c>
      <c r="J51" s="13" t="str">
        <f>IF(VolunteerTable6[[#This Row],[Email]]="","Missing","OK")</f>
        <v>OK</v>
      </c>
      <c r="K51" s="13" t="str">
        <f>VolunteerTable6[[#This Row],[VolunteerID]]&amp;"_"&amp;VolunteerTable6[[#This Row],[CampaignID]]</f>
        <v>V0050_C006</v>
      </c>
      <c r="L51" s="13" t="str">
        <f>IF(VolunteerTable6[[#This Row],[AttendanceStatus]]="No Show","Did Not Attend","Attended")</f>
        <v>Attended</v>
      </c>
      <c r="M51" s="19" t="str">
        <f>_xlfn.XLOOKUP(VolunteerTable6[[#This Row],[CampaignID]],CampaignTable[CampaignID],CampaignTable[CampaignName],"No CampaignName found for this CampaignID given.")</f>
        <v>Wildlife Survey</v>
      </c>
    </row>
    <row r="52" spans="1:13" x14ac:dyDescent="0.35">
      <c r="A52" s="3" t="s">
        <v>443</v>
      </c>
      <c r="B52" s="4" t="s">
        <v>444</v>
      </c>
      <c r="C52" s="4" t="s">
        <v>445</v>
      </c>
      <c r="D52" s="4" t="s">
        <v>323</v>
      </c>
      <c r="E52" s="4" t="s">
        <v>121</v>
      </c>
      <c r="F52" s="5">
        <v>45716</v>
      </c>
      <c r="G52" s="4" t="s">
        <v>307</v>
      </c>
      <c r="H52" s="4">
        <v>2</v>
      </c>
      <c r="I52" s="4" t="s">
        <v>346</v>
      </c>
      <c r="J52" s="13" t="str">
        <f>IF(VolunteerTable6[[#This Row],[Email]]="","Missing","OK")</f>
        <v>OK</v>
      </c>
      <c r="K52" s="13" t="str">
        <f>VolunteerTable6[[#This Row],[VolunteerID]]&amp;"_"&amp;VolunteerTable6[[#This Row],[CampaignID]]</f>
        <v>V0051_C004</v>
      </c>
      <c r="L52" s="13" t="str">
        <f>IF(VolunteerTable6[[#This Row],[AttendanceStatus]]="No Show","Did Not Attend","Attended")</f>
        <v>Attended</v>
      </c>
      <c r="M52" s="19" t="str">
        <f>_xlfn.XLOOKUP(VolunteerTable6[[#This Row],[CampaignID]],CampaignTable[CampaignID],CampaignTable[CampaignName],"No CampaignName found for this CampaignID given.")</f>
        <v>Food Distribution</v>
      </c>
    </row>
    <row r="53" spans="1:13" x14ac:dyDescent="0.35">
      <c r="A53" s="6" t="s">
        <v>446</v>
      </c>
      <c r="B53" s="7" t="s">
        <v>447</v>
      </c>
      <c r="C53" s="7" t="s">
        <v>448</v>
      </c>
      <c r="D53" s="7" t="s">
        <v>302</v>
      </c>
      <c r="E53" s="7" t="s">
        <v>154</v>
      </c>
      <c r="F53" s="8">
        <v>45754</v>
      </c>
      <c r="G53" s="7" t="s">
        <v>307</v>
      </c>
      <c r="H53" s="7">
        <v>2</v>
      </c>
      <c r="I53" s="7" t="s">
        <v>331</v>
      </c>
      <c r="J53" s="13" t="str">
        <f>IF(VolunteerTable6[[#This Row],[Email]]="","Missing","OK")</f>
        <v>OK</v>
      </c>
      <c r="K53" s="13" t="str">
        <f>VolunteerTable6[[#This Row],[VolunteerID]]&amp;"_"&amp;VolunteerTable6[[#This Row],[CampaignID]]</f>
        <v>V0052_C005</v>
      </c>
      <c r="L53" s="13" t="str">
        <f>IF(VolunteerTable6[[#This Row],[AttendanceStatus]]="No Show","Did Not Attend","Attended")</f>
        <v>Attended</v>
      </c>
      <c r="M53" s="19" t="str">
        <f>_xlfn.XLOOKUP(VolunteerTable6[[#This Row],[CampaignID]],CampaignTable[CampaignID],CampaignTable[CampaignName],"No CampaignName found for this CampaignID given.")</f>
        <v>Recycling Workshop</v>
      </c>
    </row>
    <row r="54" spans="1:13" x14ac:dyDescent="0.35">
      <c r="A54" s="3" t="s">
        <v>449</v>
      </c>
      <c r="B54" s="4" t="s">
        <v>450</v>
      </c>
      <c r="C54" s="4" t="s">
        <v>451</v>
      </c>
      <c r="D54" s="4" t="s">
        <v>335</v>
      </c>
      <c r="E54" s="4" t="s">
        <v>228</v>
      </c>
      <c r="F54" s="5">
        <v>45694</v>
      </c>
      <c r="G54" s="4" t="s">
        <v>297</v>
      </c>
      <c r="H54" s="4">
        <v>1</v>
      </c>
      <c r="I54" s="4" t="s">
        <v>303</v>
      </c>
      <c r="J54" s="13" t="str">
        <f>IF(VolunteerTable6[[#This Row],[Email]]="","Missing","OK")</f>
        <v>OK</v>
      </c>
      <c r="K54" s="13" t="str">
        <f>VolunteerTable6[[#This Row],[VolunteerID]]&amp;"_"&amp;VolunteerTable6[[#This Row],[CampaignID]]</f>
        <v>V0053_C008</v>
      </c>
      <c r="L54" s="13" t="str">
        <f>IF(VolunteerTable6[[#This Row],[AttendanceStatus]]="No Show","Did Not Attend","Attended")</f>
        <v>Did Not Attend</v>
      </c>
      <c r="M54" s="19" t="str">
        <f>_xlfn.XLOOKUP(VolunteerTable6[[#This Row],[CampaignID]],CampaignTable[CampaignID],CampaignTable[CampaignName],"No CampaignName found for this CampaignID given.")</f>
        <v>Solar Awareness</v>
      </c>
    </row>
    <row r="55" spans="1:13" x14ac:dyDescent="0.35">
      <c r="A55" s="6" t="s">
        <v>452</v>
      </c>
      <c r="B55" s="7" t="s">
        <v>453</v>
      </c>
      <c r="C55" s="7" t="s">
        <v>454</v>
      </c>
      <c r="D55" s="7" t="s">
        <v>319</v>
      </c>
      <c r="E55" s="7" t="s">
        <v>49</v>
      </c>
      <c r="F55" s="8">
        <v>45752</v>
      </c>
      <c r="G55" s="7" t="s">
        <v>307</v>
      </c>
      <c r="H55" s="7">
        <v>1</v>
      </c>
      <c r="I55" s="7" t="s">
        <v>386</v>
      </c>
      <c r="J55" s="13" t="str">
        <f>IF(VolunteerTable6[[#This Row],[Email]]="","Missing","OK")</f>
        <v>OK</v>
      </c>
      <c r="K55" s="13" t="str">
        <f>VolunteerTable6[[#This Row],[VolunteerID]]&amp;"_"&amp;VolunteerTable6[[#This Row],[CampaignID]]</f>
        <v>V0054_C002</v>
      </c>
      <c r="L55" s="13" t="str">
        <f>IF(VolunteerTable6[[#This Row],[AttendanceStatus]]="No Show","Did Not Attend","Attended")</f>
        <v>Attended</v>
      </c>
      <c r="M55" s="19" t="str">
        <f>_xlfn.XLOOKUP(VolunteerTable6[[#This Row],[CampaignID]],CampaignTable[CampaignID],CampaignTable[CampaignName],"No CampaignName found for this CampaignID given.")</f>
        <v>River Cleanup</v>
      </c>
    </row>
    <row r="56" spans="1:13" x14ac:dyDescent="0.35">
      <c r="A56" s="3" t="s">
        <v>203</v>
      </c>
      <c r="B56" s="4" t="s">
        <v>455</v>
      </c>
      <c r="C56" s="4" t="s">
        <v>456</v>
      </c>
      <c r="D56" s="4" t="s">
        <v>302</v>
      </c>
      <c r="E56" s="4" t="s">
        <v>154</v>
      </c>
      <c r="F56" s="5">
        <v>45789</v>
      </c>
      <c r="G56" s="4" t="s">
        <v>307</v>
      </c>
      <c r="H56" s="4">
        <v>3</v>
      </c>
      <c r="I56" s="4" t="s">
        <v>308</v>
      </c>
      <c r="J56" s="13" t="str">
        <f>IF(VolunteerTable6[[#This Row],[Email]]="","Missing","OK")</f>
        <v>OK</v>
      </c>
      <c r="K56" s="13" t="str">
        <f>VolunteerTable6[[#This Row],[VolunteerID]]&amp;"_"&amp;VolunteerTable6[[#This Row],[CampaignID]]</f>
        <v>V0055_C005</v>
      </c>
      <c r="L56" s="13" t="str">
        <f>IF(VolunteerTable6[[#This Row],[AttendanceStatus]]="No Show","Did Not Attend","Attended")</f>
        <v>Attended</v>
      </c>
      <c r="M56" s="19" t="str">
        <f>_xlfn.XLOOKUP(VolunteerTable6[[#This Row],[CampaignID]],CampaignTable[CampaignID],CampaignTable[CampaignName],"No CampaignName found for this CampaignID given.")</f>
        <v>Recycling Workshop</v>
      </c>
    </row>
    <row r="57" spans="1:13" x14ac:dyDescent="0.35">
      <c r="A57" s="6" t="s">
        <v>113</v>
      </c>
      <c r="B57" s="7" t="s">
        <v>457</v>
      </c>
      <c r="C57" s="7" t="s">
        <v>458</v>
      </c>
      <c r="D57" s="7" t="s">
        <v>335</v>
      </c>
      <c r="E57" s="7" t="s">
        <v>185</v>
      </c>
      <c r="F57" s="8">
        <v>45786</v>
      </c>
      <c r="G57" s="7" t="s">
        <v>307</v>
      </c>
      <c r="H57" s="7">
        <v>2</v>
      </c>
      <c r="I57" s="7" t="s">
        <v>346</v>
      </c>
      <c r="J57" s="13" t="str">
        <f>IF(VolunteerTable6[[#This Row],[Email]]="","Missing","OK")</f>
        <v>OK</v>
      </c>
      <c r="K57" s="13" t="str">
        <f>VolunteerTable6[[#This Row],[VolunteerID]]&amp;"_"&amp;VolunteerTable6[[#This Row],[CampaignID]]</f>
        <v>V0056_C006</v>
      </c>
      <c r="L57" s="13" t="str">
        <f>IF(VolunteerTable6[[#This Row],[AttendanceStatus]]="No Show","Did Not Attend","Attended")</f>
        <v>Attended</v>
      </c>
      <c r="M57" s="19" t="str">
        <f>_xlfn.XLOOKUP(VolunteerTable6[[#This Row],[CampaignID]],CampaignTable[CampaignID],CampaignTable[CampaignName],"No CampaignName found for this CampaignID given.")</f>
        <v>Wildlife Survey</v>
      </c>
    </row>
    <row r="58" spans="1:13" x14ac:dyDescent="0.35">
      <c r="A58" s="3" t="s">
        <v>73</v>
      </c>
      <c r="B58" s="4" t="s">
        <v>459</v>
      </c>
      <c r="C58" s="4" t="s">
        <v>460</v>
      </c>
      <c r="D58" s="4" t="s">
        <v>296</v>
      </c>
      <c r="E58" s="4" t="s">
        <v>49</v>
      </c>
      <c r="F58" s="5">
        <v>45683</v>
      </c>
      <c r="G58" s="4" t="s">
        <v>307</v>
      </c>
      <c r="H58" s="4">
        <v>2</v>
      </c>
      <c r="I58" s="4" t="s">
        <v>331</v>
      </c>
      <c r="J58" s="13" t="str">
        <f>IF(VolunteerTable6[[#This Row],[Email]]="","Missing","OK")</f>
        <v>OK</v>
      </c>
      <c r="K58" s="13" t="str">
        <f>VolunteerTable6[[#This Row],[VolunteerID]]&amp;"_"&amp;VolunteerTable6[[#This Row],[CampaignID]]</f>
        <v>V0057_C002</v>
      </c>
      <c r="L58" s="13" t="str">
        <f>IF(VolunteerTable6[[#This Row],[AttendanceStatus]]="No Show","Did Not Attend","Attended")</f>
        <v>Attended</v>
      </c>
      <c r="M58" s="19" t="str">
        <f>_xlfn.XLOOKUP(VolunteerTable6[[#This Row],[CampaignID]],CampaignTable[CampaignID],CampaignTable[CampaignName],"No CampaignName found for this CampaignID given.")</f>
        <v>River Cleanup</v>
      </c>
    </row>
    <row r="59" spans="1:13" x14ac:dyDescent="0.35">
      <c r="A59" s="6" t="s">
        <v>32</v>
      </c>
      <c r="B59" s="7" t="s">
        <v>461</v>
      </c>
      <c r="C59" s="7" t="s">
        <v>462</v>
      </c>
      <c r="D59" s="7" t="s">
        <v>323</v>
      </c>
      <c r="E59" s="7" t="s">
        <v>247</v>
      </c>
      <c r="F59" s="8">
        <v>45675</v>
      </c>
      <c r="G59" s="7" t="s">
        <v>307</v>
      </c>
      <c r="H59" s="7">
        <v>2</v>
      </c>
      <c r="I59" s="7" t="s">
        <v>331</v>
      </c>
      <c r="J59" s="13" t="str">
        <f>IF(VolunteerTable6[[#This Row],[Email]]="","Missing","OK")</f>
        <v>OK</v>
      </c>
      <c r="K59" s="13" t="str">
        <f>VolunteerTable6[[#This Row],[VolunteerID]]&amp;"_"&amp;VolunteerTable6[[#This Row],[CampaignID]]</f>
        <v>V0058_C009</v>
      </c>
      <c r="L59" s="13" t="str">
        <f>IF(VolunteerTable6[[#This Row],[AttendanceStatus]]="No Show","Did Not Attend","Attended")</f>
        <v>Attended</v>
      </c>
      <c r="M59" s="19" t="str">
        <f>_xlfn.XLOOKUP(VolunteerTable6[[#This Row],[CampaignID]],CampaignTable[CampaignID],CampaignTable[CampaignName],"No CampaignName found for this CampaignID given.")</f>
        <v>Bike to Work Day</v>
      </c>
    </row>
    <row r="60" spans="1:13" x14ac:dyDescent="0.35">
      <c r="A60" s="3" t="s">
        <v>268</v>
      </c>
      <c r="B60" s="4" t="s">
        <v>463</v>
      </c>
      <c r="C60" s="4" t="s">
        <v>464</v>
      </c>
      <c r="D60" s="4" t="s">
        <v>323</v>
      </c>
      <c r="E60" s="4" t="s">
        <v>49</v>
      </c>
      <c r="F60" s="5">
        <v>45757</v>
      </c>
      <c r="G60" s="4" t="s">
        <v>307</v>
      </c>
      <c r="H60" s="4">
        <v>3</v>
      </c>
      <c r="I60" s="4" t="s">
        <v>394</v>
      </c>
      <c r="J60" s="13" t="str">
        <f>IF(VolunteerTable6[[#This Row],[Email]]="","Missing","OK")</f>
        <v>OK</v>
      </c>
      <c r="K60" s="13" t="str">
        <f>VolunteerTable6[[#This Row],[VolunteerID]]&amp;"_"&amp;VolunteerTable6[[#This Row],[CampaignID]]</f>
        <v>V0059_C002</v>
      </c>
      <c r="L60" s="13" t="str">
        <f>IF(VolunteerTable6[[#This Row],[AttendanceStatus]]="No Show","Did Not Attend","Attended")</f>
        <v>Attended</v>
      </c>
      <c r="M60" s="19" t="str">
        <f>_xlfn.XLOOKUP(VolunteerTable6[[#This Row],[CampaignID]],CampaignTable[CampaignID],CampaignTable[CampaignName],"No CampaignName found for this CampaignID given.")</f>
        <v>River Cleanup</v>
      </c>
    </row>
    <row r="61" spans="1:13" x14ac:dyDescent="0.35">
      <c r="A61" s="6" t="s">
        <v>465</v>
      </c>
      <c r="B61" s="7" t="s">
        <v>466</v>
      </c>
      <c r="C61" s="7" t="s">
        <v>467</v>
      </c>
      <c r="D61" s="7" t="s">
        <v>323</v>
      </c>
      <c r="E61" s="7" t="s">
        <v>121</v>
      </c>
      <c r="F61" s="8">
        <v>45748</v>
      </c>
      <c r="G61" s="7" t="s">
        <v>297</v>
      </c>
      <c r="H61" s="7">
        <v>3</v>
      </c>
      <c r="I61" s="7" t="s">
        <v>394</v>
      </c>
      <c r="J61" s="13" t="str">
        <f>IF(VolunteerTable6[[#This Row],[Email]]="","Missing","OK")</f>
        <v>OK</v>
      </c>
      <c r="K61" s="13" t="str">
        <f>VolunteerTable6[[#This Row],[VolunteerID]]&amp;"_"&amp;VolunteerTable6[[#This Row],[CampaignID]]</f>
        <v>V0060_C004</v>
      </c>
      <c r="L61" s="13" t="str">
        <f>IF(VolunteerTable6[[#This Row],[AttendanceStatus]]="No Show","Did Not Attend","Attended")</f>
        <v>Did Not Attend</v>
      </c>
      <c r="M61" s="19" t="str">
        <f>_xlfn.XLOOKUP(VolunteerTable6[[#This Row],[CampaignID]],CampaignTable[CampaignID],CampaignTable[CampaignName],"No CampaignName found for this CampaignID given.")</f>
        <v>Food Distribution</v>
      </c>
    </row>
    <row r="62" spans="1:13" x14ac:dyDescent="0.35">
      <c r="A62" s="3" t="s">
        <v>191</v>
      </c>
      <c r="B62" s="4" t="s">
        <v>468</v>
      </c>
      <c r="C62" s="4" t="s">
        <v>469</v>
      </c>
      <c r="D62" s="4" t="s">
        <v>335</v>
      </c>
      <c r="E62" s="4" t="s">
        <v>208</v>
      </c>
      <c r="F62" s="5">
        <v>45716</v>
      </c>
      <c r="G62" s="4" t="s">
        <v>307</v>
      </c>
      <c r="H62" s="4">
        <v>3</v>
      </c>
      <c r="I62" s="4" t="s">
        <v>394</v>
      </c>
      <c r="J62" s="13" t="str">
        <f>IF(VolunteerTable6[[#This Row],[Email]]="","Missing","OK")</f>
        <v>OK</v>
      </c>
      <c r="K62" s="13" t="str">
        <f>VolunteerTable6[[#This Row],[VolunteerID]]&amp;"_"&amp;VolunteerTable6[[#This Row],[CampaignID]]</f>
        <v>V0061_C007</v>
      </c>
      <c r="L62" s="13" t="str">
        <f>IF(VolunteerTable6[[#This Row],[AttendanceStatus]]="No Show","Did Not Attend","Attended")</f>
        <v>Attended</v>
      </c>
      <c r="M62" s="19" t="str">
        <f>_xlfn.XLOOKUP(VolunteerTable6[[#This Row],[CampaignID]],CampaignTable[CampaignID],CampaignTable[CampaignName],"No CampaignName found for this CampaignID given.")</f>
        <v>Green Fair</v>
      </c>
    </row>
    <row r="63" spans="1:13" x14ac:dyDescent="0.35">
      <c r="A63" s="6" t="s">
        <v>470</v>
      </c>
      <c r="B63" s="7" t="s">
        <v>471</v>
      </c>
      <c r="C63" s="7" t="s">
        <v>472</v>
      </c>
      <c r="D63" s="7" t="s">
        <v>323</v>
      </c>
      <c r="E63" s="7" t="s">
        <v>208</v>
      </c>
      <c r="F63" s="8">
        <v>45727</v>
      </c>
      <c r="G63" s="7" t="s">
        <v>297</v>
      </c>
      <c r="H63" s="7">
        <v>5</v>
      </c>
      <c r="I63" s="7" t="s">
        <v>413</v>
      </c>
      <c r="J63" s="13" t="str">
        <f>IF(VolunteerTable6[[#This Row],[Email]]="","Missing","OK")</f>
        <v>OK</v>
      </c>
      <c r="K63" s="13" t="str">
        <f>VolunteerTable6[[#This Row],[VolunteerID]]&amp;"_"&amp;VolunteerTable6[[#This Row],[CampaignID]]</f>
        <v>V0062_C007</v>
      </c>
      <c r="L63" s="13" t="str">
        <f>IF(VolunteerTable6[[#This Row],[AttendanceStatus]]="No Show","Did Not Attend","Attended")</f>
        <v>Did Not Attend</v>
      </c>
      <c r="M63" s="19" t="str">
        <f>_xlfn.XLOOKUP(VolunteerTable6[[#This Row],[CampaignID]],CampaignTable[CampaignID],CampaignTable[CampaignName],"No CampaignName found for this CampaignID given.")</f>
        <v>Green Fair</v>
      </c>
    </row>
    <row r="64" spans="1:13" x14ac:dyDescent="0.35">
      <c r="A64" s="3" t="s">
        <v>473</v>
      </c>
      <c r="B64" s="4" t="s">
        <v>474</v>
      </c>
      <c r="C64" s="4" t="s">
        <v>475</v>
      </c>
      <c r="D64" s="4" t="s">
        <v>319</v>
      </c>
      <c r="E64" s="4" t="s">
        <v>49</v>
      </c>
      <c r="F64" s="5">
        <v>45814</v>
      </c>
      <c r="G64" s="4" t="s">
        <v>297</v>
      </c>
      <c r="H64" s="4">
        <v>2</v>
      </c>
      <c r="I64" s="4" t="s">
        <v>476</v>
      </c>
      <c r="J64" s="13" t="str">
        <f>IF(VolunteerTable6[[#This Row],[Email]]="","Missing","OK")</f>
        <v>OK</v>
      </c>
      <c r="K64" s="13" t="str">
        <f>VolunteerTable6[[#This Row],[VolunteerID]]&amp;"_"&amp;VolunteerTable6[[#This Row],[CampaignID]]</f>
        <v>V0063_C002</v>
      </c>
      <c r="L64" s="13" t="str">
        <f>IF(VolunteerTable6[[#This Row],[AttendanceStatus]]="No Show","Did Not Attend","Attended")</f>
        <v>Did Not Attend</v>
      </c>
      <c r="M64" s="19" t="str">
        <f>_xlfn.XLOOKUP(VolunteerTable6[[#This Row],[CampaignID]],CampaignTable[CampaignID],CampaignTable[CampaignName],"No CampaignName found for this CampaignID given.")</f>
        <v>River Cleanup</v>
      </c>
    </row>
    <row r="65" spans="1:13" x14ac:dyDescent="0.35">
      <c r="A65" s="6" t="s">
        <v>477</v>
      </c>
      <c r="B65" s="7" t="s">
        <v>478</v>
      </c>
      <c r="C65" s="7" t="s">
        <v>479</v>
      </c>
      <c r="D65" s="7" t="s">
        <v>302</v>
      </c>
      <c r="E65" s="7" t="s">
        <v>87</v>
      </c>
      <c r="F65" s="8">
        <v>45659</v>
      </c>
      <c r="G65" s="7" t="s">
        <v>307</v>
      </c>
      <c r="H65" s="7">
        <v>4</v>
      </c>
      <c r="I65" s="7" t="s">
        <v>338</v>
      </c>
      <c r="J65" s="13" t="str">
        <f>IF(VolunteerTable6[[#This Row],[Email]]="","Missing","OK")</f>
        <v>OK</v>
      </c>
      <c r="K65" s="13" t="str">
        <f>VolunteerTable6[[#This Row],[VolunteerID]]&amp;"_"&amp;VolunteerTable6[[#This Row],[CampaignID]]</f>
        <v>V0064_C003</v>
      </c>
      <c r="L65" s="13" t="str">
        <f>IF(VolunteerTable6[[#This Row],[AttendanceStatus]]="No Show","Did Not Attend","Attended")</f>
        <v>Attended</v>
      </c>
      <c r="M65" s="19" t="str">
        <f>_xlfn.XLOOKUP(VolunteerTable6[[#This Row],[CampaignID]],CampaignTable[CampaignID],CampaignTable[CampaignName],"No CampaignName found for this CampaignID given.")</f>
        <v>School Visit</v>
      </c>
    </row>
    <row r="66" spans="1:13" x14ac:dyDescent="0.35">
      <c r="A66" s="3" t="s">
        <v>480</v>
      </c>
      <c r="B66" s="4" t="s">
        <v>481</v>
      </c>
      <c r="C66" s="4" t="s">
        <v>482</v>
      </c>
      <c r="D66" s="4" t="s">
        <v>323</v>
      </c>
      <c r="E66" s="4" t="s">
        <v>265</v>
      </c>
      <c r="F66" s="5">
        <v>45684</v>
      </c>
      <c r="G66" s="4" t="s">
        <v>307</v>
      </c>
      <c r="H66" s="4">
        <v>1</v>
      </c>
      <c r="I66" s="4" t="s">
        <v>386</v>
      </c>
      <c r="J66" s="13" t="str">
        <f>IF(VolunteerTable6[[#This Row],[Email]]="","Missing","OK")</f>
        <v>OK</v>
      </c>
      <c r="K66" s="13" t="str">
        <f>VolunteerTable6[[#This Row],[VolunteerID]]&amp;"_"&amp;VolunteerTable6[[#This Row],[CampaignID]]</f>
        <v>V0065_C010</v>
      </c>
      <c r="L66" s="13" t="str">
        <f>IF(VolunteerTable6[[#This Row],[AttendanceStatus]]="No Show","Did Not Attend","Attended")</f>
        <v>Attended</v>
      </c>
      <c r="M66" s="19" t="str">
        <f>_xlfn.XLOOKUP(VolunteerTable6[[#This Row],[CampaignID]],CampaignTable[CampaignID],CampaignTable[CampaignName],"No CampaignName found for this CampaignID given.")</f>
        <v>Community Garden</v>
      </c>
    </row>
    <row r="67" spans="1:13" x14ac:dyDescent="0.35">
      <c r="A67" s="6" t="s">
        <v>483</v>
      </c>
      <c r="B67" s="7" t="s">
        <v>484</v>
      </c>
      <c r="C67" s="7" t="s">
        <v>485</v>
      </c>
      <c r="D67" s="7" t="s">
        <v>319</v>
      </c>
      <c r="E67" s="7" t="s">
        <v>87</v>
      </c>
      <c r="F67" s="8">
        <v>45695</v>
      </c>
      <c r="G67" s="7" t="s">
        <v>307</v>
      </c>
      <c r="H67" s="7">
        <v>3</v>
      </c>
      <c r="I67" s="7" t="s">
        <v>308</v>
      </c>
      <c r="J67" s="13" t="str">
        <f>IF(VolunteerTable6[[#This Row],[Email]]="","Missing","OK")</f>
        <v>OK</v>
      </c>
      <c r="K67" s="13" t="str">
        <f>VolunteerTable6[[#This Row],[VolunteerID]]&amp;"_"&amp;VolunteerTable6[[#This Row],[CampaignID]]</f>
        <v>V0066_C003</v>
      </c>
      <c r="L67" s="13" t="str">
        <f>IF(VolunteerTable6[[#This Row],[AttendanceStatus]]="No Show","Did Not Attend","Attended")</f>
        <v>Attended</v>
      </c>
      <c r="M67" s="19" t="str">
        <f>_xlfn.XLOOKUP(VolunteerTable6[[#This Row],[CampaignID]],CampaignTable[CampaignID],CampaignTable[CampaignName],"No CampaignName found for this CampaignID given.")</f>
        <v>School Visit</v>
      </c>
    </row>
    <row r="68" spans="1:13" x14ac:dyDescent="0.35">
      <c r="A68" s="3" t="s">
        <v>486</v>
      </c>
      <c r="B68" s="4" t="s">
        <v>487</v>
      </c>
      <c r="C68" s="4" t="s">
        <v>488</v>
      </c>
      <c r="D68" s="4" t="s">
        <v>323</v>
      </c>
      <c r="E68" s="4" t="s">
        <v>87</v>
      </c>
      <c r="F68" s="5">
        <v>45794</v>
      </c>
      <c r="G68" s="4" t="s">
        <v>297</v>
      </c>
      <c r="H68" s="4">
        <v>4</v>
      </c>
      <c r="I68" s="4" t="s">
        <v>425</v>
      </c>
      <c r="J68" s="13" t="str">
        <f>IF(VolunteerTable6[[#This Row],[Email]]="","Missing","OK")</f>
        <v>OK</v>
      </c>
      <c r="K68" s="13" t="str">
        <f>VolunteerTable6[[#This Row],[VolunteerID]]&amp;"_"&amp;VolunteerTable6[[#This Row],[CampaignID]]</f>
        <v>V0067_C003</v>
      </c>
      <c r="L68" s="13" t="str">
        <f>IF(VolunteerTable6[[#This Row],[AttendanceStatus]]="No Show","Did Not Attend","Attended")</f>
        <v>Did Not Attend</v>
      </c>
      <c r="M68" s="19" t="str">
        <f>_xlfn.XLOOKUP(VolunteerTable6[[#This Row],[CampaignID]],CampaignTable[CampaignID],CampaignTable[CampaignName],"No CampaignName found for this CampaignID given.")</f>
        <v>School Visit</v>
      </c>
    </row>
    <row r="69" spans="1:13" x14ac:dyDescent="0.35">
      <c r="A69" s="6" t="s">
        <v>175</v>
      </c>
      <c r="B69" s="7" t="s">
        <v>489</v>
      </c>
      <c r="C69" s="7" t="s">
        <v>490</v>
      </c>
      <c r="D69" s="7" t="s">
        <v>323</v>
      </c>
      <c r="E69" s="7" t="s">
        <v>208</v>
      </c>
      <c r="F69" s="8">
        <v>45773</v>
      </c>
      <c r="G69" s="7" t="s">
        <v>307</v>
      </c>
      <c r="H69" s="7">
        <v>2</v>
      </c>
      <c r="I69" s="7" t="s">
        <v>331</v>
      </c>
      <c r="J69" s="13" t="str">
        <f>IF(VolunteerTable6[[#This Row],[Email]]="","Missing","OK")</f>
        <v>OK</v>
      </c>
      <c r="K69" s="13" t="str">
        <f>VolunteerTable6[[#This Row],[VolunteerID]]&amp;"_"&amp;VolunteerTable6[[#This Row],[CampaignID]]</f>
        <v>V0068_C007</v>
      </c>
      <c r="L69" s="13" t="str">
        <f>IF(VolunteerTable6[[#This Row],[AttendanceStatus]]="No Show","Did Not Attend","Attended")</f>
        <v>Attended</v>
      </c>
      <c r="M69" s="19" t="str">
        <f>_xlfn.XLOOKUP(VolunteerTable6[[#This Row],[CampaignID]],CampaignTable[CampaignID],CampaignTable[CampaignName],"No CampaignName found for this CampaignID given.")</f>
        <v>Green Fair</v>
      </c>
    </row>
    <row r="70" spans="1:13" x14ac:dyDescent="0.35">
      <c r="A70" s="3" t="s">
        <v>213</v>
      </c>
      <c r="B70" s="4" t="s">
        <v>491</v>
      </c>
      <c r="C70" s="4" t="s">
        <v>492</v>
      </c>
      <c r="D70" s="4" t="s">
        <v>335</v>
      </c>
      <c r="E70" s="4" t="s">
        <v>154</v>
      </c>
      <c r="F70" s="5">
        <v>45749</v>
      </c>
      <c r="G70" s="4" t="s">
        <v>307</v>
      </c>
      <c r="H70" s="4">
        <v>2</v>
      </c>
      <c r="I70" s="4" t="s">
        <v>346</v>
      </c>
      <c r="J70" s="13" t="str">
        <f>IF(VolunteerTable6[[#This Row],[Email]]="","Missing","OK")</f>
        <v>OK</v>
      </c>
      <c r="K70" s="13" t="str">
        <f>VolunteerTable6[[#This Row],[VolunteerID]]&amp;"_"&amp;VolunteerTable6[[#This Row],[CampaignID]]</f>
        <v>V0069_C005</v>
      </c>
      <c r="L70" s="13" t="str">
        <f>IF(VolunteerTable6[[#This Row],[AttendanceStatus]]="No Show","Did Not Attend","Attended")</f>
        <v>Attended</v>
      </c>
      <c r="M70" s="19" t="str">
        <f>_xlfn.XLOOKUP(VolunteerTable6[[#This Row],[CampaignID]],CampaignTable[CampaignID],CampaignTable[CampaignName],"No CampaignName found for this CampaignID given.")</f>
        <v>Recycling Workshop</v>
      </c>
    </row>
    <row r="71" spans="1:13" x14ac:dyDescent="0.35">
      <c r="A71" s="6" t="s">
        <v>184</v>
      </c>
      <c r="B71" s="7" t="s">
        <v>493</v>
      </c>
      <c r="C71" s="7" t="s">
        <v>494</v>
      </c>
      <c r="D71" s="7" t="s">
        <v>302</v>
      </c>
      <c r="E71" s="7" t="s">
        <v>154</v>
      </c>
      <c r="F71" s="8">
        <v>45695</v>
      </c>
      <c r="G71" s="7" t="s">
        <v>307</v>
      </c>
      <c r="H71" s="7">
        <v>5</v>
      </c>
      <c r="I71" s="7" t="s">
        <v>413</v>
      </c>
      <c r="J71" s="13" t="str">
        <f>IF(VolunteerTable6[[#This Row],[Email]]="","Missing","OK")</f>
        <v>OK</v>
      </c>
      <c r="K71" s="13" t="str">
        <f>VolunteerTable6[[#This Row],[VolunteerID]]&amp;"_"&amp;VolunteerTable6[[#This Row],[CampaignID]]</f>
        <v>V0070_C005</v>
      </c>
      <c r="L71" s="13" t="str">
        <f>IF(VolunteerTable6[[#This Row],[AttendanceStatus]]="No Show","Did Not Attend","Attended")</f>
        <v>Attended</v>
      </c>
      <c r="M71" s="19" t="str">
        <f>_xlfn.XLOOKUP(VolunteerTable6[[#This Row],[CampaignID]],CampaignTable[CampaignID],CampaignTable[CampaignName],"No CampaignName found for this CampaignID given.")</f>
        <v>Recycling Workshop</v>
      </c>
    </row>
    <row r="72" spans="1:13" x14ac:dyDescent="0.35">
      <c r="A72" s="3" t="s">
        <v>157</v>
      </c>
      <c r="B72" s="4" t="s">
        <v>495</v>
      </c>
      <c r="C72" s="4" t="s">
        <v>496</v>
      </c>
      <c r="D72" s="4" t="s">
        <v>319</v>
      </c>
      <c r="E72" s="4" t="s">
        <v>87</v>
      </c>
      <c r="F72" s="5">
        <v>45800</v>
      </c>
      <c r="G72" s="4" t="s">
        <v>307</v>
      </c>
      <c r="H72" s="4">
        <v>5</v>
      </c>
      <c r="I72" s="4" t="s">
        <v>413</v>
      </c>
      <c r="J72" s="13" t="str">
        <f>IF(VolunteerTable6[[#This Row],[Email]]="","Missing","OK")</f>
        <v>OK</v>
      </c>
      <c r="K72" s="13" t="str">
        <f>VolunteerTable6[[#This Row],[VolunteerID]]&amp;"_"&amp;VolunteerTable6[[#This Row],[CampaignID]]</f>
        <v>V0071_C003</v>
      </c>
      <c r="L72" s="13" t="str">
        <f>IF(VolunteerTable6[[#This Row],[AttendanceStatus]]="No Show","Did Not Attend","Attended")</f>
        <v>Attended</v>
      </c>
      <c r="M72" s="19" t="str">
        <f>_xlfn.XLOOKUP(VolunteerTable6[[#This Row],[CampaignID]],CampaignTable[CampaignID],CampaignTable[CampaignName],"No CampaignName found for this CampaignID given.")</f>
        <v>School Visit</v>
      </c>
    </row>
    <row r="73" spans="1:13" x14ac:dyDescent="0.35">
      <c r="A73" s="6" t="s">
        <v>497</v>
      </c>
      <c r="B73" s="7" t="s">
        <v>498</v>
      </c>
      <c r="C73" s="7" t="s">
        <v>499</v>
      </c>
      <c r="D73" s="7" t="s">
        <v>296</v>
      </c>
      <c r="E73" s="7" t="s">
        <v>6</v>
      </c>
      <c r="F73" s="8">
        <v>45716</v>
      </c>
      <c r="G73" s="7" t="s">
        <v>297</v>
      </c>
      <c r="H73" s="7">
        <v>3</v>
      </c>
      <c r="I73" s="7" t="s">
        <v>368</v>
      </c>
      <c r="J73" s="13" t="str">
        <f>IF(VolunteerTable6[[#This Row],[Email]]="","Missing","OK")</f>
        <v>OK</v>
      </c>
      <c r="K73" s="13" t="str">
        <f>VolunteerTable6[[#This Row],[VolunteerID]]&amp;"_"&amp;VolunteerTable6[[#This Row],[CampaignID]]</f>
        <v>V0072_C001</v>
      </c>
      <c r="L73" s="13" t="str">
        <f>IF(VolunteerTable6[[#This Row],[AttendanceStatus]]="No Show","Did Not Attend","Attended")</f>
        <v>Did Not Attend</v>
      </c>
      <c r="M73" s="19" t="str">
        <f>_xlfn.XLOOKUP(VolunteerTable6[[#This Row],[CampaignID]],CampaignTable[CampaignID],CampaignTable[CampaignName],"No CampaignName found for this CampaignID given.")</f>
        <v>Tree Planting</v>
      </c>
    </row>
    <row r="74" spans="1:13" x14ac:dyDescent="0.35">
      <c r="A74" s="3" t="s">
        <v>90</v>
      </c>
      <c r="B74" s="4" t="s">
        <v>500</v>
      </c>
      <c r="C74" s="4" t="s">
        <v>501</v>
      </c>
      <c r="D74" s="4" t="s">
        <v>335</v>
      </c>
      <c r="E74" s="4" t="s">
        <v>265</v>
      </c>
      <c r="F74" s="5">
        <v>45708</v>
      </c>
      <c r="G74" s="4" t="s">
        <v>307</v>
      </c>
      <c r="H74" s="4">
        <v>4</v>
      </c>
      <c r="I74" s="4" t="s">
        <v>354</v>
      </c>
      <c r="J74" s="13" t="str">
        <f>IF(VolunteerTable6[[#This Row],[Email]]="","Missing","OK")</f>
        <v>OK</v>
      </c>
      <c r="K74" s="13" t="str">
        <f>VolunteerTable6[[#This Row],[VolunteerID]]&amp;"_"&amp;VolunteerTable6[[#This Row],[CampaignID]]</f>
        <v>V0073_C010</v>
      </c>
      <c r="L74" s="13" t="str">
        <f>IF(VolunteerTable6[[#This Row],[AttendanceStatus]]="No Show","Did Not Attend","Attended")</f>
        <v>Attended</v>
      </c>
      <c r="M74" s="19" t="str">
        <f>_xlfn.XLOOKUP(VolunteerTable6[[#This Row],[CampaignID]],CampaignTable[CampaignID],CampaignTable[CampaignName],"No CampaignName found for this CampaignID given.")</f>
        <v>Community Garden</v>
      </c>
    </row>
    <row r="75" spans="1:13" x14ac:dyDescent="0.35">
      <c r="A75" s="6" t="s">
        <v>502</v>
      </c>
      <c r="B75" s="7" t="s">
        <v>503</v>
      </c>
      <c r="C75" s="7"/>
      <c r="D75" s="7" t="s">
        <v>296</v>
      </c>
      <c r="E75" s="7" t="s">
        <v>121</v>
      </c>
      <c r="F75" s="8">
        <v>45667</v>
      </c>
      <c r="G75" s="7" t="s">
        <v>307</v>
      </c>
      <c r="H75" s="7">
        <v>3</v>
      </c>
      <c r="I75" s="7" t="s">
        <v>308</v>
      </c>
      <c r="J75" s="13" t="str">
        <f>IF(VolunteerTable6[[#This Row],[Email]]="","Missing","OK")</f>
        <v>Missing</v>
      </c>
      <c r="K75" s="13" t="str">
        <f>VolunteerTable6[[#This Row],[VolunteerID]]&amp;"_"&amp;VolunteerTable6[[#This Row],[CampaignID]]</f>
        <v>V0074_C004</v>
      </c>
      <c r="L75" s="13" t="str">
        <f>IF(VolunteerTable6[[#This Row],[AttendanceStatus]]="No Show","Did Not Attend","Attended")</f>
        <v>Attended</v>
      </c>
      <c r="M75" s="19" t="str">
        <f>_xlfn.XLOOKUP(VolunteerTable6[[#This Row],[CampaignID]],CampaignTable[CampaignID],CampaignTable[CampaignName],"No CampaignName found for this CampaignID given.")</f>
        <v>Food Distribution</v>
      </c>
    </row>
    <row r="76" spans="1:13" x14ac:dyDescent="0.35">
      <c r="A76" s="3" t="s">
        <v>53</v>
      </c>
      <c r="B76" s="4" t="s">
        <v>504</v>
      </c>
      <c r="C76" s="4" t="s">
        <v>505</v>
      </c>
      <c r="D76" s="4" t="s">
        <v>296</v>
      </c>
      <c r="E76" s="4" t="s">
        <v>185</v>
      </c>
      <c r="F76" s="5">
        <v>45678</v>
      </c>
      <c r="G76" s="4" t="s">
        <v>307</v>
      </c>
      <c r="H76" s="4">
        <v>2</v>
      </c>
      <c r="I76" s="4" t="s">
        <v>331</v>
      </c>
      <c r="J76" s="13" t="str">
        <f>IF(VolunteerTable6[[#This Row],[Email]]="","Missing","OK")</f>
        <v>OK</v>
      </c>
      <c r="K76" s="13" t="str">
        <f>VolunteerTable6[[#This Row],[VolunteerID]]&amp;"_"&amp;VolunteerTable6[[#This Row],[CampaignID]]</f>
        <v>V0075_C006</v>
      </c>
      <c r="L76" s="13" t="str">
        <f>IF(VolunteerTable6[[#This Row],[AttendanceStatus]]="No Show","Did Not Attend","Attended")</f>
        <v>Attended</v>
      </c>
      <c r="M76" s="19" t="str">
        <f>_xlfn.XLOOKUP(VolunteerTable6[[#This Row],[CampaignID]],CampaignTable[CampaignID],CampaignTable[CampaignName],"No CampaignName found for this CampaignID given.")</f>
        <v>Wildlife Survey</v>
      </c>
    </row>
    <row r="77" spans="1:13" x14ac:dyDescent="0.35">
      <c r="A77" s="6" t="s">
        <v>67</v>
      </c>
      <c r="B77" s="7" t="s">
        <v>506</v>
      </c>
      <c r="C77" s="7" t="s">
        <v>507</v>
      </c>
      <c r="D77" s="7" t="s">
        <v>302</v>
      </c>
      <c r="E77" s="7" t="s">
        <v>154</v>
      </c>
      <c r="F77" s="8">
        <v>45738</v>
      </c>
      <c r="G77" s="7" t="s">
        <v>307</v>
      </c>
      <c r="H77" s="7">
        <v>1</v>
      </c>
      <c r="I77" s="7" t="s">
        <v>303</v>
      </c>
      <c r="J77" s="13" t="str">
        <f>IF(VolunteerTable6[[#This Row],[Email]]="","Missing","OK")</f>
        <v>OK</v>
      </c>
      <c r="K77" s="13" t="str">
        <f>VolunteerTable6[[#This Row],[VolunteerID]]&amp;"_"&amp;VolunteerTable6[[#This Row],[CampaignID]]</f>
        <v>V0076_C005</v>
      </c>
      <c r="L77" s="13" t="str">
        <f>IF(VolunteerTable6[[#This Row],[AttendanceStatus]]="No Show","Did Not Attend","Attended")</f>
        <v>Attended</v>
      </c>
      <c r="M77" s="19" t="str">
        <f>_xlfn.XLOOKUP(VolunteerTable6[[#This Row],[CampaignID]],CampaignTable[CampaignID],CampaignTable[CampaignName],"No CampaignName found for this CampaignID given.")</f>
        <v>Recycling Workshop</v>
      </c>
    </row>
    <row r="78" spans="1:13" x14ac:dyDescent="0.35">
      <c r="A78" s="3" t="s">
        <v>281</v>
      </c>
      <c r="B78" s="4" t="s">
        <v>508</v>
      </c>
      <c r="C78" s="4" t="s">
        <v>509</v>
      </c>
      <c r="D78" s="4" t="s">
        <v>296</v>
      </c>
      <c r="E78" s="4" t="s">
        <v>208</v>
      </c>
      <c r="F78" s="5">
        <v>45739</v>
      </c>
      <c r="G78" s="4" t="s">
        <v>307</v>
      </c>
      <c r="H78" s="4">
        <v>2</v>
      </c>
      <c r="I78" s="4" t="s">
        <v>362</v>
      </c>
      <c r="J78" s="13" t="str">
        <f>IF(VolunteerTable6[[#This Row],[Email]]="","Missing","OK")</f>
        <v>OK</v>
      </c>
      <c r="K78" s="13" t="str">
        <f>VolunteerTable6[[#This Row],[VolunteerID]]&amp;"_"&amp;VolunteerTable6[[#This Row],[CampaignID]]</f>
        <v>V0077_C007</v>
      </c>
      <c r="L78" s="13" t="str">
        <f>IF(VolunteerTable6[[#This Row],[AttendanceStatus]]="No Show","Did Not Attend","Attended")</f>
        <v>Attended</v>
      </c>
      <c r="M78" s="19" t="str">
        <f>_xlfn.XLOOKUP(VolunteerTable6[[#This Row],[CampaignID]],CampaignTable[CampaignID],CampaignTable[CampaignName],"No CampaignName found for this CampaignID given.")</f>
        <v>Green Fair</v>
      </c>
    </row>
    <row r="79" spans="1:13" x14ac:dyDescent="0.35">
      <c r="A79" s="6" t="s">
        <v>200</v>
      </c>
      <c r="B79" s="7" t="s">
        <v>510</v>
      </c>
      <c r="C79" s="7" t="s">
        <v>511</v>
      </c>
      <c r="D79" s="7" t="s">
        <v>335</v>
      </c>
      <c r="E79" s="7" t="s">
        <v>265</v>
      </c>
      <c r="F79" s="8">
        <v>45728</v>
      </c>
      <c r="G79" s="7" t="s">
        <v>307</v>
      </c>
      <c r="H79" s="7">
        <v>3</v>
      </c>
      <c r="I79" s="7" t="s">
        <v>394</v>
      </c>
      <c r="J79" s="13" t="str">
        <f>IF(VolunteerTable6[[#This Row],[Email]]="","Missing","OK")</f>
        <v>OK</v>
      </c>
      <c r="K79" s="13" t="str">
        <f>VolunteerTable6[[#This Row],[VolunteerID]]&amp;"_"&amp;VolunteerTable6[[#This Row],[CampaignID]]</f>
        <v>V0078_C010</v>
      </c>
      <c r="L79" s="13" t="str">
        <f>IF(VolunteerTable6[[#This Row],[AttendanceStatus]]="No Show","Did Not Attend","Attended")</f>
        <v>Attended</v>
      </c>
      <c r="M79" s="19" t="str">
        <f>_xlfn.XLOOKUP(VolunteerTable6[[#This Row],[CampaignID]],CampaignTable[CampaignID],CampaignTable[CampaignName],"No CampaignName found for this CampaignID given.")</f>
        <v>Community Garden</v>
      </c>
    </row>
    <row r="80" spans="1:13" x14ac:dyDescent="0.35">
      <c r="A80" s="3" t="s">
        <v>168</v>
      </c>
      <c r="B80" s="4" t="s">
        <v>512</v>
      </c>
      <c r="C80" s="4" t="s">
        <v>513</v>
      </c>
      <c r="D80" s="4" t="s">
        <v>296</v>
      </c>
      <c r="E80" s="4" t="s">
        <v>121</v>
      </c>
      <c r="F80" s="5">
        <v>45786</v>
      </c>
      <c r="G80" s="4" t="s">
        <v>297</v>
      </c>
      <c r="H80" s="4">
        <v>4</v>
      </c>
      <c r="I80" s="4" t="s">
        <v>338</v>
      </c>
      <c r="J80" s="13" t="str">
        <f>IF(VolunteerTable6[[#This Row],[Email]]="","Missing","OK")</f>
        <v>OK</v>
      </c>
      <c r="K80" s="13" t="str">
        <f>VolunteerTable6[[#This Row],[VolunteerID]]&amp;"_"&amp;VolunteerTable6[[#This Row],[CampaignID]]</f>
        <v>V0079_C004</v>
      </c>
      <c r="L80" s="13" t="str">
        <f>IF(VolunteerTable6[[#This Row],[AttendanceStatus]]="No Show","Did Not Attend","Attended")</f>
        <v>Did Not Attend</v>
      </c>
      <c r="M80" s="19" t="str">
        <f>_xlfn.XLOOKUP(VolunteerTable6[[#This Row],[CampaignID]],CampaignTable[CampaignID],CampaignTable[CampaignName],"No CampaignName found for this CampaignID given.")</f>
        <v>Food Distribution</v>
      </c>
    </row>
    <row r="81" spans="1:13" x14ac:dyDescent="0.35">
      <c r="A81" s="6" t="s">
        <v>60</v>
      </c>
      <c r="B81" s="7" t="s">
        <v>514</v>
      </c>
      <c r="C81" s="7" t="s">
        <v>515</v>
      </c>
      <c r="D81" s="7" t="s">
        <v>323</v>
      </c>
      <c r="E81" s="7" t="s">
        <v>49</v>
      </c>
      <c r="F81" s="8">
        <v>45712</v>
      </c>
      <c r="G81" s="7" t="s">
        <v>307</v>
      </c>
      <c r="H81" s="7">
        <v>5</v>
      </c>
      <c r="I81" s="7" t="s">
        <v>372</v>
      </c>
      <c r="J81" s="13" t="str">
        <f>IF(VolunteerTable6[[#This Row],[Email]]="","Missing","OK")</f>
        <v>OK</v>
      </c>
      <c r="K81" s="13" t="str">
        <f>VolunteerTable6[[#This Row],[VolunteerID]]&amp;"_"&amp;VolunteerTable6[[#This Row],[CampaignID]]</f>
        <v>V0080_C002</v>
      </c>
      <c r="L81" s="13" t="str">
        <f>IF(VolunteerTable6[[#This Row],[AttendanceStatus]]="No Show","Did Not Attend","Attended")</f>
        <v>Attended</v>
      </c>
      <c r="M81" s="19" t="str">
        <f>_xlfn.XLOOKUP(VolunteerTable6[[#This Row],[CampaignID]],CampaignTable[CampaignID],CampaignTable[CampaignName],"No CampaignName found for this CampaignID given.")</f>
        <v>River Cleanup</v>
      </c>
    </row>
    <row r="82" spans="1:13" x14ac:dyDescent="0.35">
      <c r="A82" s="3" t="s">
        <v>138</v>
      </c>
      <c r="B82" s="4" t="s">
        <v>516</v>
      </c>
      <c r="C82" s="4" t="s">
        <v>517</v>
      </c>
      <c r="D82" s="4" t="s">
        <v>323</v>
      </c>
      <c r="E82" s="4" t="s">
        <v>185</v>
      </c>
      <c r="F82" s="5">
        <v>45722</v>
      </c>
      <c r="G82" s="4" t="s">
        <v>297</v>
      </c>
      <c r="H82" s="4">
        <v>2</v>
      </c>
      <c r="I82" s="4" t="s">
        <v>331</v>
      </c>
      <c r="J82" s="13" t="str">
        <f>IF(VolunteerTable6[[#This Row],[Email]]="","Missing","OK")</f>
        <v>OK</v>
      </c>
      <c r="K82" s="13" t="str">
        <f>VolunteerTable6[[#This Row],[VolunteerID]]&amp;"_"&amp;VolunteerTable6[[#This Row],[CampaignID]]</f>
        <v>V0081_C006</v>
      </c>
      <c r="L82" s="13" t="str">
        <f>IF(VolunteerTable6[[#This Row],[AttendanceStatus]]="No Show","Did Not Attend","Attended")</f>
        <v>Did Not Attend</v>
      </c>
      <c r="M82" s="19" t="str">
        <f>_xlfn.XLOOKUP(VolunteerTable6[[#This Row],[CampaignID]],CampaignTable[CampaignID],CampaignTable[CampaignName],"No CampaignName found for this CampaignID given.")</f>
        <v>Wildlife Survey</v>
      </c>
    </row>
    <row r="83" spans="1:13" x14ac:dyDescent="0.35">
      <c r="A83" s="6" t="s">
        <v>275</v>
      </c>
      <c r="B83" s="7" t="s">
        <v>518</v>
      </c>
      <c r="C83" s="7" t="s">
        <v>519</v>
      </c>
      <c r="D83" s="7" t="s">
        <v>302</v>
      </c>
      <c r="E83" s="7" t="s">
        <v>185</v>
      </c>
      <c r="F83" s="8">
        <v>45756</v>
      </c>
      <c r="G83" s="7" t="s">
        <v>307</v>
      </c>
      <c r="H83" s="7">
        <v>2</v>
      </c>
      <c r="I83" s="7" t="s">
        <v>346</v>
      </c>
      <c r="J83" s="13" t="str">
        <f>IF(VolunteerTable6[[#This Row],[Email]]="","Missing","OK")</f>
        <v>OK</v>
      </c>
      <c r="K83" s="13" t="str">
        <f>VolunteerTable6[[#This Row],[VolunteerID]]&amp;"_"&amp;VolunteerTable6[[#This Row],[CampaignID]]</f>
        <v>V0082_C006</v>
      </c>
      <c r="L83" s="13" t="str">
        <f>IF(VolunteerTable6[[#This Row],[AttendanceStatus]]="No Show","Did Not Attend","Attended")</f>
        <v>Attended</v>
      </c>
      <c r="M83" s="19" t="str">
        <f>_xlfn.XLOOKUP(VolunteerTable6[[#This Row],[CampaignID]],CampaignTable[CampaignID],CampaignTable[CampaignName],"No CampaignName found for this CampaignID given.")</f>
        <v>Wildlife Survey</v>
      </c>
    </row>
    <row r="84" spans="1:13" x14ac:dyDescent="0.35">
      <c r="A84" s="3" t="s">
        <v>520</v>
      </c>
      <c r="B84" s="4" t="s">
        <v>521</v>
      </c>
      <c r="C84" s="4" t="s">
        <v>522</v>
      </c>
      <c r="D84" s="4" t="s">
        <v>323</v>
      </c>
      <c r="E84" s="4" t="s">
        <v>247</v>
      </c>
      <c r="F84" s="5">
        <v>45703</v>
      </c>
      <c r="G84" s="4" t="s">
        <v>297</v>
      </c>
      <c r="H84" s="4">
        <v>1</v>
      </c>
      <c r="I84" s="4" t="s">
        <v>523</v>
      </c>
      <c r="J84" s="13" t="str">
        <f>IF(VolunteerTable6[[#This Row],[Email]]="","Missing","OK")</f>
        <v>OK</v>
      </c>
      <c r="K84" s="13" t="str">
        <f>VolunteerTable6[[#This Row],[VolunteerID]]&amp;"_"&amp;VolunteerTable6[[#This Row],[CampaignID]]</f>
        <v>V0083_C009</v>
      </c>
      <c r="L84" s="13" t="str">
        <f>IF(VolunteerTable6[[#This Row],[AttendanceStatus]]="No Show","Did Not Attend","Attended")</f>
        <v>Did Not Attend</v>
      </c>
      <c r="M84" s="19" t="str">
        <f>_xlfn.XLOOKUP(VolunteerTable6[[#This Row],[CampaignID]],CampaignTable[CampaignID],CampaignTable[CampaignName],"No CampaignName found for this CampaignID given.")</f>
        <v>Bike to Work Day</v>
      </c>
    </row>
    <row r="85" spans="1:13" x14ac:dyDescent="0.35">
      <c r="A85" s="6" t="s">
        <v>218</v>
      </c>
      <c r="B85" s="7" t="s">
        <v>524</v>
      </c>
      <c r="C85" s="7" t="s">
        <v>525</v>
      </c>
      <c r="D85" s="7" t="s">
        <v>319</v>
      </c>
      <c r="E85" s="7" t="s">
        <v>265</v>
      </c>
      <c r="F85" s="8">
        <v>45738</v>
      </c>
      <c r="G85" s="7" t="s">
        <v>307</v>
      </c>
      <c r="H85" s="7">
        <v>3</v>
      </c>
      <c r="I85" s="7" t="s">
        <v>394</v>
      </c>
      <c r="J85" s="13" t="str">
        <f>IF(VolunteerTable6[[#This Row],[Email]]="","Missing","OK")</f>
        <v>OK</v>
      </c>
      <c r="K85" s="13" t="str">
        <f>VolunteerTable6[[#This Row],[VolunteerID]]&amp;"_"&amp;VolunteerTable6[[#This Row],[CampaignID]]</f>
        <v>V0084_C010</v>
      </c>
      <c r="L85" s="13" t="str">
        <f>IF(VolunteerTable6[[#This Row],[AttendanceStatus]]="No Show","Did Not Attend","Attended")</f>
        <v>Attended</v>
      </c>
      <c r="M85" s="19" t="str">
        <f>_xlfn.XLOOKUP(VolunteerTable6[[#This Row],[CampaignID]],CampaignTable[CampaignID],CampaignTable[CampaignName],"No CampaignName found for this CampaignID given.")</f>
        <v>Community Garden</v>
      </c>
    </row>
    <row r="86" spans="1:13" x14ac:dyDescent="0.35">
      <c r="A86" s="3" t="s">
        <v>526</v>
      </c>
      <c r="B86" s="4" t="s">
        <v>527</v>
      </c>
      <c r="C86" s="4" t="s">
        <v>528</v>
      </c>
      <c r="D86" s="4" t="s">
        <v>319</v>
      </c>
      <c r="E86" s="4" t="s">
        <v>228</v>
      </c>
      <c r="F86" s="5">
        <v>45753</v>
      </c>
      <c r="G86" s="4" t="s">
        <v>307</v>
      </c>
      <c r="H86" s="4">
        <v>2</v>
      </c>
      <c r="I86" s="4" t="s">
        <v>476</v>
      </c>
      <c r="J86" s="13" t="str">
        <f>IF(VolunteerTable6[[#This Row],[Email]]="","Missing","OK")</f>
        <v>OK</v>
      </c>
      <c r="K86" s="13" t="str">
        <f>VolunteerTable6[[#This Row],[VolunteerID]]&amp;"_"&amp;VolunteerTable6[[#This Row],[CampaignID]]</f>
        <v>V0085_C008</v>
      </c>
      <c r="L86" s="13" t="str">
        <f>IF(VolunteerTable6[[#This Row],[AttendanceStatus]]="No Show","Did Not Attend","Attended")</f>
        <v>Attended</v>
      </c>
      <c r="M86" s="19" t="str">
        <f>_xlfn.XLOOKUP(VolunteerTable6[[#This Row],[CampaignID]],CampaignTable[CampaignID],CampaignTable[CampaignName],"No CampaignName found for this CampaignID given.")</f>
        <v>Solar Awareness</v>
      </c>
    </row>
    <row r="87" spans="1:13" x14ac:dyDescent="0.35">
      <c r="A87" s="6" t="s">
        <v>250</v>
      </c>
      <c r="B87" s="7" t="s">
        <v>529</v>
      </c>
      <c r="C87" s="7" t="s">
        <v>530</v>
      </c>
      <c r="D87" s="7" t="s">
        <v>296</v>
      </c>
      <c r="E87" s="7" t="s">
        <v>185</v>
      </c>
      <c r="F87" s="8">
        <v>45681</v>
      </c>
      <c r="G87" s="7" t="s">
        <v>307</v>
      </c>
      <c r="H87" s="7">
        <v>5</v>
      </c>
      <c r="I87" s="7" t="s">
        <v>376</v>
      </c>
      <c r="J87" s="13" t="str">
        <f>IF(VolunteerTable6[[#This Row],[Email]]="","Missing","OK")</f>
        <v>OK</v>
      </c>
      <c r="K87" s="13" t="str">
        <f>VolunteerTable6[[#This Row],[VolunteerID]]&amp;"_"&amp;VolunteerTable6[[#This Row],[CampaignID]]</f>
        <v>V0086_C006</v>
      </c>
      <c r="L87" s="13" t="str">
        <f>IF(VolunteerTable6[[#This Row],[AttendanceStatus]]="No Show","Did Not Attend","Attended")</f>
        <v>Attended</v>
      </c>
      <c r="M87" s="19" t="str">
        <f>_xlfn.XLOOKUP(VolunteerTable6[[#This Row],[CampaignID]],CampaignTable[CampaignID],CampaignTable[CampaignName],"No CampaignName found for this CampaignID given.")</f>
        <v>Wildlife Survey</v>
      </c>
    </row>
    <row r="88" spans="1:13" x14ac:dyDescent="0.35">
      <c r="A88" s="3" t="s">
        <v>46</v>
      </c>
      <c r="B88" s="4" t="s">
        <v>531</v>
      </c>
      <c r="C88" s="4" t="s">
        <v>532</v>
      </c>
      <c r="D88" s="4" t="s">
        <v>335</v>
      </c>
      <c r="E88" s="4" t="s">
        <v>87</v>
      </c>
      <c r="F88" s="5">
        <v>45699</v>
      </c>
      <c r="G88" s="4" t="s">
        <v>307</v>
      </c>
      <c r="H88" s="4">
        <v>1</v>
      </c>
      <c r="I88" s="4" t="s">
        <v>365</v>
      </c>
      <c r="J88" s="13" t="str">
        <f>IF(VolunteerTable6[[#This Row],[Email]]="","Missing","OK")</f>
        <v>OK</v>
      </c>
      <c r="K88" s="13" t="str">
        <f>VolunteerTable6[[#This Row],[VolunteerID]]&amp;"_"&amp;VolunteerTable6[[#This Row],[CampaignID]]</f>
        <v>V0087_C003</v>
      </c>
      <c r="L88" s="13" t="str">
        <f>IF(VolunteerTable6[[#This Row],[AttendanceStatus]]="No Show","Did Not Attend","Attended")</f>
        <v>Attended</v>
      </c>
      <c r="M88" s="19" t="str">
        <f>_xlfn.XLOOKUP(VolunteerTable6[[#This Row],[CampaignID]],CampaignTable[CampaignID],CampaignTable[CampaignName],"No CampaignName found for this CampaignID given.")</f>
        <v>School Visit</v>
      </c>
    </row>
    <row r="89" spans="1:13" x14ac:dyDescent="0.35">
      <c r="A89" s="6" t="s">
        <v>99</v>
      </c>
      <c r="B89" s="7" t="s">
        <v>533</v>
      </c>
      <c r="C89" s="7" t="s">
        <v>534</v>
      </c>
      <c r="D89" s="7" t="s">
        <v>319</v>
      </c>
      <c r="E89" s="7" t="s">
        <v>265</v>
      </c>
      <c r="F89" s="8">
        <v>45805</v>
      </c>
      <c r="G89" s="7" t="s">
        <v>307</v>
      </c>
      <c r="H89" s="7">
        <v>5</v>
      </c>
      <c r="I89" s="7" t="s">
        <v>372</v>
      </c>
      <c r="J89" s="13" t="str">
        <f>IF(VolunteerTable6[[#This Row],[Email]]="","Missing","OK")</f>
        <v>OK</v>
      </c>
      <c r="K89" s="13" t="str">
        <f>VolunteerTable6[[#This Row],[VolunteerID]]&amp;"_"&amp;VolunteerTable6[[#This Row],[CampaignID]]</f>
        <v>V0088_C010</v>
      </c>
      <c r="L89" s="13" t="str">
        <f>IF(VolunteerTable6[[#This Row],[AttendanceStatus]]="No Show","Did Not Attend","Attended")</f>
        <v>Attended</v>
      </c>
      <c r="M89" s="19" t="str">
        <f>_xlfn.XLOOKUP(VolunteerTable6[[#This Row],[CampaignID]],CampaignTable[CampaignID],CampaignTable[CampaignName],"No CampaignName found for this CampaignID given.")</f>
        <v>Community Garden</v>
      </c>
    </row>
    <row r="90" spans="1:13" x14ac:dyDescent="0.35">
      <c r="A90" s="3" t="s">
        <v>535</v>
      </c>
      <c r="B90" s="4" t="s">
        <v>536</v>
      </c>
      <c r="C90" s="4" t="s">
        <v>537</v>
      </c>
      <c r="D90" s="4" t="s">
        <v>296</v>
      </c>
      <c r="E90" s="4" t="s">
        <v>121</v>
      </c>
      <c r="F90" s="5">
        <v>45763</v>
      </c>
      <c r="G90" s="4" t="s">
        <v>307</v>
      </c>
      <c r="H90" s="4">
        <v>1</v>
      </c>
      <c r="I90" s="4" t="s">
        <v>365</v>
      </c>
      <c r="J90" s="13" t="str">
        <f>IF(VolunteerTable6[[#This Row],[Email]]="","Missing","OK")</f>
        <v>OK</v>
      </c>
      <c r="K90" s="13" t="str">
        <f>VolunteerTable6[[#This Row],[VolunteerID]]&amp;"_"&amp;VolunteerTable6[[#This Row],[CampaignID]]</f>
        <v>V0089_C004</v>
      </c>
      <c r="L90" s="13" t="str">
        <f>IF(VolunteerTable6[[#This Row],[AttendanceStatus]]="No Show","Did Not Attend","Attended")</f>
        <v>Attended</v>
      </c>
      <c r="M90" s="19" t="str">
        <f>_xlfn.XLOOKUP(VolunteerTable6[[#This Row],[CampaignID]],CampaignTable[CampaignID],CampaignTable[CampaignName],"No CampaignName found for this CampaignID given.")</f>
        <v>Food Distribution</v>
      </c>
    </row>
    <row r="91" spans="1:13" x14ac:dyDescent="0.35">
      <c r="A91" s="6" t="s">
        <v>538</v>
      </c>
      <c r="B91" s="7" t="s">
        <v>539</v>
      </c>
      <c r="C91" s="7" t="s">
        <v>540</v>
      </c>
      <c r="D91" s="7" t="s">
        <v>323</v>
      </c>
      <c r="E91" s="7" t="s">
        <v>121</v>
      </c>
      <c r="F91" s="8">
        <v>45763</v>
      </c>
      <c r="G91" s="7" t="s">
        <v>307</v>
      </c>
      <c r="H91" s="7">
        <v>3</v>
      </c>
      <c r="I91" s="7" t="s">
        <v>308</v>
      </c>
      <c r="J91" s="13" t="str">
        <f>IF(VolunteerTable6[[#This Row],[Email]]="","Missing","OK")</f>
        <v>OK</v>
      </c>
      <c r="K91" s="13" t="str">
        <f>VolunteerTable6[[#This Row],[VolunteerID]]&amp;"_"&amp;VolunteerTable6[[#This Row],[CampaignID]]</f>
        <v>V0090_C004</v>
      </c>
      <c r="L91" s="13" t="str">
        <f>IF(VolunteerTable6[[#This Row],[AttendanceStatus]]="No Show","Did Not Attend","Attended")</f>
        <v>Attended</v>
      </c>
      <c r="M91" s="19" t="str">
        <f>_xlfn.XLOOKUP(VolunteerTable6[[#This Row],[CampaignID]],CampaignTable[CampaignID],CampaignTable[CampaignName],"No CampaignName found for this CampaignID given.")</f>
        <v>Food Distribution</v>
      </c>
    </row>
    <row r="92" spans="1:13" x14ac:dyDescent="0.35">
      <c r="A92" s="3" t="s">
        <v>225</v>
      </c>
      <c r="B92" s="4" t="s">
        <v>541</v>
      </c>
      <c r="C92" s="4" t="s">
        <v>542</v>
      </c>
      <c r="D92" s="4" t="s">
        <v>323</v>
      </c>
      <c r="E92" s="4" t="s">
        <v>185</v>
      </c>
      <c r="F92" s="5">
        <v>45661</v>
      </c>
      <c r="G92" s="4" t="s">
        <v>307</v>
      </c>
      <c r="H92" s="4">
        <v>3</v>
      </c>
      <c r="I92" s="4" t="s">
        <v>308</v>
      </c>
      <c r="J92" s="13" t="str">
        <f>IF(VolunteerTable6[[#This Row],[Email]]="","Missing","OK")</f>
        <v>OK</v>
      </c>
      <c r="K92" s="13" t="str">
        <f>VolunteerTable6[[#This Row],[VolunteerID]]&amp;"_"&amp;VolunteerTable6[[#This Row],[CampaignID]]</f>
        <v>V0091_C006</v>
      </c>
      <c r="L92" s="13" t="str">
        <f>IF(VolunteerTable6[[#This Row],[AttendanceStatus]]="No Show","Did Not Attend","Attended")</f>
        <v>Attended</v>
      </c>
      <c r="M92" s="19" t="str">
        <f>_xlfn.XLOOKUP(VolunteerTable6[[#This Row],[CampaignID]],CampaignTable[CampaignID],CampaignTable[CampaignName],"No CampaignName found for this CampaignID given.")</f>
        <v>Wildlife Survey</v>
      </c>
    </row>
    <row r="93" spans="1:13" x14ac:dyDescent="0.35">
      <c r="A93" s="6" t="s">
        <v>259</v>
      </c>
      <c r="B93" s="7" t="s">
        <v>543</v>
      </c>
      <c r="C93" s="7" t="s">
        <v>544</v>
      </c>
      <c r="D93" s="7" t="s">
        <v>335</v>
      </c>
      <c r="E93" s="7" t="s">
        <v>154</v>
      </c>
      <c r="F93" s="8">
        <v>45719</v>
      </c>
      <c r="G93" s="7" t="s">
        <v>307</v>
      </c>
      <c r="H93" s="7">
        <v>1</v>
      </c>
      <c r="I93" s="7" t="s">
        <v>303</v>
      </c>
      <c r="J93" s="13" t="str">
        <f>IF(VolunteerTable6[[#This Row],[Email]]="","Missing","OK")</f>
        <v>OK</v>
      </c>
      <c r="K93" s="13" t="str">
        <f>VolunteerTable6[[#This Row],[VolunteerID]]&amp;"_"&amp;VolunteerTable6[[#This Row],[CampaignID]]</f>
        <v>V0092_C005</v>
      </c>
      <c r="L93" s="13" t="str">
        <f>IF(VolunteerTable6[[#This Row],[AttendanceStatus]]="No Show","Did Not Attend","Attended")</f>
        <v>Attended</v>
      </c>
      <c r="M93" s="19" t="str">
        <f>_xlfn.XLOOKUP(VolunteerTable6[[#This Row],[CampaignID]],CampaignTable[CampaignID],CampaignTable[CampaignName],"No CampaignName found for this CampaignID given.")</f>
        <v>Recycling Workshop</v>
      </c>
    </row>
    <row r="94" spans="1:13" x14ac:dyDescent="0.35">
      <c r="A94" s="3" t="s">
        <v>257</v>
      </c>
      <c r="B94" s="4" t="s">
        <v>545</v>
      </c>
      <c r="C94" s="4" t="s">
        <v>546</v>
      </c>
      <c r="D94" s="4" t="s">
        <v>319</v>
      </c>
      <c r="E94" s="4" t="s">
        <v>87</v>
      </c>
      <c r="F94" s="5">
        <v>45669</v>
      </c>
      <c r="G94" s="4" t="s">
        <v>297</v>
      </c>
      <c r="H94" s="4">
        <v>4</v>
      </c>
      <c r="I94" s="4" t="s">
        <v>425</v>
      </c>
      <c r="J94" s="13" t="str">
        <f>IF(VolunteerTable6[[#This Row],[Email]]="","Missing","OK")</f>
        <v>OK</v>
      </c>
      <c r="K94" s="13" t="str">
        <f>VolunteerTable6[[#This Row],[VolunteerID]]&amp;"_"&amp;VolunteerTable6[[#This Row],[CampaignID]]</f>
        <v>V0093_C003</v>
      </c>
      <c r="L94" s="13" t="str">
        <f>IF(VolunteerTable6[[#This Row],[AttendanceStatus]]="No Show","Did Not Attend","Attended")</f>
        <v>Did Not Attend</v>
      </c>
      <c r="M94" s="19" t="str">
        <f>_xlfn.XLOOKUP(VolunteerTable6[[#This Row],[CampaignID]],CampaignTable[CampaignID],CampaignTable[CampaignName],"No CampaignName found for this CampaignID given.")</f>
        <v>School Visit</v>
      </c>
    </row>
    <row r="95" spans="1:13" x14ac:dyDescent="0.35">
      <c r="A95" s="6" t="s">
        <v>547</v>
      </c>
      <c r="B95" s="7" t="s">
        <v>548</v>
      </c>
      <c r="C95" s="7" t="s">
        <v>549</v>
      </c>
      <c r="D95" s="7" t="s">
        <v>319</v>
      </c>
      <c r="E95" s="7" t="s">
        <v>49</v>
      </c>
      <c r="F95" s="8">
        <v>45748</v>
      </c>
      <c r="G95" s="7" t="s">
        <v>297</v>
      </c>
      <c r="H95" s="7">
        <v>5</v>
      </c>
      <c r="I95" s="7" t="s">
        <v>376</v>
      </c>
      <c r="J95" s="13" t="str">
        <f>IF(VolunteerTable6[[#This Row],[Email]]="","Missing","OK")</f>
        <v>OK</v>
      </c>
      <c r="K95" s="13" t="str">
        <f>VolunteerTable6[[#This Row],[VolunteerID]]&amp;"_"&amp;VolunteerTable6[[#This Row],[CampaignID]]</f>
        <v>V0094_C002</v>
      </c>
      <c r="L95" s="13" t="str">
        <f>IF(VolunteerTable6[[#This Row],[AttendanceStatus]]="No Show","Did Not Attend","Attended")</f>
        <v>Did Not Attend</v>
      </c>
      <c r="M95" s="19" t="str">
        <f>_xlfn.XLOOKUP(VolunteerTable6[[#This Row],[CampaignID]],CampaignTable[CampaignID],CampaignTable[CampaignName],"No CampaignName found for this CampaignID given.")</f>
        <v>River Cleanup</v>
      </c>
    </row>
    <row r="96" spans="1:13" x14ac:dyDescent="0.35">
      <c r="A96" s="3" t="s">
        <v>192</v>
      </c>
      <c r="B96" s="4" t="s">
        <v>550</v>
      </c>
      <c r="C96" s="4" t="s">
        <v>551</v>
      </c>
      <c r="D96" s="4" t="s">
        <v>302</v>
      </c>
      <c r="E96" s="4" t="s">
        <v>228</v>
      </c>
      <c r="F96" s="5">
        <v>45690</v>
      </c>
      <c r="G96" s="4" t="s">
        <v>307</v>
      </c>
      <c r="H96" s="4">
        <v>1</v>
      </c>
      <c r="I96" s="4" t="s">
        <v>386</v>
      </c>
      <c r="J96" s="13" t="str">
        <f>IF(VolunteerTable6[[#This Row],[Email]]="","Missing","OK")</f>
        <v>OK</v>
      </c>
      <c r="K96" s="13" t="str">
        <f>VolunteerTable6[[#This Row],[VolunteerID]]&amp;"_"&amp;VolunteerTable6[[#This Row],[CampaignID]]</f>
        <v>V0095_C008</v>
      </c>
      <c r="L96" s="13" t="str">
        <f>IF(VolunteerTable6[[#This Row],[AttendanceStatus]]="No Show","Did Not Attend","Attended")</f>
        <v>Attended</v>
      </c>
      <c r="M96" s="19" t="str">
        <f>_xlfn.XLOOKUP(VolunteerTable6[[#This Row],[CampaignID]],CampaignTable[CampaignID],CampaignTable[CampaignName],"No CampaignName found for this CampaignID given.")</f>
        <v>Solar Awareness</v>
      </c>
    </row>
    <row r="97" spans="1:13" x14ac:dyDescent="0.35">
      <c r="A97" s="6" t="s">
        <v>128</v>
      </c>
      <c r="B97" s="7" t="s">
        <v>552</v>
      </c>
      <c r="C97" s="7" t="s">
        <v>553</v>
      </c>
      <c r="D97" s="7" t="s">
        <v>323</v>
      </c>
      <c r="E97" s="7" t="s">
        <v>49</v>
      </c>
      <c r="F97" s="8">
        <v>45726</v>
      </c>
      <c r="G97" s="7" t="s">
        <v>307</v>
      </c>
      <c r="H97" s="7">
        <v>4</v>
      </c>
      <c r="I97" s="7" t="s">
        <v>312</v>
      </c>
      <c r="J97" s="13" t="str">
        <f>IF(VolunteerTable6[[#This Row],[Email]]="","Missing","OK")</f>
        <v>OK</v>
      </c>
      <c r="K97" s="13" t="str">
        <f>VolunteerTable6[[#This Row],[VolunteerID]]&amp;"_"&amp;VolunteerTable6[[#This Row],[CampaignID]]</f>
        <v>V0096_C002</v>
      </c>
      <c r="L97" s="13" t="str">
        <f>IF(VolunteerTable6[[#This Row],[AttendanceStatus]]="No Show","Did Not Attend","Attended")</f>
        <v>Attended</v>
      </c>
      <c r="M97" s="19" t="str">
        <f>_xlfn.XLOOKUP(VolunteerTable6[[#This Row],[CampaignID]],CampaignTable[CampaignID],CampaignTable[CampaignName],"No CampaignName found for this CampaignID given.")</f>
        <v>River Cleanup</v>
      </c>
    </row>
    <row r="98" spans="1:13" x14ac:dyDescent="0.35">
      <c r="A98" s="3" t="s">
        <v>202</v>
      </c>
      <c r="B98" s="4" t="s">
        <v>554</v>
      </c>
      <c r="C98" s="4" t="s">
        <v>555</v>
      </c>
      <c r="D98" s="4" t="s">
        <v>323</v>
      </c>
      <c r="E98" s="4" t="s">
        <v>185</v>
      </c>
      <c r="F98" s="5">
        <v>45716</v>
      </c>
      <c r="G98" s="4" t="s">
        <v>307</v>
      </c>
      <c r="H98" s="4">
        <v>5</v>
      </c>
      <c r="I98" s="4" t="s">
        <v>372</v>
      </c>
      <c r="J98" s="13" t="str">
        <f>IF(VolunteerTable6[[#This Row],[Email]]="","Missing","OK")</f>
        <v>OK</v>
      </c>
      <c r="K98" s="13" t="str">
        <f>VolunteerTable6[[#This Row],[VolunteerID]]&amp;"_"&amp;VolunteerTable6[[#This Row],[CampaignID]]</f>
        <v>V0097_C006</v>
      </c>
      <c r="L98" s="13" t="str">
        <f>IF(VolunteerTable6[[#This Row],[AttendanceStatus]]="No Show","Did Not Attend","Attended")</f>
        <v>Attended</v>
      </c>
      <c r="M98" s="19" t="str">
        <f>_xlfn.XLOOKUP(VolunteerTable6[[#This Row],[CampaignID]],CampaignTable[CampaignID],CampaignTable[CampaignName],"No CampaignName found for this CampaignID given.")</f>
        <v>Wildlife Survey</v>
      </c>
    </row>
    <row r="99" spans="1:13" x14ac:dyDescent="0.35">
      <c r="A99" s="6" t="s">
        <v>38</v>
      </c>
      <c r="B99" s="7" t="s">
        <v>556</v>
      </c>
      <c r="C99" s="7" t="s">
        <v>557</v>
      </c>
      <c r="D99" s="7" t="s">
        <v>319</v>
      </c>
      <c r="E99" s="7" t="s">
        <v>87</v>
      </c>
      <c r="F99" s="8">
        <v>45786</v>
      </c>
      <c r="G99" s="7" t="s">
        <v>307</v>
      </c>
      <c r="H99" s="7">
        <v>4</v>
      </c>
      <c r="I99" s="7" t="s">
        <v>425</v>
      </c>
      <c r="J99" s="13" t="str">
        <f>IF(VolunteerTable6[[#This Row],[Email]]="","Missing","OK")</f>
        <v>OK</v>
      </c>
      <c r="K99" s="13" t="str">
        <f>VolunteerTable6[[#This Row],[VolunteerID]]&amp;"_"&amp;VolunteerTable6[[#This Row],[CampaignID]]</f>
        <v>V0098_C003</v>
      </c>
      <c r="L99" s="13" t="str">
        <f>IF(VolunteerTable6[[#This Row],[AttendanceStatus]]="No Show","Did Not Attend","Attended")</f>
        <v>Attended</v>
      </c>
      <c r="M99" s="19" t="str">
        <f>_xlfn.XLOOKUP(VolunteerTable6[[#This Row],[CampaignID]],CampaignTable[CampaignID],CampaignTable[CampaignName],"No CampaignName found for this CampaignID given.")</f>
        <v>School Visit</v>
      </c>
    </row>
    <row r="100" spans="1:13" x14ac:dyDescent="0.35">
      <c r="A100" s="3" t="s">
        <v>219</v>
      </c>
      <c r="B100" s="4" t="s">
        <v>558</v>
      </c>
      <c r="C100" s="4" t="s">
        <v>559</v>
      </c>
      <c r="D100" s="4" t="s">
        <v>302</v>
      </c>
      <c r="E100" s="4" t="s">
        <v>121</v>
      </c>
      <c r="F100" s="5">
        <v>45738</v>
      </c>
      <c r="G100" s="4" t="s">
        <v>307</v>
      </c>
      <c r="H100" s="4">
        <v>5</v>
      </c>
      <c r="I100" s="4" t="s">
        <v>376</v>
      </c>
      <c r="J100" s="13" t="str">
        <f>IF(VolunteerTable6[[#This Row],[Email]]="","Missing","OK")</f>
        <v>OK</v>
      </c>
      <c r="K100" s="13" t="str">
        <f>VolunteerTable6[[#This Row],[VolunteerID]]&amp;"_"&amp;VolunteerTable6[[#This Row],[CampaignID]]</f>
        <v>V0099_C004</v>
      </c>
      <c r="L100" s="13" t="str">
        <f>IF(VolunteerTable6[[#This Row],[AttendanceStatus]]="No Show","Did Not Attend","Attended")</f>
        <v>Attended</v>
      </c>
      <c r="M100" s="19" t="str">
        <f>_xlfn.XLOOKUP(VolunteerTable6[[#This Row],[CampaignID]],CampaignTable[CampaignID],CampaignTable[CampaignName],"No CampaignName found for this CampaignID given.")</f>
        <v>Food Distribution</v>
      </c>
    </row>
    <row r="101" spans="1:13" x14ac:dyDescent="0.35">
      <c r="A101" s="6" t="s">
        <v>560</v>
      </c>
      <c r="B101" s="7" t="s">
        <v>561</v>
      </c>
      <c r="C101" s="7" t="s">
        <v>562</v>
      </c>
      <c r="D101" s="7" t="s">
        <v>335</v>
      </c>
      <c r="E101" s="7" t="s">
        <v>154</v>
      </c>
      <c r="F101" s="8">
        <v>45682</v>
      </c>
      <c r="G101" s="7" t="s">
        <v>307</v>
      </c>
      <c r="H101" s="7">
        <v>1</v>
      </c>
      <c r="I101" s="7" t="s">
        <v>523</v>
      </c>
      <c r="J101" s="13" t="str">
        <f>IF(VolunteerTable6[[#This Row],[Email]]="","Missing","OK")</f>
        <v>OK</v>
      </c>
      <c r="K101" s="13" t="str">
        <f>VolunteerTable6[[#This Row],[VolunteerID]]&amp;"_"&amp;VolunteerTable6[[#This Row],[CampaignID]]</f>
        <v>V0100_C005</v>
      </c>
      <c r="L101" s="13" t="str">
        <f>IF(VolunteerTable6[[#This Row],[AttendanceStatus]]="No Show","Did Not Attend","Attended")</f>
        <v>Attended</v>
      </c>
      <c r="M101" s="19" t="str">
        <f>_xlfn.XLOOKUP(VolunteerTable6[[#This Row],[CampaignID]],CampaignTable[CampaignID],CampaignTable[CampaignName],"No CampaignName found for this CampaignID given.")</f>
        <v>Recycling Workshop</v>
      </c>
    </row>
    <row r="102" spans="1:13" x14ac:dyDescent="0.35">
      <c r="A102" s="3" t="s">
        <v>17</v>
      </c>
      <c r="B102" s="4" t="s">
        <v>563</v>
      </c>
      <c r="C102" s="4" t="s">
        <v>564</v>
      </c>
      <c r="D102" s="4" t="s">
        <v>319</v>
      </c>
      <c r="E102" s="4" t="s">
        <v>87</v>
      </c>
      <c r="F102" s="5">
        <v>45814</v>
      </c>
      <c r="G102" s="4" t="s">
        <v>307</v>
      </c>
      <c r="H102" s="4">
        <v>1</v>
      </c>
      <c r="I102" s="4" t="s">
        <v>303</v>
      </c>
      <c r="J102" s="13" t="str">
        <f>IF(VolunteerTable6[[#This Row],[Email]]="","Missing","OK")</f>
        <v>OK</v>
      </c>
      <c r="K102" s="13" t="str">
        <f>VolunteerTable6[[#This Row],[VolunteerID]]&amp;"_"&amp;VolunteerTable6[[#This Row],[CampaignID]]</f>
        <v>V0101_C003</v>
      </c>
      <c r="L102" s="13" t="str">
        <f>IF(VolunteerTable6[[#This Row],[AttendanceStatus]]="No Show","Did Not Attend","Attended")</f>
        <v>Attended</v>
      </c>
      <c r="M102" s="19" t="str">
        <f>_xlfn.XLOOKUP(VolunteerTable6[[#This Row],[CampaignID]],CampaignTable[CampaignID],CampaignTable[CampaignName],"No CampaignName found for this CampaignID given.")</f>
        <v>School Visit</v>
      </c>
    </row>
    <row r="103" spans="1:13" x14ac:dyDescent="0.35">
      <c r="A103" s="6" t="s">
        <v>12</v>
      </c>
      <c r="B103" s="7" t="s">
        <v>565</v>
      </c>
      <c r="C103" s="7" t="s">
        <v>566</v>
      </c>
      <c r="D103" s="7" t="s">
        <v>296</v>
      </c>
      <c r="E103" s="7" t="s">
        <v>228</v>
      </c>
      <c r="F103" s="8">
        <v>45691</v>
      </c>
      <c r="G103" s="7" t="s">
        <v>307</v>
      </c>
      <c r="H103" s="7">
        <v>1</v>
      </c>
      <c r="I103" s="7" t="s">
        <v>365</v>
      </c>
      <c r="J103" s="13" t="str">
        <f>IF(VolunteerTable6[[#This Row],[Email]]="","Missing","OK")</f>
        <v>OK</v>
      </c>
      <c r="K103" s="13" t="str">
        <f>VolunteerTable6[[#This Row],[VolunteerID]]&amp;"_"&amp;VolunteerTable6[[#This Row],[CampaignID]]</f>
        <v>V0102_C008</v>
      </c>
      <c r="L103" s="13" t="str">
        <f>IF(VolunteerTable6[[#This Row],[AttendanceStatus]]="No Show","Did Not Attend","Attended")</f>
        <v>Attended</v>
      </c>
      <c r="M103" s="19" t="str">
        <f>_xlfn.XLOOKUP(VolunteerTable6[[#This Row],[CampaignID]],CampaignTable[CampaignID],CampaignTable[CampaignName],"No CampaignName found for this CampaignID given.")</f>
        <v>Solar Awareness</v>
      </c>
    </row>
    <row r="104" spans="1:13" x14ac:dyDescent="0.35">
      <c r="A104" s="3" t="s">
        <v>58</v>
      </c>
      <c r="B104" s="4" t="s">
        <v>567</v>
      </c>
      <c r="C104" s="4" t="s">
        <v>568</v>
      </c>
      <c r="D104" s="4" t="s">
        <v>323</v>
      </c>
      <c r="E104" s="4" t="s">
        <v>228</v>
      </c>
      <c r="F104" s="5">
        <v>45789</v>
      </c>
      <c r="G104" s="4" t="s">
        <v>297</v>
      </c>
      <c r="H104" s="4">
        <v>3</v>
      </c>
      <c r="I104" s="4" t="s">
        <v>368</v>
      </c>
      <c r="J104" s="13" t="str">
        <f>IF(VolunteerTable6[[#This Row],[Email]]="","Missing","OK")</f>
        <v>OK</v>
      </c>
      <c r="K104" s="13" t="str">
        <f>VolunteerTable6[[#This Row],[VolunteerID]]&amp;"_"&amp;VolunteerTable6[[#This Row],[CampaignID]]</f>
        <v>V0103_C008</v>
      </c>
      <c r="L104" s="13" t="str">
        <f>IF(VolunteerTable6[[#This Row],[AttendanceStatus]]="No Show","Did Not Attend","Attended")</f>
        <v>Did Not Attend</v>
      </c>
      <c r="M104" s="19" t="str">
        <f>_xlfn.XLOOKUP(VolunteerTable6[[#This Row],[CampaignID]],CampaignTable[CampaignID],CampaignTable[CampaignName],"No CampaignName found for this CampaignID given.")</f>
        <v>Solar Awareness</v>
      </c>
    </row>
    <row r="105" spans="1:13" x14ac:dyDescent="0.35">
      <c r="A105" s="6" t="s">
        <v>180</v>
      </c>
      <c r="B105" s="7" t="s">
        <v>569</v>
      </c>
      <c r="C105" s="7" t="s">
        <v>570</v>
      </c>
      <c r="D105" s="7" t="s">
        <v>335</v>
      </c>
      <c r="E105" s="7" t="s">
        <v>49</v>
      </c>
      <c r="F105" s="8">
        <v>45728</v>
      </c>
      <c r="G105" s="7" t="s">
        <v>307</v>
      </c>
      <c r="H105" s="7">
        <v>4</v>
      </c>
      <c r="I105" s="7" t="s">
        <v>425</v>
      </c>
      <c r="J105" s="13" t="str">
        <f>IF(VolunteerTable6[[#This Row],[Email]]="","Missing","OK")</f>
        <v>OK</v>
      </c>
      <c r="K105" s="13" t="str">
        <f>VolunteerTable6[[#This Row],[VolunteerID]]&amp;"_"&amp;VolunteerTable6[[#This Row],[CampaignID]]</f>
        <v>V0104_C002</v>
      </c>
      <c r="L105" s="13" t="str">
        <f>IF(VolunteerTable6[[#This Row],[AttendanceStatus]]="No Show","Did Not Attend","Attended")</f>
        <v>Attended</v>
      </c>
      <c r="M105" s="19" t="str">
        <f>_xlfn.XLOOKUP(VolunteerTable6[[#This Row],[CampaignID]],CampaignTable[CampaignID],CampaignTable[CampaignName],"No CampaignName found for this CampaignID given.")</f>
        <v>River Cleanup</v>
      </c>
    </row>
    <row r="106" spans="1:13" x14ac:dyDescent="0.35">
      <c r="A106" s="3" t="s">
        <v>81</v>
      </c>
      <c r="B106" s="4" t="s">
        <v>571</v>
      </c>
      <c r="C106" s="4" t="s">
        <v>572</v>
      </c>
      <c r="D106" s="4" t="s">
        <v>335</v>
      </c>
      <c r="E106" s="4" t="s">
        <v>87</v>
      </c>
      <c r="F106" s="5">
        <v>45769</v>
      </c>
      <c r="G106" s="4" t="s">
        <v>307</v>
      </c>
      <c r="H106" s="4">
        <v>3</v>
      </c>
      <c r="I106" s="4" t="s">
        <v>308</v>
      </c>
      <c r="J106" s="13" t="str">
        <f>IF(VolunteerTable6[[#This Row],[Email]]="","Missing","OK")</f>
        <v>OK</v>
      </c>
      <c r="K106" s="13" t="str">
        <f>VolunteerTable6[[#This Row],[VolunteerID]]&amp;"_"&amp;VolunteerTable6[[#This Row],[CampaignID]]</f>
        <v>V0105_C003</v>
      </c>
      <c r="L106" s="13" t="str">
        <f>IF(VolunteerTable6[[#This Row],[AttendanceStatus]]="No Show","Did Not Attend","Attended")</f>
        <v>Attended</v>
      </c>
      <c r="M106" s="19" t="str">
        <f>_xlfn.XLOOKUP(VolunteerTable6[[#This Row],[CampaignID]],CampaignTable[CampaignID],CampaignTable[CampaignName],"No CampaignName found for this CampaignID given.")</f>
        <v>School Visit</v>
      </c>
    </row>
    <row r="107" spans="1:13" x14ac:dyDescent="0.35">
      <c r="A107" s="6" t="s">
        <v>176</v>
      </c>
      <c r="B107" s="7" t="s">
        <v>573</v>
      </c>
      <c r="C107" s="7" t="s">
        <v>574</v>
      </c>
      <c r="D107" s="7" t="s">
        <v>335</v>
      </c>
      <c r="E107" s="7" t="s">
        <v>265</v>
      </c>
      <c r="F107" s="8">
        <v>45741</v>
      </c>
      <c r="G107" s="7" t="s">
        <v>307</v>
      </c>
      <c r="H107" s="7">
        <v>1</v>
      </c>
      <c r="I107" s="7" t="s">
        <v>523</v>
      </c>
      <c r="J107" s="13" t="str">
        <f>IF(VolunteerTable6[[#This Row],[Email]]="","Missing","OK")</f>
        <v>OK</v>
      </c>
      <c r="K107" s="13" t="str">
        <f>VolunteerTable6[[#This Row],[VolunteerID]]&amp;"_"&amp;VolunteerTable6[[#This Row],[CampaignID]]</f>
        <v>V0106_C010</v>
      </c>
      <c r="L107" s="13" t="str">
        <f>IF(VolunteerTable6[[#This Row],[AttendanceStatus]]="No Show","Did Not Attend","Attended")</f>
        <v>Attended</v>
      </c>
      <c r="M107" s="19" t="str">
        <f>_xlfn.XLOOKUP(VolunteerTable6[[#This Row],[CampaignID]],CampaignTable[CampaignID],CampaignTable[CampaignName],"No CampaignName found for this CampaignID given.")</f>
        <v>Community Garden</v>
      </c>
    </row>
    <row r="108" spans="1:13" x14ac:dyDescent="0.35">
      <c r="A108" s="3" t="s">
        <v>575</v>
      </c>
      <c r="B108" s="4" t="s">
        <v>576</v>
      </c>
      <c r="C108" s="4" t="s">
        <v>577</v>
      </c>
      <c r="D108" s="4" t="s">
        <v>296</v>
      </c>
      <c r="E108" s="4" t="s">
        <v>208</v>
      </c>
      <c r="F108" s="5">
        <v>45668</v>
      </c>
      <c r="G108" s="4" t="s">
        <v>297</v>
      </c>
      <c r="H108" s="4">
        <v>5</v>
      </c>
      <c r="I108" s="4" t="s">
        <v>413</v>
      </c>
      <c r="J108" s="13" t="str">
        <f>IF(VolunteerTable6[[#This Row],[Email]]="","Missing","OK")</f>
        <v>OK</v>
      </c>
      <c r="K108" s="13" t="str">
        <f>VolunteerTable6[[#This Row],[VolunteerID]]&amp;"_"&amp;VolunteerTable6[[#This Row],[CampaignID]]</f>
        <v>V0107_C007</v>
      </c>
      <c r="L108" s="13" t="str">
        <f>IF(VolunteerTable6[[#This Row],[AttendanceStatus]]="No Show","Did Not Attend","Attended")</f>
        <v>Did Not Attend</v>
      </c>
      <c r="M108" s="19" t="str">
        <f>_xlfn.XLOOKUP(VolunteerTable6[[#This Row],[CampaignID]],CampaignTable[CampaignID],CampaignTable[CampaignName],"No CampaignName found for this CampaignID given.")</f>
        <v>Green Fair</v>
      </c>
    </row>
    <row r="109" spans="1:13" x14ac:dyDescent="0.35">
      <c r="A109" s="6" t="s">
        <v>78</v>
      </c>
      <c r="B109" s="7" t="s">
        <v>578</v>
      </c>
      <c r="C109" s="7" t="s">
        <v>579</v>
      </c>
      <c r="D109" s="7" t="s">
        <v>319</v>
      </c>
      <c r="E109" s="7" t="s">
        <v>247</v>
      </c>
      <c r="F109" s="8">
        <v>45668</v>
      </c>
      <c r="G109" s="7" t="s">
        <v>307</v>
      </c>
      <c r="H109" s="7">
        <v>5</v>
      </c>
      <c r="I109" s="7" t="s">
        <v>372</v>
      </c>
      <c r="J109" s="13" t="str">
        <f>IF(VolunteerTable6[[#This Row],[Email]]="","Missing","OK")</f>
        <v>OK</v>
      </c>
      <c r="K109" s="13" t="str">
        <f>VolunteerTable6[[#This Row],[VolunteerID]]&amp;"_"&amp;VolunteerTable6[[#This Row],[CampaignID]]</f>
        <v>V0108_C009</v>
      </c>
      <c r="L109" s="13" t="str">
        <f>IF(VolunteerTable6[[#This Row],[AttendanceStatus]]="No Show","Did Not Attend","Attended")</f>
        <v>Attended</v>
      </c>
      <c r="M109" s="19" t="str">
        <f>_xlfn.XLOOKUP(VolunteerTable6[[#This Row],[CampaignID]],CampaignTable[CampaignID],CampaignTable[CampaignName],"No CampaignName found for this CampaignID given.")</f>
        <v>Bike to Work Day</v>
      </c>
    </row>
    <row r="110" spans="1:13" x14ac:dyDescent="0.35">
      <c r="A110" s="3" t="s">
        <v>80</v>
      </c>
      <c r="B110" s="4" t="s">
        <v>580</v>
      </c>
      <c r="C110" s="4" t="s">
        <v>581</v>
      </c>
      <c r="D110" s="4" t="s">
        <v>296</v>
      </c>
      <c r="E110" s="4" t="s">
        <v>121</v>
      </c>
      <c r="F110" s="5">
        <v>45660</v>
      </c>
      <c r="G110" s="4" t="s">
        <v>307</v>
      </c>
      <c r="H110" s="4">
        <v>1</v>
      </c>
      <c r="I110" s="4" t="s">
        <v>365</v>
      </c>
      <c r="J110" s="13" t="str">
        <f>IF(VolunteerTable6[[#This Row],[Email]]="","Missing","OK")</f>
        <v>OK</v>
      </c>
      <c r="K110" s="13" t="str">
        <f>VolunteerTable6[[#This Row],[VolunteerID]]&amp;"_"&amp;VolunteerTable6[[#This Row],[CampaignID]]</f>
        <v>V0109_C004</v>
      </c>
      <c r="L110" s="13" t="str">
        <f>IF(VolunteerTable6[[#This Row],[AttendanceStatus]]="No Show","Did Not Attend","Attended")</f>
        <v>Attended</v>
      </c>
      <c r="M110" s="19" t="str">
        <f>_xlfn.XLOOKUP(VolunteerTable6[[#This Row],[CampaignID]],CampaignTable[CampaignID],CampaignTable[CampaignName],"No CampaignName found for this CampaignID given.")</f>
        <v>Food Distribution</v>
      </c>
    </row>
    <row r="111" spans="1:13" x14ac:dyDescent="0.35">
      <c r="A111" s="6" t="s">
        <v>582</v>
      </c>
      <c r="B111" s="7" t="s">
        <v>583</v>
      </c>
      <c r="C111" s="7" t="s">
        <v>584</v>
      </c>
      <c r="D111" s="7" t="s">
        <v>323</v>
      </c>
      <c r="E111" s="7" t="s">
        <v>247</v>
      </c>
      <c r="F111" s="8">
        <v>45707</v>
      </c>
      <c r="G111" s="7" t="s">
        <v>307</v>
      </c>
      <c r="H111" s="7">
        <v>5</v>
      </c>
      <c r="I111" s="7" t="s">
        <v>413</v>
      </c>
      <c r="J111" s="13" t="str">
        <f>IF(VolunteerTable6[[#This Row],[Email]]="","Missing","OK")</f>
        <v>OK</v>
      </c>
      <c r="K111" s="13" t="str">
        <f>VolunteerTable6[[#This Row],[VolunteerID]]&amp;"_"&amp;VolunteerTable6[[#This Row],[CampaignID]]</f>
        <v>V0110_C009</v>
      </c>
      <c r="L111" s="13" t="str">
        <f>IF(VolunteerTable6[[#This Row],[AttendanceStatus]]="No Show","Did Not Attend","Attended")</f>
        <v>Attended</v>
      </c>
      <c r="M111" s="19" t="str">
        <f>_xlfn.XLOOKUP(VolunteerTable6[[#This Row],[CampaignID]],CampaignTable[CampaignID],CampaignTable[CampaignName],"No CampaignName found for this CampaignID given.")</f>
        <v>Bike to Work Day</v>
      </c>
    </row>
    <row r="112" spans="1:13" x14ac:dyDescent="0.35">
      <c r="A112" s="3" t="s">
        <v>585</v>
      </c>
      <c r="B112" s="4" t="s">
        <v>586</v>
      </c>
      <c r="C112" s="4" t="s">
        <v>587</v>
      </c>
      <c r="D112" s="4" t="s">
        <v>296</v>
      </c>
      <c r="E112" s="4" t="s">
        <v>87</v>
      </c>
      <c r="F112" s="5">
        <v>45749</v>
      </c>
      <c r="G112" s="4" t="s">
        <v>307</v>
      </c>
      <c r="H112" s="4">
        <v>4</v>
      </c>
      <c r="I112" s="4" t="s">
        <v>354</v>
      </c>
      <c r="J112" s="13" t="str">
        <f>IF(VolunteerTable6[[#This Row],[Email]]="","Missing","OK")</f>
        <v>OK</v>
      </c>
      <c r="K112" s="13" t="str">
        <f>VolunteerTable6[[#This Row],[VolunteerID]]&amp;"_"&amp;VolunteerTable6[[#This Row],[CampaignID]]</f>
        <v>V0111_C003</v>
      </c>
      <c r="L112" s="13" t="str">
        <f>IF(VolunteerTable6[[#This Row],[AttendanceStatus]]="No Show","Did Not Attend","Attended")</f>
        <v>Attended</v>
      </c>
      <c r="M112" s="19" t="str">
        <f>_xlfn.XLOOKUP(VolunteerTable6[[#This Row],[CampaignID]],CampaignTable[CampaignID],CampaignTable[CampaignName],"No CampaignName found for this CampaignID given.")</f>
        <v>School Visit</v>
      </c>
    </row>
    <row r="113" spans="1:13" x14ac:dyDescent="0.35">
      <c r="A113" s="6" t="s">
        <v>588</v>
      </c>
      <c r="B113" s="7" t="s">
        <v>589</v>
      </c>
      <c r="C113" s="7" t="s">
        <v>590</v>
      </c>
      <c r="D113" s="7" t="s">
        <v>302</v>
      </c>
      <c r="E113" s="7" t="s">
        <v>121</v>
      </c>
      <c r="F113" s="8">
        <v>45782</v>
      </c>
      <c r="G113" s="7" t="s">
        <v>307</v>
      </c>
      <c r="H113" s="7">
        <v>4</v>
      </c>
      <c r="I113" s="7" t="s">
        <v>338</v>
      </c>
      <c r="J113" s="13" t="str">
        <f>IF(VolunteerTable6[[#This Row],[Email]]="","Missing","OK")</f>
        <v>OK</v>
      </c>
      <c r="K113" s="13" t="str">
        <f>VolunteerTable6[[#This Row],[VolunteerID]]&amp;"_"&amp;VolunteerTable6[[#This Row],[CampaignID]]</f>
        <v>V0112_C004</v>
      </c>
      <c r="L113" s="13" t="str">
        <f>IF(VolunteerTable6[[#This Row],[AttendanceStatus]]="No Show","Did Not Attend","Attended")</f>
        <v>Attended</v>
      </c>
      <c r="M113" s="19" t="str">
        <f>_xlfn.XLOOKUP(VolunteerTable6[[#This Row],[CampaignID]],CampaignTable[CampaignID],CampaignTable[CampaignName],"No CampaignName found for this CampaignID given.")</f>
        <v>Food Distribution</v>
      </c>
    </row>
    <row r="114" spans="1:13" x14ac:dyDescent="0.35">
      <c r="A114" s="3" t="s">
        <v>591</v>
      </c>
      <c r="B114" s="4" t="s">
        <v>592</v>
      </c>
      <c r="C114" s="4" t="s">
        <v>593</v>
      </c>
      <c r="D114" s="4" t="s">
        <v>302</v>
      </c>
      <c r="E114" s="4" t="s">
        <v>87</v>
      </c>
      <c r="F114" s="5">
        <v>45767</v>
      </c>
      <c r="G114" s="4" t="s">
        <v>297</v>
      </c>
      <c r="H114" s="4">
        <v>3</v>
      </c>
      <c r="I114" s="4" t="s">
        <v>308</v>
      </c>
      <c r="J114" s="13" t="str">
        <f>IF(VolunteerTable6[[#This Row],[Email]]="","Missing","OK")</f>
        <v>OK</v>
      </c>
      <c r="K114" s="13" t="str">
        <f>VolunteerTable6[[#This Row],[VolunteerID]]&amp;"_"&amp;VolunteerTable6[[#This Row],[CampaignID]]</f>
        <v>V0113_C003</v>
      </c>
      <c r="L114" s="13" t="str">
        <f>IF(VolunteerTable6[[#This Row],[AttendanceStatus]]="No Show","Did Not Attend","Attended")</f>
        <v>Did Not Attend</v>
      </c>
      <c r="M114" s="19" t="str">
        <f>_xlfn.XLOOKUP(VolunteerTable6[[#This Row],[CampaignID]],CampaignTable[CampaignID],CampaignTable[CampaignName],"No CampaignName found for this CampaignID given.")</f>
        <v>School Visit</v>
      </c>
    </row>
    <row r="115" spans="1:13" x14ac:dyDescent="0.35">
      <c r="A115" s="6" t="s">
        <v>222</v>
      </c>
      <c r="B115" s="7" t="s">
        <v>594</v>
      </c>
      <c r="C115" s="7" t="s">
        <v>595</v>
      </c>
      <c r="D115" s="7" t="s">
        <v>323</v>
      </c>
      <c r="E115" s="7" t="s">
        <v>49</v>
      </c>
      <c r="F115" s="8">
        <v>45814</v>
      </c>
      <c r="G115" s="7" t="s">
        <v>307</v>
      </c>
      <c r="H115" s="7">
        <v>4</v>
      </c>
      <c r="I115" s="7" t="s">
        <v>338</v>
      </c>
      <c r="J115" s="13" t="str">
        <f>IF(VolunteerTable6[[#This Row],[Email]]="","Missing","OK")</f>
        <v>OK</v>
      </c>
      <c r="K115" s="13" t="str">
        <f>VolunteerTable6[[#This Row],[VolunteerID]]&amp;"_"&amp;VolunteerTable6[[#This Row],[CampaignID]]</f>
        <v>V0114_C002</v>
      </c>
      <c r="L115" s="13" t="str">
        <f>IF(VolunteerTable6[[#This Row],[AttendanceStatus]]="No Show","Did Not Attend","Attended")</f>
        <v>Attended</v>
      </c>
      <c r="M115" s="19" t="str">
        <f>_xlfn.XLOOKUP(VolunteerTable6[[#This Row],[CampaignID]],CampaignTable[CampaignID],CampaignTable[CampaignName],"No CampaignName found for this CampaignID given.")</f>
        <v>River Cleanup</v>
      </c>
    </row>
    <row r="116" spans="1:13" x14ac:dyDescent="0.35">
      <c r="A116" s="3" t="s">
        <v>596</v>
      </c>
      <c r="B116" s="4" t="s">
        <v>597</v>
      </c>
      <c r="C116" s="4" t="s">
        <v>598</v>
      </c>
      <c r="D116" s="4" t="s">
        <v>296</v>
      </c>
      <c r="E116" s="4" t="s">
        <v>228</v>
      </c>
      <c r="F116" s="5">
        <v>45691</v>
      </c>
      <c r="G116" s="4" t="s">
        <v>297</v>
      </c>
      <c r="H116" s="4">
        <v>1</v>
      </c>
      <c r="I116" s="4" t="s">
        <v>523</v>
      </c>
      <c r="J116" s="13" t="str">
        <f>IF(VolunteerTable6[[#This Row],[Email]]="","Missing","OK")</f>
        <v>OK</v>
      </c>
      <c r="K116" s="13" t="str">
        <f>VolunteerTable6[[#This Row],[VolunteerID]]&amp;"_"&amp;VolunteerTable6[[#This Row],[CampaignID]]</f>
        <v>V0115_C008</v>
      </c>
      <c r="L116" s="13" t="str">
        <f>IF(VolunteerTable6[[#This Row],[AttendanceStatus]]="No Show","Did Not Attend","Attended")</f>
        <v>Did Not Attend</v>
      </c>
      <c r="M116" s="19" t="str">
        <f>_xlfn.XLOOKUP(VolunteerTable6[[#This Row],[CampaignID]],CampaignTable[CampaignID],CampaignTable[CampaignName],"No CampaignName found for this CampaignID given.")</f>
        <v>Solar Awareness</v>
      </c>
    </row>
    <row r="117" spans="1:13" x14ac:dyDescent="0.35">
      <c r="A117" s="6" t="s">
        <v>153</v>
      </c>
      <c r="B117" s="7" t="s">
        <v>599</v>
      </c>
      <c r="C117" s="7" t="s">
        <v>600</v>
      </c>
      <c r="D117" s="7" t="s">
        <v>296</v>
      </c>
      <c r="E117" s="7" t="s">
        <v>208</v>
      </c>
      <c r="F117" s="8">
        <v>45746</v>
      </c>
      <c r="G117" s="7" t="s">
        <v>307</v>
      </c>
      <c r="H117" s="7">
        <v>2</v>
      </c>
      <c r="I117" s="7" t="s">
        <v>362</v>
      </c>
      <c r="J117" s="13" t="str">
        <f>IF(VolunteerTable6[[#This Row],[Email]]="","Missing","OK")</f>
        <v>OK</v>
      </c>
      <c r="K117" s="13" t="str">
        <f>VolunteerTable6[[#This Row],[VolunteerID]]&amp;"_"&amp;VolunteerTable6[[#This Row],[CampaignID]]</f>
        <v>V0116_C007</v>
      </c>
      <c r="L117" s="13" t="str">
        <f>IF(VolunteerTable6[[#This Row],[AttendanceStatus]]="No Show","Did Not Attend","Attended")</f>
        <v>Attended</v>
      </c>
      <c r="M117" s="19" t="str">
        <f>_xlfn.XLOOKUP(VolunteerTable6[[#This Row],[CampaignID]],CampaignTable[CampaignID],CampaignTable[CampaignName],"No CampaignName found for this CampaignID given.")</f>
        <v>Green Fair</v>
      </c>
    </row>
    <row r="118" spans="1:13" x14ac:dyDescent="0.35">
      <c r="A118" s="3" t="s">
        <v>164</v>
      </c>
      <c r="B118" s="4" t="s">
        <v>601</v>
      </c>
      <c r="C118" s="4" t="s">
        <v>602</v>
      </c>
      <c r="D118" s="4" t="s">
        <v>323</v>
      </c>
      <c r="E118" s="4" t="s">
        <v>49</v>
      </c>
      <c r="F118" s="5">
        <v>45812</v>
      </c>
      <c r="G118" s="4" t="s">
        <v>307</v>
      </c>
      <c r="H118" s="4">
        <v>1</v>
      </c>
      <c r="I118" s="4" t="s">
        <v>386</v>
      </c>
      <c r="J118" s="13" t="str">
        <f>IF(VolunteerTable6[[#This Row],[Email]]="","Missing","OK")</f>
        <v>OK</v>
      </c>
      <c r="K118" s="13" t="str">
        <f>VolunteerTable6[[#This Row],[VolunteerID]]&amp;"_"&amp;VolunteerTable6[[#This Row],[CampaignID]]</f>
        <v>V0117_C002</v>
      </c>
      <c r="L118" s="13" t="str">
        <f>IF(VolunteerTable6[[#This Row],[AttendanceStatus]]="No Show","Did Not Attend","Attended")</f>
        <v>Attended</v>
      </c>
      <c r="M118" s="19" t="str">
        <f>_xlfn.XLOOKUP(VolunteerTable6[[#This Row],[CampaignID]],CampaignTable[CampaignID],CampaignTable[CampaignName],"No CampaignName found for this CampaignID given.")</f>
        <v>River Cleanup</v>
      </c>
    </row>
    <row r="119" spans="1:13" x14ac:dyDescent="0.35">
      <c r="A119" s="6" t="s">
        <v>603</v>
      </c>
      <c r="B119" s="7" t="s">
        <v>604</v>
      </c>
      <c r="C119" s="7" t="s">
        <v>605</v>
      </c>
      <c r="D119" s="7" t="s">
        <v>335</v>
      </c>
      <c r="E119" s="7" t="s">
        <v>208</v>
      </c>
      <c r="F119" s="8">
        <v>45756</v>
      </c>
      <c r="G119" s="7" t="s">
        <v>307</v>
      </c>
      <c r="H119" s="7">
        <v>4</v>
      </c>
      <c r="I119" s="7" t="s">
        <v>425</v>
      </c>
      <c r="J119" s="13" t="str">
        <f>IF(VolunteerTable6[[#This Row],[Email]]="","Missing","OK")</f>
        <v>OK</v>
      </c>
      <c r="K119" s="13" t="str">
        <f>VolunteerTable6[[#This Row],[VolunteerID]]&amp;"_"&amp;VolunteerTable6[[#This Row],[CampaignID]]</f>
        <v>V0118_C007</v>
      </c>
      <c r="L119" s="13" t="str">
        <f>IF(VolunteerTable6[[#This Row],[AttendanceStatus]]="No Show","Did Not Attend","Attended")</f>
        <v>Attended</v>
      </c>
      <c r="M119" s="19" t="str">
        <f>_xlfn.XLOOKUP(VolunteerTable6[[#This Row],[CampaignID]],CampaignTable[CampaignID],CampaignTable[CampaignName],"No CampaignName found for this CampaignID given.")</f>
        <v>Green Fair</v>
      </c>
    </row>
    <row r="120" spans="1:13" x14ac:dyDescent="0.35">
      <c r="A120" s="3" t="s">
        <v>117</v>
      </c>
      <c r="B120" s="4" t="s">
        <v>606</v>
      </c>
      <c r="C120" s="4" t="s">
        <v>607</v>
      </c>
      <c r="D120" s="4" t="s">
        <v>302</v>
      </c>
      <c r="E120" s="4" t="s">
        <v>154</v>
      </c>
      <c r="F120" s="5">
        <v>45751</v>
      </c>
      <c r="G120" s="4" t="s">
        <v>307</v>
      </c>
      <c r="H120" s="4">
        <v>5</v>
      </c>
      <c r="I120" s="4" t="s">
        <v>372</v>
      </c>
      <c r="J120" s="13" t="str">
        <f>IF(VolunteerTable6[[#This Row],[Email]]="","Missing","OK")</f>
        <v>OK</v>
      </c>
      <c r="K120" s="13" t="str">
        <f>VolunteerTable6[[#This Row],[VolunteerID]]&amp;"_"&amp;VolunteerTable6[[#This Row],[CampaignID]]</f>
        <v>V0119_C005</v>
      </c>
      <c r="L120" s="13" t="str">
        <f>IF(VolunteerTable6[[#This Row],[AttendanceStatus]]="No Show","Did Not Attend","Attended")</f>
        <v>Attended</v>
      </c>
      <c r="M120" s="19" t="str">
        <f>_xlfn.XLOOKUP(VolunteerTable6[[#This Row],[CampaignID]],CampaignTable[CampaignID],CampaignTable[CampaignName],"No CampaignName found for this CampaignID given.")</f>
        <v>Recycling Workshop</v>
      </c>
    </row>
    <row r="121" spans="1:13" x14ac:dyDescent="0.35">
      <c r="A121" s="6" t="s">
        <v>57</v>
      </c>
      <c r="B121" s="7" t="s">
        <v>608</v>
      </c>
      <c r="C121" s="7" t="s">
        <v>609</v>
      </c>
      <c r="D121" s="7" t="s">
        <v>323</v>
      </c>
      <c r="E121" s="7" t="s">
        <v>208</v>
      </c>
      <c r="F121" s="8">
        <v>45764</v>
      </c>
      <c r="G121" s="7" t="s">
        <v>297</v>
      </c>
      <c r="H121" s="7">
        <v>3</v>
      </c>
      <c r="I121" s="7" t="s">
        <v>368</v>
      </c>
      <c r="J121" s="13" t="str">
        <f>IF(VolunteerTable6[[#This Row],[Email]]="","Missing","OK")</f>
        <v>OK</v>
      </c>
      <c r="K121" s="13" t="str">
        <f>VolunteerTable6[[#This Row],[VolunteerID]]&amp;"_"&amp;VolunteerTable6[[#This Row],[CampaignID]]</f>
        <v>V0120_C007</v>
      </c>
      <c r="L121" s="13" t="str">
        <f>IF(VolunteerTable6[[#This Row],[AttendanceStatus]]="No Show","Did Not Attend","Attended")</f>
        <v>Did Not Attend</v>
      </c>
      <c r="M121" s="19" t="str">
        <f>_xlfn.XLOOKUP(VolunteerTable6[[#This Row],[CampaignID]],CampaignTable[CampaignID],CampaignTable[CampaignName],"No CampaignName found for this CampaignID given.")</f>
        <v>Green Fair</v>
      </c>
    </row>
    <row r="122" spans="1:13" x14ac:dyDescent="0.35">
      <c r="A122" s="3" t="s">
        <v>144</v>
      </c>
      <c r="B122" s="4" t="s">
        <v>610</v>
      </c>
      <c r="C122" s="4"/>
      <c r="D122" s="4" t="s">
        <v>319</v>
      </c>
      <c r="E122" s="4" t="s">
        <v>154</v>
      </c>
      <c r="F122" s="5">
        <v>45740</v>
      </c>
      <c r="G122" s="4" t="s">
        <v>297</v>
      </c>
      <c r="H122" s="4">
        <v>1</v>
      </c>
      <c r="I122" s="4" t="s">
        <v>386</v>
      </c>
      <c r="J122" s="13" t="str">
        <f>IF(VolunteerTable6[[#This Row],[Email]]="","Missing","OK")</f>
        <v>Missing</v>
      </c>
      <c r="K122" s="13" t="str">
        <f>VolunteerTable6[[#This Row],[VolunteerID]]&amp;"_"&amp;VolunteerTable6[[#This Row],[CampaignID]]</f>
        <v>V0121_C005</v>
      </c>
      <c r="L122" s="13" t="str">
        <f>IF(VolunteerTable6[[#This Row],[AttendanceStatus]]="No Show","Did Not Attend","Attended")</f>
        <v>Did Not Attend</v>
      </c>
      <c r="M122" s="19" t="str">
        <f>_xlfn.XLOOKUP(VolunteerTable6[[#This Row],[CampaignID]],CampaignTable[CampaignID],CampaignTable[CampaignName],"No CampaignName found for this CampaignID given.")</f>
        <v>Recycling Workshop</v>
      </c>
    </row>
    <row r="123" spans="1:13" x14ac:dyDescent="0.35">
      <c r="A123" s="6" t="s">
        <v>611</v>
      </c>
      <c r="B123" s="7" t="s">
        <v>612</v>
      </c>
      <c r="C123" s="7" t="s">
        <v>613</v>
      </c>
      <c r="D123" s="7" t="s">
        <v>335</v>
      </c>
      <c r="E123" s="7" t="s">
        <v>154</v>
      </c>
      <c r="F123" s="8">
        <v>45722</v>
      </c>
      <c r="G123" s="7" t="s">
        <v>297</v>
      </c>
      <c r="H123" s="7">
        <v>1</v>
      </c>
      <c r="I123" s="7" t="s">
        <v>386</v>
      </c>
      <c r="J123" s="13" t="str">
        <f>IF(VolunteerTable6[[#This Row],[Email]]="","Missing","OK")</f>
        <v>OK</v>
      </c>
      <c r="K123" s="13" t="str">
        <f>VolunteerTable6[[#This Row],[VolunteerID]]&amp;"_"&amp;VolunteerTable6[[#This Row],[CampaignID]]</f>
        <v>V0122_C005</v>
      </c>
      <c r="L123" s="13" t="str">
        <f>IF(VolunteerTable6[[#This Row],[AttendanceStatus]]="No Show","Did Not Attend","Attended")</f>
        <v>Did Not Attend</v>
      </c>
      <c r="M123" s="19" t="str">
        <f>_xlfn.XLOOKUP(VolunteerTable6[[#This Row],[CampaignID]],CampaignTable[CampaignID],CampaignTable[CampaignName],"No CampaignName found for this CampaignID given.")</f>
        <v>Recycling Workshop</v>
      </c>
    </row>
    <row r="124" spans="1:13" x14ac:dyDescent="0.35">
      <c r="A124" s="3" t="s">
        <v>614</v>
      </c>
      <c r="B124" s="4" t="s">
        <v>615</v>
      </c>
      <c r="C124" s="4" t="s">
        <v>616</v>
      </c>
      <c r="D124" s="4" t="s">
        <v>335</v>
      </c>
      <c r="E124" s="4" t="s">
        <v>228</v>
      </c>
      <c r="F124" s="5">
        <v>45810</v>
      </c>
      <c r="G124" s="4" t="s">
        <v>307</v>
      </c>
      <c r="H124" s="4">
        <v>3</v>
      </c>
      <c r="I124" s="4" t="s">
        <v>394</v>
      </c>
      <c r="J124" s="13" t="str">
        <f>IF(VolunteerTable6[[#This Row],[Email]]="","Missing","OK")</f>
        <v>OK</v>
      </c>
      <c r="K124" s="13" t="str">
        <f>VolunteerTable6[[#This Row],[VolunteerID]]&amp;"_"&amp;VolunteerTable6[[#This Row],[CampaignID]]</f>
        <v>V0123_C008</v>
      </c>
      <c r="L124" s="13" t="str">
        <f>IF(VolunteerTable6[[#This Row],[AttendanceStatus]]="No Show","Did Not Attend","Attended")</f>
        <v>Attended</v>
      </c>
      <c r="M124" s="19" t="str">
        <f>_xlfn.XLOOKUP(VolunteerTable6[[#This Row],[CampaignID]],CampaignTable[CampaignID],CampaignTable[CampaignName],"No CampaignName found for this CampaignID given.")</f>
        <v>Solar Awareness</v>
      </c>
    </row>
    <row r="125" spans="1:13" x14ac:dyDescent="0.35">
      <c r="A125" s="6" t="s">
        <v>166</v>
      </c>
      <c r="B125" s="7" t="s">
        <v>617</v>
      </c>
      <c r="C125" s="7" t="s">
        <v>618</v>
      </c>
      <c r="D125" s="7" t="s">
        <v>323</v>
      </c>
      <c r="E125" s="7" t="s">
        <v>121</v>
      </c>
      <c r="F125" s="8">
        <v>45718</v>
      </c>
      <c r="G125" s="7" t="s">
        <v>307</v>
      </c>
      <c r="H125" s="7">
        <v>4</v>
      </c>
      <c r="I125" s="7" t="s">
        <v>354</v>
      </c>
      <c r="J125" s="13" t="str">
        <f>IF(VolunteerTable6[[#This Row],[Email]]="","Missing","OK")</f>
        <v>OK</v>
      </c>
      <c r="K125" s="13" t="str">
        <f>VolunteerTable6[[#This Row],[VolunteerID]]&amp;"_"&amp;VolunteerTable6[[#This Row],[CampaignID]]</f>
        <v>V0124_C004</v>
      </c>
      <c r="L125" s="13" t="str">
        <f>IF(VolunteerTable6[[#This Row],[AttendanceStatus]]="No Show","Did Not Attend","Attended")</f>
        <v>Attended</v>
      </c>
      <c r="M125" s="19" t="str">
        <f>_xlfn.XLOOKUP(VolunteerTable6[[#This Row],[CampaignID]],CampaignTable[CampaignID],CampaignTable[CampaignName],"No CampaignName found for this CampaignID given.")</f>
        <v>Food Distribution</v>
      </c>
    </row>
    <row r="126" spans="1:13" x14ac:dyDescent="0.35">
      <c r="A126" s="3" t="s">
        <v>23</v>
      </c>
      <c r="B126" s="4" t="s">
        <v>619</v>
      </c>
      <c r="C126" s="4" t="s">
        <v>620</v>
      </c>
      <c r="D126" s="4" t="s">
        <v>335</v>
      </c>
      <c r="E126" s="4" t="s">
        <v>6</v>
      </c>
      <c r="F126" s="5">
        <v>45723</v>
      </c>
      <c r="G126" s="4" t="s">
        <v>307</v>
      </c>
      <c r="H126" s="4">
        <v>2</v>
      </c>
      <c r="I126" s="4" t="s">
        <v>476</v>
      </c>
      <c r="J126" s="13" t="str">
        <f>IF(VolunteerTable6[[#This Row],[Email]]="","Missing","OK")</f>
        <v>OK</v>
      </c>
      <c r="K126" s="13" t="str">
        <f>VolunteerTable6[[#This Row],[VolunteerID]]&amp;"_"&amp;VolunteerTable6[[#This Row],[CampaignID]]</f>
        <v>V0125_C001</v>
      </c>
      <c r="L126" s="13" t="str">
        <f>IF(VolunteerTable6[[#This Row],[AttendanceStatus]]="No Show","Did Not Attend","Attended")</f>
        <v>Attended</v>
      </c>
      <c r="M126" s="19" t="str">
        <f>_xlfn.XLOOKUP(VolunteerTable6[[#This Row],[CampaignID]],CampaignTable[CampaignID],CampaignTable[CampaignName],"No CampaignName found for this CampaignID given.")</f>
        <v>Tree Planting</v>
      </c>
    </row>
    <row r="127" spans="1:13" x14ac:dyDescent="0.35">
      <c r="A127" s="6" t="s">
        <v>241</v>
      </c>
      <c r="B127" s="7" t="s">
        <v>621</v>
      </c>
      <c r="C127" s="7" t="s">
        <v>622</v>
      </c>
      <c r="D127" s="7" t="s">
        <v>319</v>
      </c>
      <c r="E127" s="7" t="s">
        <v>87</v>
      </c>
      <c r="F127" s="8">
        <v>45687</v>
      </c>
      <c r="G127" s="7" t="s">
        <v>307</v>
      </c>
      <c r="H127" s="7">
        <v>5</v>
      </c>
      <c r="I127" s="7" t="s">
        <v>372</v>
      </c>
      <c r="J127" s="13" t="str">
        <f>IF(VolunteerTable6[[#This Row],[Email]]="","Missing","OK")</f>
        <v>OK</v>
      </c>
      <c r="K127" s="13" t="str">
        <f>VolunteerTable6[[#This Row],[VolunteerID]]&amp;"_"&amp;VolunteerTable6[[#This Row],[CampaignID]]</f>
        <v>V0126_C003</v>
      </c>
      <c r="L127" s="13" t="str">
        <f>IF(VolunteerTable6[[#This Row],[AttendanceStatus]]="No Show","Did Not Attend","Attended")</f>
        <v>Attended</v>
      </c>
      <c r="M127" s="19" t="str">
        <f>_xlfn.XLOOKUP(VolunteerTable6[[#This Row],[CampaignID]],CampaignTable[CampaignID],CampaignTable[CampaignName],"No CampaignName found for this CampaignID given.")</f>
        <v>School Visit</v>
      </c>
    </row>
    <row r="128" spans="1:13" x14ac:dyDescent="0.35">
      <c r="A128" s="3" t="s">
        <v>22</v>
      </c>
      <c r="B128" s="4" t="s">
        <v>623</v>
      </c>
      <c r="C128" s="4"/>
      <c r="D128" s="4" t="s">
        <v>302</v>
      </c>
      <c r="E128" s="4" t="s">
        <v>121</v>
      </c>
      <c r="F128" s="5">
        <v>45750</v>
      </c>
      <c r="G128" s="4" t="s">
        <v>297</v>
      </c>
      <c r="H128" s="4">
        <v>2</v>
      </c>
      <c r="I128" s="4" t="s">
        <v>476</v>
      </c>
      <c r="J128" s="13" t="str">
        <f>IF(VolunteerTable6[[#This Row],[Email]]="","Missing","OK")</f>
        <v>Missing</v>
      </c>
      <c r="K128" s="13" t="str">
        <f>VolunteerTable6[[#This Row],[VolunteerID]]&amp;"_"&amp;VolunteerTable6[[#This Row],[CampaignID]]</f>
        <v>V0127_C004</v>
      </c>
      <c r="L128" s="13" t="str">
        <f>IF(VolunteerTable6[[#This Row],[AttendanceStatus]]="No Show","Did Not Attend","Attended")</f>
        <v>Did Not Attend</v>
      </c>
      <c r="M128" s="19" t="str">
        <f>_xlfn.XLOOKUP(VolunteerTable6[[#This Row],[CampaignID]],CampaignTable[CampaignID],CampaignTable[CampaignName],"No CampaignName found for this CampaignID given.")</f>
        <v>Food Distribution</v>
      </c>
    </row>
    <row r="129" spans="1:13" x14ac:dyDescent="0.35">
      <c r="A129" s="6" t="s">
        <v>624</v>
      </c>
      <c r="B129" s="7" t="s">
        <v>625</v>
      </c>
      <c r="C129" s="7" t="s">
        <v>626</v>
      </c>
      <c r="D129" s="7" t="s">
        <v>335</v>
      </c>
      <c r="E129" s="7" t="s">
        <v>121</v>
      </c>
      <c r="F129" s="8">
        <v>45664</v>
      </c>
      <c r="G129" s="7" t="s">
        <v>307</v>
      </c>
      <c r="H129" s="7">
        <v>4</v>
      </c>
      <c r="I129" s="7" t="s">
        <v>338</v>
      </c>
      <c r="J129" s="13" t="str">
        <f>IF(VolunteerTable6[[#This Row],[Email]]="","Missing","OK")</f>
        <v>OK</v>
      </c>
      <c r="K129" s="13" t="str">
        <f>VolunteerTable6[[#This Row],[VolunteerID]]&amp;"_"&amp;VolunteerTable6[[#This Row],[CampaignID]]</f>
        <v>V0128_C004</v>
      </c>
      <c r="L129" s="13" t="str">
        <f>IF(VolunteerTable6[[#This Row],[AttendanceStatus]]="No Show","Did Not Attend","Attended")</f>
        <v>Attended</v>
      </c>
      <c r="M129" s="19" t="str">
        <f>_xlfn.XLOOKUP(VolunteerTable6[[#This Row],[CampaignID]],CampaignTable[CampaignID],CampaignTable[CampaignName],"No CampaignName found for this CampaignID given.")</f>
        <v>Food Distribution</v>
      </c>
    </row>
    <row r="130" spans="1:13" x14ac:dyDescent="0.35">
      <c r="A130" s="3" t="s">
        <v>262</v>
      </c>
      <c r="B130" s="4" t="s">
        <v>627</v>
      </c>
      <c r="C130" s="4" t="s">
        <v>628</v>
      </c>
      <c r="D130" s="4" t="s">
        <v>323</v>
      </c>
      <c r="E130" s="4" t="s">
        <v>6</v>
      </c>
      <c r="F130" s="5">
        <v>45762</v>
      </c>
      <c r="G130" s="4" t="s">
        <v>307</v>
      </c>
      <c r="H130" s="4">
        <v>4</v>
      </c>
      <c r="I130" s="4" t="s">
        <v>354</v>
      </c>
      <c r="J130" s="13" t="str">
        <f>IF(VolunteerTable6[[#This Row],[Email]]="","Missing","OK")</f>
        <v>OK</v>
      </c>
      <c r="K130" s="13" t="str">
        <f>VolunteerTable6[[#This Row],[VolunteerID]]&amp;"_"&amp;VolunteerTable6[[#This Row],[CampaignID]]</f>
        <v>V0129_C001</v>
      </c>
      <c r="L130" s="13" t="str">
        <f>IF(VolunteerTable6[[#This Row],[AttendanceStatus]]="No Show","Did Not Attend","Attended")</f>
        <v>Attended</v>
      </c>
      <c r="M130" s="19" t="str">
        <f>_xlfn.XLOOKUP(VolunteerTable6[[#This Row],[CampaignID]],CampaignTable[CampaignID],CampaignTable[CampaignName],"No CampaignName found for this CampaignID given.")</f>
        <v>Tree Planting</v>
      </c>
    </row>
    <row r="131" spans="1:13" x14ac:dyDescent="0.35">
      <c r="A131" s="6" t="s">
        <v>629</v>
      </c>
      <c r="B131" s="7" t="s">
        <v>630</v>
      </c>
      <c r="C131" s="7" t="s">
        <v>631</v>
      </c>
      <c r="D131" s="7" t="s">
        <v>319</v>
      </c>
      <c r="E131" s="7" t="s">
        <v>265</v>
      </c>
      <c r="F131" s="8">
        <v>45697</v>
      </c>
      <c r="G131" s="7" t="s">
        <v>307</v>
      </c>
      <c r="H131" s="7">
        <v>3</v>
      </c>
      <c r="I131" s="7" t="s">
        <v>315</v>
      </c>
      <c r="J131" s="13" t="str">
        <f>IF(VolunteerTable6[[#This Row],[Email]]="","Missing","OK")</f>
        <v>OK</v>
      </c>
      <c r="K131" s="13" t="str">
        <f>VolunteerTable6[[#This Row],[VolunteerID]]&amp;"_"&amp;VolunteerTable6[[#This Row],[CampaignID]]</f>
        <v>V0130_C010</v>
      </c>
      <c r="L131" s="13" t="str">
        <f>IF(VolunteerTable6[[#This Row],[AttendanceStatus]]="No Show","Did Not Attend","Attended")</f>
        <v>Attended</v>
      </c>
      <c r="M131" s="19" t="str">
        <f>_xlfn.XLOOKUP(VolunteerTable6[[#This Row],[CampaignID]],CampaignTable[CampaignID],CampaignTable[CampaignName],"No CampaignName found for this CampaignID given.")</f>
        <v>Community Garden</v>
      </c>
    </row>
    <row r="132" spans="1:13" x14ac:dyDescent="0.35">
      <c r="A132" s="3" t="s">
        <v>98</v>
      </c>
      <c r="B132" s="4" t="s">
        <v>632</v>
      </c>
      <c r="C132" s="4" t="s">
        <v>633</v>
      </c>
      <c r="D132" s="4" t="s">
        <v>323</v>
      </c>
      <c r="E132" s="4" t="s">
        <v>154</v>
      </c>
      <c r="F132" s="5">
        <v>45747</v>
      </c>
      <c r="G132" s="4" t="s">
        <v>307</v>
      </c>
      <c r="H132" s="4">
        <v>1</v>
      </c>
      <c r="I132" s="4" t="s">
        <v>365</v>
      </c>
      <c r="J132" s="13" t="str">
        <f>IF(VolunteerTable6[[#This Row],[Email]]="","Missing","OK")</f>
        <v>OK</v>
      </c>
      <c r="K132" s="13" t="str">
        <f>VolunteerTable6[[#This Row],[VolunteerID]]&amp;"_"&amp;VolunteerTable6[[#This Row],[CampaignID]]</f>
        <v>V0131_C005</v>
      </c>
      <c r="L132" s="13" t="str">
        <f>IF(VolunteerTable6[[#This Row],[AttendanceStatus]]="No Show","Did Not Attend","Attended")</f>
        <v>Attended</v>
      </c>
      <c r="M132" s="19" t="str">
        <f>_xlfn.XLOOKUP(VolunteerTable6[[#This Row],[CampaignID]],CampaignTable[CampaignID],CampaignTable[CampaignName],"No CampaignName found for this CampaignID given.")</f>
        <v>Recycling Workshop</v>
      </c>
    </row>
    <row r="133" spans="1:13" x14ac:dyDescent="0.35">
      <c r="A133" s="6" t="s">
        <v>148</v>
      </c>
      <c r="B133" s="7" t="s">
        <v>634</v>
      </c>
      <c r="C133" s="7" t="s">
        <v>635</v>
      </c>
      <c r="D133" s="7" t="s">
        <v>302</v>
      </c>
      <c r="E133" s="7" t="s">
        <v>121</v>
      </c>
      <c r="F133" s="8">
        <v>45817</v>
      </c>
      <c r="G133" s="7" t="s">
        <v>307</v>
      </c>
      <c r="H133" s="7">
        <v>2</v>
      </c>
      <c r="I133" s="7" t="s">
        <v>362</v>
      </c>
      <c r="J133" s="13" t="str">
        <f>IF(VolunteerTable6[[#This Row],[Email]]="","Missing","OK")</f>
        <v>OK</v>
      </c>
      <c r="K133" s="13" t="str">
        <f>VolunteerTable6[[#This Row],[VolunteerID]]&amp;"_"&amp;VolunteerTable6[[#This Row],[CampaignID]]</f>
        <v>V0132_C004</v>
      </c>
      <c r="L133" s="13" t="str">
        <f>IF(VolunteerTable6[[#This Row],[AttendanceStatus]]="No Show","Did Not Attend","Attended")</f>
        <v>Attended</v>
      </c>
      <c r="M133" s="19" t="str">
        <f>_xlfn.XLOOKUP(VolunteerTable6[[#This Row],[CampaignID]],CampaignTable[CampaignID],CampaignTable[CampaignName],"No CampaignName found for this CampaignID given.")</f>
        <v>Food Distribution</v>
      </c>
    </row>
    <row r="134" spans="1:13" x14ac:dyDescent="0.35">
      <c r="A134" s="3" t="s">
        <v>85</v>
      </c>
      <c r="B134" s="4" t="s">
        <v>636</v>
      </c>
      <c r="C134" s="4" t="s">
        <v>637</v>
      </c>
      <c r="D134" s="4" t="s">
        <v>323</v>
      </c>
      <c r="E134" s="4" t="s">
        <v>6</v>
      </c>
      <c r="F134" s="5">
        <v>45779</v>
      </c>
      <c r="G134" s="4" t="s">
        <v>307</v>
      </c>
      <c r="H134" s="4">
        <v>2</v>
      </c>
      <c r="I134" s="4" t="s">
        <v>476</v>
      </c>
      <c r="J134" s="13" t="str">
        <f>IF(VolunteerTable6[[#This Row],[Email]]="","Missing","OK")</f>
        <v>OK</v>
      </c>
      <c r="K134" s="13" t="str">
        <f>VolunteerTable6[[#This Row],[VolunteerID]]&amp;"_"&amp;VolunteerTable6[[#This Row],[CampaignID]]</f>
        <v>V0133_C001</v>
      </c>
      <c r="L134" s="13" t="str">
        <f>IF(VolunteerTable6[[#This Row],[AttendanceStatus]]="No Show","Did Not Attend","Attended")</f>
        <v>Attended</v>
      </c>
      <c r="M134" s="19" t="str">
        <f>_xlfn.XLOOKUP(VolunteerTable6[[#This Row],[CampaignID]],CampaignTable[CampaignID],CampaignTable[CampaignName],"No CampaignName found for this CampaignID given.")</f>
        <v>Tree Planting</v>
      </c>
    </row>
    <row r="135" spans="1:13" x14ac:dyDescent="0.35">
      <c r="A135" s="6" t="s">
        <v>638</v>
      </c>
      <c r="B135" s="7" t="s">
        <v>639</v>
      </c>
      <c r="C135" s="7" t="s">
        <v>640</v>
      </c>
      <c r="D135" s="7" t="s">
        <v>323</v>
      </c>
      <c r="E135" s="7" t="s">
        <v>121</v>
      </c>
      <c r="F135" s="8">
        <v>45672</v>
      </c>
      <c r="G135" s="7" t="s">
        <v>307</v>
      </c>
      <c r="H135" s="7">
        <v>3</v>
      </c>
      <c r="I135" s="7" t="s">
        <v>308</v>
      </c>
      <c r="J135" s="13" t="str">
        <f>IF(VolunteerTable6[[#This Row],[Email]]="","Missing","OK")</f>
        <v>OK</v>
      </c>
      <c r="K135" s="13" t="str">
        <f>VolunteerTable6[[#This Row],[VolunteerID]]&amp;"_"&amp;VolunteerTable6[[#This Row],[CampaignID]]</f>
        <v>V0134_C004</v>
      </c>
      <c r="L135" s="13" t="str">
        <f>IF(VolunteerTable6[[#This Row],[AttendanceStatus]]="No Show","Did Not Attend","Attended")</f>
        <v>Attended</v>
      </c>
      <c r="M135" s="19" t="str">
        <f>_xlfn.XLOOKUP(VolunteerTable6[[#This Row],[CampaignID]],CampaignTable[CampaignID],CampaignTable[CampaignName],"No CampaignName found for this CampaignID given.")</f>
        <v>Food Distribution</v>
      </c>
    </row>
    <row r="136" spans="1:13" x14ac:dyDescent="0.35">
      <c r="A136" s="3" t="s">
        <v>641</v>
      </c>
      <c r="B136" s="4" t="s">
        <v>642</v>
      </c>
      <c r="C136" s="4" t="s">
        <v>643</v>
      </c>
      <c r="D136" s="4" t="s">
        <v>335</v>
      </c>
      <c r="E136" s="4" t="s">
        <v>208</v>
      </c>
      <c r="F136" s="5">
        <v>45691</v>
      </c>
      <c r="G136" s="4" t="s">
        <v>297</v>
      </c>
      <c r="H136" s="4">
        <v>3</v>
      </c>
      <c r="I136" s="4" t="s">
        <v>394</v>
      </c>
      <c r="J136" s="13" t="str">
        <f>IF(VolunteerTable6[[#This Row],[Email]]="","Missing","OK")</f>
        <v>OK</v>
      </c>
      <c r="K136" s="13" t="str">
        <f>VolunteerTable6[[#This Row],[VolunteerID]]&amp;"_"&amp;VolunteerTable6[[#This Row],[CampaignID]]</f>
        <v>V0135_C007</v>
      </c>
      <c r="L136" s="13" t="str">
        <f>IF(VolunteerTable6[[#This Row],[AttendanceStatus]]="No Show","Did Not Attend","Attended")</f>
        <v>Did Not Attend</v>
      </c>
      <c r="M136" s="19" t="str">
        <f>_xlfn.XLOOKUP(VolunteerTable6[[#This Row],[CampaignID]],CampaignTable[CampaignID],CampaignTable[CampaignName],"No CampaignName found for this CampaignID given.")</f>
        <v>Green Fair</v>
      </c>
    </row>
    <row r="137" spans="1:13" x14ac:dyDescent="0.35">
      <c r="A137" s="6" t="s">
        <v>644</v>
      </c>
      <c r="B137" s="7" t="s">
        <v>645</v>
      </c>
      <c r="C137" s="7" t="s">
        <v>646</v>
      </c>
      <c r="D137" s="7" t="s">
        <v>335</v>
      </c>
      <c r="E137" s="7" t="s">
        <v>247</v>
      </c>
      <c r="F137" s="8">
        <v>45699</v>
      </c>
      <c r="G137" s="7" t="s">
        <v>297</v>
      </c>
      <c r="H137" s="7">
        <v>4</v>
      </c>
      <c r="I137" s="7" t="s">
        <v>425</v>
      </c>
      <c r="J137" s="13" t="str">
        <f>IF(VolunteerTable6[[#This Row],[Email]]="","Missing","OK")</f>
        <v>OK</v>
      </c>
      <c r="K137" s="13" t="str">
        <f>VolunteerTable6[[#This Row],[VolunteerID]]&amp;"_"&amp;VolunteerTable6[[#This Row],[CampaignID]]</f>
        <v>V0136_C009</v>
      </c>
      <c r="L137" s="13" t="str">
        <f>IF(VolunteerTable6[[#This Row],[AttendanceStatus]]="No Show","Did Not Attend","Attended")</f>
        <v>Did Not Attend</v>
      </c>
      <c r="M137" s="19" t="str">
        <f>_xlfn.XLOOKUP(VolunteerTable6[[#This Row],[CampaignID]],CampaignTable[CampaignID],CampaignTable[CampaignName],"No CampaignName found for this CampaignID given.")</f>
        <v>Bike to Work Day</v>
      </c>
    </row>
    <row r="138" spans="1:13" x14ac:dyDescent="0.35">
      <c r="A138" s="3" t="s">
        <v>25</v>
      </c>
      <c r="B138" s="4" t="s">
        <v>647</v>
      </c>
      <c r="C138" s="4"/>
      <c r="D138" s="4" t="s">
        <v>335</v>
      </c>
      <c r="E138" s="4" t="s">
        <v>247</v>
      </c>
      <c r="F138" s="5">
        <v>45658</v>
      </c>
      <c r="G138" s="4" t="s">
        <v>307</v>
      </c>
      <c r="H138" s="4">
        <v>5</v>
      </c>
      <c r="I138" s="4" t="s">
        <v>413</v>
      </c>
      <c r="J138" s="13" t="str">
        <f>IF(VolunteerTable6[[#This Row],[Email]]="","Missing","OK")</f>
        <v>Missing</v>
      </c>
      <c r="K138" s="13" t="str">
        <f>VolunteerTable6[[#This Row],[VolunteerID]]&amp;"_"&amp;VolunteerTable6[[#This Row],[CampaignID]]</f>
        <v>V0137_C009</v>
      </c>
      <c r="L138" s="13" t="str">
        <f>IF(VolunteerTable6[[#This Row],[AttendanceStatus]]="No Show","Did Not Attend","Attended")</f>
        <v>Attended</v>
      </c>
      <c r="M138" s="19" t="str">
        <f>_xlfn.XLOOKUP(VolunteerTable6[[#This Row],[CampaignID]],CampaignTable[CampaignID],CampaignTable[CampaignName],"No CampaignName found for this CampaignID given.")</f>
        <v>Bike to Work Day</v>
      </c>
    </row>
    <row r="139" spans="1:13" x14ac:dyDescent="0.35">
      <c r="A139" s="6" t="s">
        <v>648</v>
      </c>
      <c r="B139" s="7" t="s">
        <v>649</v>
      </c>
      <c r="C139" s="7" t="s">
        <v>650</v>
      </c>
      <c r="D139" s="7" t="s">
        <v>319</v>
      </c>
      <c r="E139" s="7" t="s">
        <v>49</v>
      </c>
      <c r="F139" s="8">
        <v>45790</v>
      </c>
      <c r="G139" s="7" t="s">
        <v>307</v>
      </c>
      <c r="H139" s="7">
        <v>3</v>
      </c>
      <c r="I139" s="7" t="s">
        <v>394</v>
      </c>
      <c r="J139" s="13" t="str">
        <f>IF(VolunteerTable6[[#This Row],[Email]]="","Missing","OK")</f>
        <v>OK</v>
      </c>
      <c r="K139" s="13" t="str">
        <f>VolunteerTable6[[#This Row],[VolunteerID]]&amp;"_"&amp;VolunteerTable6[[#This Row],[CampaignID]]</f>
        <v>V0138_C002</v>
      </c>
      <c r="L139" s="13" t="str">
        <f>IF(VolunteerTable6[[#This Row],[AttendanceStatus]]="No Show","Did Not Attend","Attended")</f>
        <v>Attended</v>
      </c>
      <c r="M139" s="19" t="str">
        <f>_xlfn.XLOOKUP(VolunteerTable6[[#This Row],[CampaignID]],CampaignTable[CampaignID],CampaignTable[CampaignName],"No CampaignName found for this CampaignID given.")</f>
        <v>River Cleanup</v>
      </c>
    </row>
    <row r="140" spans="1:13" x14ac:dyDescent="0.35">
      <c r="A140" s="3" t="s">
        <v>105</v>
      </c>
      <c r="B140" s="4" t="s">
        <v>651</v>
      </c>
      <c r="C140" s="4" t="s">
        <v>652</v>
      </c>
      <c r="D140" s="4" t="s">
        <v>335</v>
      </c>
      <c r="E140" s="4" t="s">
        <v>154</v>
      </c>
      <c r="F140" s="5">
        <v>45681</v>
      </c>
      <c r="G140" s="4" t="s">
        <v>307</v>
      </c>
      <c r="H140" s="4">
        <v>5</v>
      </c>
      <c r="I140" s="4" t="s">
        <v>413</v>
      </c>
      <c r="J140" s="13" t="str">
        <f>IF(VolunteerTable6[[#This Row],[Email]]="","Missing","OK")</f>
        <v>OK</v>
      </c>
      <c r="K140" s="13" t="str">
        <f>VolunteerTable6[[#This Row],[VolunteerID]]&amp;"_"&amp;VolunteerTable6[[#This Row],[CampaignID]]</f>
        <v>V0139_C005</v>
      </c>
      <c r="L140" s="13" t="str">
        <f>IF(VolunteerTable6[[#This Row],[AttendanceStatus]]="No Show","Did Not Attend","Attended")</f>
        <v>Attended</v>
      </c>
      <c r="M140" s="19" t="str">
        <f>_xlfn.XLOOKUP(VolunteerTable6[[#This Row],[CampaignID]],CampaignTable[CampaignID],CampaignTable[CampaignName],"No CampaignName found for this CampaignID given.")</f>
        <v>Recycling Workshop</v>
      </c>
    </row>
    <row r="141" spans="1:13" x14ac:dyDescent="0.35">
      <c r="A141" s="6" t="s">
        <v>653</v>
      </c>
      <c r="B141" s="7" t="s">
        <v>654</v>
      </c>
      <c r="C141" s="7" t="s">
        <v>655</v>
      </c>
      <c r="D141" s="7" t="s">
        <v>296</v>
      </c>
      <c r="E141" s="7" t="s">
        <v>208</v>
      </c>
      <c r="F141" s="8">
        <v>45807</v>
      </c>
      <c r="G141" s="7" t="s">
        <v>307</v>
      </c>
      <c r="H141" s="7">
        <v>2</v>
      </c>
      <c r="I141" s="7" t="s">
        <v>331</v>
      </c>
      <c r="J141" s="13" t="str">
        <f>IF(VolunteerTable6[[#This Row],[Email]]="","Missing","OK")</f>
        <v>OK</v>
      </c>
      <c r="K141" s="13" t="str">
        <f>VolunteerTable6[[#This Row],[VolunteerID]]&amp;"_"&amp;VolunteerTable6[[#This Row],[CampaignID]]</f>
        <v>V0140_C007</v>
      </c>
      <c r="L141" s="13" t="str">
        <f>IF(VolunteerTable6[[#This Row],[AttendanceStatus]]="No Show","Did Not Attend","Attended")</f>
        <v>Attended</v>
      </c>
      <c r="M141" s="19" t="str">
        <f>_xlfn.XLOOKUP(VolunteerTable6[[#This Row],[CampaignID]],CampaignTable[CampaignID],CampaignTable[CampaignName],"No CampaignName found for this CampaignID given.")</f>
        <v>Green Fair</v>
      </c>
    </row>
    <row r="142" spans="1:13" x14ac:dyDescent="0.35">
      <c r="A142" s="3" t="s">
        <v>199</v>
      </c>
      <c r="B142" s="4" t="s">
        <v>656</v>
      </c>
      <c r="C142" s="4" t="s">
        <v>657</v>
      </c>
      <c r="D142" s="4" t="s">
        <v>335</v>
      </c>
      <c r="E142" s="4" t="s">
        <v>154</v>
      </c>
      <c r="F142" s="5">
        <v>45745</v>
      </c>
      <c r="G142" s="4" t="s">
        <v>297</v>
      </c>
      <c r="H142" s="4">
        <v>4</v>
      </c>
      <c r="I142" s="4" t="s">
        <v>425</v>
      </c>
      <c r="J142" s="13" t="str">
        <f>IF(VolunteerTable6[[#This Row],[Email]]="","Missing","OK")</f>
        <v>OK</v>
      </c>
      <c r="K142" s="13" t="str">
        <f>VolunteerTable6[[#This Row],[VolunteerID]]&amp;"_"&amp;VolunteerTable6[[#This Row],[CampaignID]]</f>
        <v>V0141_C005</v>
      </c>
      <c r="L142" s="13" t="str">
        <f>IF(VolunteerTable6[[#This Row],[AttendanceStatus]]="No Show","Did Not Attend","Attended")</f>
        <v>Did Not Attend</v>
      </c>
      <c r="M142" s="19" t="str">
        <f>_xlfn.XLOOKUP(VolunteerTable6[[#This Row],[CampaignID]],CampaignTable[CampaignID],CampaignTable[CampaignName],"No CampaignName found for this CampaignID given.")</f>
        <v>Recycling Workshop</v>
      </c>
    </row>
    <row r="143" spans="1:13" x14ac:dyDescent="0.35">
      <c r="A143" s="6" t="s">
        <v>145</v>
      </c>
      <c r="B143" s="7" t="s">
        <v>658</v>
      </c>
      <c r="C143" s="7"/>
      <c r="D143" s="7" t="s">
        <v>296</v>
      </c>
      <c r="E143" s="7" t="s">
        <v>121</v>
      </c>
      <c r="F143" s="8">
        <v>45741</v>
      </c>
      <c r="G143" s="7" t="s">
        <v>307</v>
      </c>
      <c r="H143" s="7">
        <v>2</v>
      </c>
      <c r="I143" s="7" t="s">
        <v>346</v>
      </c>
      <c r="J143" s="13" t="str">
        <f>IF(VolunteerTable6[[#This Row],[Email]]="","Missing","OK")</f>
        <v>Missing</v>
      </c>
      <c r="K143" s="13" t="str">
        <f>VolunteerTable6[[#This Row],[VolunteerID]]&amp;"_"&amp;VolunteerTable6[[#This Row],[CampaignID]]</f>
        <v>V0142_C004</v>
      </c>
      <c r="L143" s="13" t="str">
        <f>IF(VolunteerTable6[[#This Row],[AttendanceStatus]]="No Show","Did Not Attend","Attended")</f>
        <v>Attended</v>
      </c>
      <c r="M143" s="19" t="str">
        <f>_xlfn.XLOOKUP(VolunteerTable6[[#This Row],[CampaignID]],CampaignTable[CampaignID],CampaignTable[CampaignName],"No CampaignName found for this CampaignID given.")</f>
        <v>Food Distribution</v>
      </c>
    </row>
    <row r="144" spans="1:13" x14ac:dyDescent="0.35">
      <c r="A144" s="3" t="s">
        <v>659</v>
      </c>
      <c r="B144" s="4" t="s">
        <v>660</v>
      </c>
      <c r="C144" s="4" t="s">
        <v>661</v>
      </c>
      <c r="D144" s="4" t="s">
        <v>319</v>
      </c>
      <c r="E144" s="4" t="s">
        <v>185</v>
      </c>
      <c r="F144" s="5">
        <v>45811</v>
      </c>
      <c r="G144" s="4" t="s">
        <v>307</v>
      </c>
      <c r="H144" s="4">
        <v>2</v>
      </c>
      <c r="I144" s="4" t="s">
        <v>476</v>
      </c>
      <c r="J144" s="13" t="str">
        <f>IF(VolunteerTable6[[#This Row],[Email]]="","Missing","OK")</f>
        <v>OK</v>
      </c>
      <c r="K144" s="13" t="str">
        <f>VolunteerTable6[[#This Row],[VolunteerID]]&amp;"_"&amp;VolunteerTable6[[#This Row],[CampaignID]]</f>
        <v>V0143_C006</v>
      </c>
      <c r="L144" s="13" t="str">
        <f>IF(VolunteerTable6[[#This Row],[AttendanceStatus]]="No Show","Did Not Attend","Attended")</f>
        <v>Attended</v>
      </c>
      <c r="M144" s="19" t="str">
        <f>_xlfn.XLOOKUP(VolunteerTable6[[#This Row],[CampaignID]],CampaignTable[CampaignID],CampaignTable[CampaignName],"No CampaignName found for this CampaignID given.")</f>
        <v>Wildlife Survey</v>
      </c>
    </row>
    <row r="145" spans="1:13" x14ac:dyDescent="0.35">
      <c r="A145" s="6" t="s">
        <v>152</v>
      </c>
      <c r="B145" s="7" t="s">
        <v>662</v>
      </c>
      <c r="C145" s="7" t="s">
        <v>663</v>
      </c>
      <c r="D145" s="7" t="s">
        <v>302</v>
      </c>
      <c r="E145" s="7" t="s">
        <v>154</v>
      </c>
      <c r="F145" s="8">
        <v>45753</v>
      </c>
      <c r="G145" s="7" t="s">
        <v>307</v>
      </c>
      <c r="H145" s="7">
        <v>2</v>
      </c>
      <c r="I145" s="7" t="s">
        <v>331</v>
      </c>
      <c r="J145" s="13" t="str">
        <f>IF(VolunteerTable6[[#This Row],[Email]]="","Missing","OK")</f>
        <v>OK</v>
      </c>
      <c r="K145" s="13" t="str">
        <f>VolunteerTable6[[#This Row],[VolunteerID]]&amp;"_"&amp;VolunteerTable6[[#This Row],[CampaignID]]</f>
        <v>V0144_C005</v>
      </c>
      <c r="L145" s="13" t="str">
        <f>IF(VolunteerTable6[[#This Row],[AttendanceStatus]]="No Show","Did Not Attend","Attended")</f>
        <v>Attended</v>
      </c>
      <c r="M145" s="19" t="str">
        <f>_xlfn.XLOOKUP(VolunteerTable6[[#This Row],[CampaignID]],CampaignTable[CampaignID],CampaignTable[CampaignName],"No CampaignName found for this CampaignID given.")</f>
        <v>Recycling Workshop</v>
      </c>
    </row>
    <row r="146" spans="1:13" x14ac:dyDescent="0.35">
      <c r="A146" s="3" t="s">
        <v>664</v>
      </c>
      <c r="B146" s="4" t="s">
        <v>665</v>
      </c>
      <c r="C146" s="4" t="s">
        <v>666</v>
      </c>
      <c r="D146" s="4" t="s">
        <v>296</v>
      </c>
      <c r="E146" s="4" t="s">
        <v>87</v>
      </c>
      <c r="F146" s="5">
        <v>45740</v>
      </c>
      <c r="G146" s="4" t="s">
        <v>297</v>
      </c>
      <c r="H146" s="4">
        <v>3</v>
      </c>
      <c r="I146" s="4" t="s">
        <v>308</v>
      </c>
      <c r="J146" s="13" t="str">
        <f>IF(VolunteerTable6[[#This Row],[Email]]="","Missing","OK")</f>
        <v>OK</v>
      </c>
      <c r="K146" s="13" t="str">
        <f>VolunteerTable6[[#This Row],[VolunteerID]]&amp;"_"&amp;VolunteerTable6[[#This Row],[CampaignID]]</f>
        <v>V0145_C003</v>
      </c>
      <c r="L146" s="13" t="str">
        <f>IF(VolunteerTable6[[#This Row],[AttendanceStatus]]="No Show","Did Not Attend","Attended")</f>
        <v>Did Not Attend</v>
      </c>
      <c r="M146" s="19" t="str">
        <f>_xlfn.XLOOKUP(VolunteerTable6[[#This Row],[CampaignID]],CampaignTable[CampaignID],CampaignTable[CampaignName],"No CampaignName found for this CampaignID given.")</f>
        <v>School Visit</v>
      </c>
    </row>
    <row r="147" spans="1:13" x14ac:dyDescent="0.35">
      <c r="A147" s="6" t="s">
        <v>101</v>
      </c>
      <c r="B147" s="7" t="s">
        <v>667</v>
      </c>
      <c r="C147" s="7" t="s">
        <v>668</v>
      </c>
      <c r="D147" s="7" t="s">
        <v>302</v>
      </c>
      <c r="E147" s="7" t="s">
        <v>154</v>
      </c>
      <c r="F147" s="8">
        <v>45740</v>
      </c>
      <c r="G147" s="7" t="s">
        <v>307</v>
      </c>
      <c r="H147" s="7">
        <v>3</v>
      </c>
      <c r="I147" s="7" t="s">
        <v>368</v>
      </c>
      <c r="J147" s="13" t="str">
        <f>IF(VolunteerTable6[[#This Row],[Email]]="","Missing","OK")</f>
        <v>OK</v>
      </c>
      <c r="K147" s="13" t="str">
        <f>VolunteerTable6[[#This Row],[VolunteerID]]&amp;"_"&amp;VolunteerTable6[[#This Row],[CampaignID]]</f>
        <v>V0146_C005</v>
      </c>
      <c r="L147" s="13" t="str">
        <f>IF(VolunteerTable6[[#This Row],[AttendanceStatus]]="No Show","Did Not Attend","Attended")</f>
        <v>Attended</v>
      </c>
      <c r="M147" s="19" t="str">
        <f>_xlfn.XLOOKUP(VolunteerTable6[[#This Row],[CampaignID]],CampaignTable[CampaignID],CampaignTable[CampaignName],"No CampaignName found for this CampaignID given.")</f>
        <v>Recycling Workshop</v>
      </c>
    </row>
    <row r="148" spans="1:13" x14ac:dyDescent="0.35">
      <c r="A148" s="3" t="s">
        <v>669</v>
      </c>
      <c r="B148" s="4" t="s">
        <v>670</v>
      </c>
      <c r="C148" s="4" t="s">
        <v>671</v>
      </c>
      <c r="D148" s="4" t="s">
        <v>319</v>
      </c>
      <c r="E148" s="4" t="s">
        <v>49</v>
      </c>
      <c r="F148" s="5">
        <v>45671</v>
      </c>
      <c r="G148" s="4" t="s">
        <v>307</v>
      </c>
      <c r="H148" s="4">
        <v>5</v>
      </c>
      <c r="I148" s="4" t="s">
        <v>372</v>
      </c>
      <c r="J148" s="13" t="str">
        <f>IF(VolunteerTable6[[#This Row],[Email]]="","Missing","OK")</f>
        <v>OK</v>
      </c>
      <c r="K148" s="13" t="str">
        <f>VolunteerTable6[[#This Row],[VolunteerID]]&amp;"_"&amp;VolunteerTable6[[#This Row],[CampaignID]]</f>
        <v>V0147_C002</v>
      </c>
      <c r="L148" s="13" t="str">
        <f>IF(VolunteerTable6[[#This Row],[AttendanceStatus]]="No Show","Did Not Attend","Attended")</f>
        <v>Attended</v>
      </c>
      <c r="M148" s="19" t="str">
        <f>_xlfn.XLOOKUP(VolunteerTable6[[#This Row],[CampaignID]],CampaignTable[CampaignID],CampaignTable[CampaignName],"No CampaignName found for this CampaignID given.")</f>
        <v>River Cleanup</v>
      </c>
    </row>
    <row r="149" spans="1:13" x14ac:dyDescent="0.35">
      <c r="A149" s="6" t="s">
        <v>69</v>
      </c>
      <c r="B149" s="7" t="s">
        <v>672</v>
      </c>
      <c r="C149" s="7" t="s">
        <v>673</v>
      </c>
      <c r="D149" s="7" t="s">
        <v>319</v>
      </c>
      <c r="E149" s="7" t="s">
        <v>121</v>
      </c>
      <c r="F149" s="8">
        <v>45737</v>
      </c>
      <c r="G149" s="7" t="s">
        <v>307</v>
      </c>
      <c r="H149" s="7">
        <v>4</v>
      </c>
      <c r="I149" s="7" t="s">
        <v>425</v>
      </c>
      <c r="J149" s="13" t="str">
        <f>IF(VolunteerTable6[[#This Row],[Email]]="","Missing","OK")</f>
        <v>OK</v>
      </c>
      <c r="K149" s="13" t="str">
        <f>VolunteerTable6[[#This Row],[VolunteerID]]&amp;"_"&amp;VolunteerTable6[[#This Row],[CampaignID]]</f>
        <v>V0148_C004</v>
      </c>
      <c r="L149" s="13" t="str">
        <f>IF(VolunteerTable6[[#This Row],[AttendanceStatus]]="No Show","Did Not Attend","Attended")</f>
        <v>Attended</v>
      </c>
      <c r="M149" s="19" t="str">
        <f>_xlfn.XLOOKUP(VolunteerTable6[[#This Row],[CampaignID]],CampaignTable[CampaignID],CampaignTable[CampaignName],"No CampaignName found for this CampaignID given.")</f>
        <v>Food Distribution</v>
      </c>
    </row>
    <row r="150" spans="1:13" x14ac:dyDescent="0.35">
      <c r="A150" s="3" t="s">
        <v>674</v>
      </c>
      <c r="B150" s="4" t="s">
        <v>675</v>
      </c>
      <c r="C150" s="4" t="s">
        <v>676</v>
      </c>
      <c r="D150" s="4" t="s">
        <v>302</v>
      </c>
      <c r="E150" s="4" t="s">
        <v>87</v>
      </c>
      <c r="F150" s="5">
        <v>45669</v>
      </c>
      <c r="G150" s="4" t="s">
        <v>297</v>
      </c>
      <c r="H150" s="4">
        <v>3</v>
      </c>
      <c r="I150" s="4" t="s">
        <v>394</v>
      </c>
      <c r="J150" s="13" t="str">
        <f>IF(VolunteerTable6[[#This Row],[Email]]="","Missing","OK")</f>
        <v>OK</v>
      </c>
      <c r="K150" s="13" t="str">
        <f>VolunteerTable6[[#This Row],[VolunteerID]]&amp;"_"&amp;VolunteerTable6[[#This Row],[CampaignID]]</f>
        <v>V0149_C003</v>
      </c>
      <c r="L150" s="13" t="str">
        <f>IF(VolunteerTable6[[#This Row],[AttendanceStatus]]="No Show","Did Not Attend","Attended")</f>
        <v>Did Not Attend</v>
      </c>
      <c r="M150" s="19" t="str">
        <f>_xlfn.XLOOKUP(VolunteerTable6[[#This Row],[CampaignID]],CampaignTable[CampaignID],CampaignTable[CampaignName],"No CampaignName found for this CampaignID given.")</f>
        <v>School Visit</v>
      </c>
    </row>
    <row r="151" spans="1:13" x14ac:dyDescent="0.35">
      <c r="A151" s="6" t="s">
        <v>114</v>
      </c>
      <c r="B151" s="7" t="s">
        <v>677</v>
      </c>
      <c r="C151" s="7" t="s">
        <v>678</v>
      </c>
      <c r="D151" s="7" t="s">
        <v>319</v>
      </c>
      <c r="E151" s="7" t="s">
        <v>87</v>
      </c>
      <c r="F151" s="8">
        <v>45706</v>
      </c>
      <c r="G151" s="7" t="s">
        <v>307</v>
      </c>
      <c r="H151" s="7">
        <v>2</v>
      </c>
      <c r="I151" s="7" t="s">
        <v>331</v>
      </c>
      <c r="J151" s="13" t="str">
        <f>IF(VolunteerTable6[[#This Row],[Email]]="","Missing","OK")</f>
        <v>OK</v>
      </c>
      <c r="K151" s="13" t="str">
        <f>VolunteerTable6[[#This Row],[VolunteerID]]&amp;"_"&amp;VolunteerTable6[[#This Row],[CampaignID]]</f>
        <v>V0150_C003</v>
      </c>
      <c r="L151" s="13" t="str">
        <f>IF(VolunteerTable6[[#This Row],[AttendanceStatus]]="No Show","Did Not Attend","Attended")</f>
        <v>Attended</v>
      </c>
      <c r="M151" s="19" t="str">
        <f>_xlfn.XLOOKUP(VolunteerTable6[[#This Row],[CampaignID]],CampaignTable[CampaignID],CampaignTable[CampaignName],"No CampaignName found for this CampaignID given.")</f>
        <v>School Visit</v>
      </c>
    </row>
    <row r="152" spans="1:13" x14ac:dyDescent="0.35">
      <c r="A152" s="3" t="s">
        <v>251</v>
      </c>
      <c r="B152" s="4" t="s">
        <v>679</v>
      </c>
      <c r="C152" s="4" t="s">
        <v>680</v>
      </c>
      <c r="D152" s="4" t="s">
        <v>302</v>
      </c>
      <c r="E152" s="4" t="s">
        <v>185</v>
      </c>
      <c r="F152" s="5">
        <v>45755</v>
      </c>
      <c r="G152" s="4" t="s">
        <v>307</v>
      </c>
      <c r="H152" s="4">
        <v>1</v>
      </c>
      <c r="I152" s="4" t="s">
        <v>303</v>
      </c>
      <c r="J152" s="13" t="str">
        <f>IF(VolunteerTable6[[#This Row],[Email]]="","Missing","OK")</f>
        <v>OK</v>
      </c>
      <c r="K152" s="13" t="str">
        <f>VolunteerTable6[[#This Row],[VolunteerID]]&amp;"_"&amp;VolunteerTable6[[#This Row],[CampaignID]]</f>
        <v>V0151_C006</v>
      </c>
      <c r="L152" s="13" t="str">
        <f>IF(VolunteerTable6[[#This Row],[AttendanceStatus]]="No Show","Did Not Attend","Attended")</f>
        <v>Attended</v>
      </c>
      <c r="M152" s="19" t="str">
        <f>_xlfn.XLOOKUP(VolunteerTable6[[#This Row],[CampaignID]],CampaignTable[CampaignID],CampaignTable[CampaignName],"No CampaignName found for this CampaignID given.")</f>
        <v>Wildlife Survey</v>
      </c>
    </row>
    <row r="153" spans="1:13" x14ac:dyDescent="0.35">
      <c r="A153" s="6" t="s">
        <v>681</v>
      </c>
      <c r="B153" s="7" t="s">
        <v>682</v>
      </c>
      <c r="C153" s="7" t="s">
        <v>683</v>
      </c>
      <c r="D153" s="7" t="s">
        <v>302</v>
      </c>
      <c r="E153" s="7" t="s">
        <v>265</v>
      </c>
      <c r="F153" s="8">
        <v>45676</v>
      </c>
      <c r="G153" s="7" t="s">
        <v>307</v>
      </c>
      <c r="H153" s="7">
        <v>4</v>
      </c>
      <c r="I153" s="7" t="s">
        <v>338</v>
      </c>
      <c r="J153" s="13" t="str">
        <f>IF(VolunteerTable6[[#This Row],[Email]]="","Missing","OK")</f>
        <v>OK</v>
      </c>
      <c r="K153" s="13" t="str">
        <f>VolunteerTable6[[#This Row],[VolunteerID]]&amp;"_"&amp;VolunteerTable6[[#This Row],[CampaignID]]</f>
        <v>V0152_C010</v>
      </c>
      <c r="L153" s="13" t="str">
        <f>IF(VolunteerTable6[[#This Row],[AttendanceStatus]]="No Show","Did Not Attend","Attended")</f>
        <v>Attended</v>
      </c>
      <c r="M153" s="19" t="str">
        <f>_xlfn.XLOOKUP(VolunteerTable6[[#This Row],[CampaignID]],CampaignTable[CampaignID],CampaignTable[CampaignName],"No CampaignName found for this CampaignID given.")</f>
        <v>Community Garden</v>
      </c>
    </row>
    <row r="154" spans="1:13" x14ac:dyDescent="0.35">
      <c r="A154" s="3" t="s">
        <v>684</v>
      </c>
      <c r="B154" s="4" t="s">
        <v>685</v>
      </c>
      <c r="C154" s="4" t="s">
        <v>686</v>
      </c>
      <c r="D154" s="4" t="s">
        <v>302</v>
      </c>
      <c r="E154" s="4" t="s">
        <v>265</v>
      </c>
      <c r="F154" s="5">
        <v>45697</v>
      </c>
      <c r="G154" s="4" t="s">
        <v>307</v>
      </c>
      <c r="H154" s="4">
        <v>4</v>
      </c>
      <c r="I154" s="4" t="s">
        <v>312</v>
      </c>
      <c r="J154" s="13" t="str">
        <f>IF(VolunteerTable6[[#This Row],[Email]]="","Missing","OK")</f>
        <v>OK</v>
      </c>
      <c r="K154" s="13" t="str">
        <f>VolunteerTable6[[#This Row],[VolunteerID]]&amp;"_"&amp;VolunteerTable6[[#This Row],[CampaignID]]</f>
        <v>V0153_C010</v>
      </c>
      <c r="L154" s="13" t="str">
        <f>IF(VolunteerTable6[[#This Row],[AttendanceStatus]]="No Show","Did Not Attend","Attended")</f>
        <v>Attended</v>
      </c>
      <c r="M154" s="19" t="str">
        <f>_xlfn.XLOOKUP(VolunteerTable6[[#This Row],[CampaignID]],CampaignTable[CampaignID],CampaignTable[CampaignName],"No CampaignName found for this CampaignID given.")</f>
        <v>Community Garden</v>
      </c>
    </row>
    <row r="155" spans="1:13" x14ac:dyDescent="0.35">
      <c r="A155" s="6" t="s">
        <v>687</v>
      </c>
      <c r="B155" s="7" t="s">
        <v>688</v>
      </c>
      <c r="C155" s="7" t="s">
        <v>689</v>
      </c>
      <c r="D155" s="7" t="s">
        <v>319</v>
      </c>
      <c r="E155" s="7" t="s">
        <v>6</v>
      </c>
      <c r="F155" s="8">
        <v>45771</v>
      </c>
      <c r="G155" s="7" t="s">
        <v>307</v>
      </c>
      <c r="H155" s="7">
        <v>2</v>
      </c>
      <c r="I155" s="7" t="s">
        <v>346</v>
      </c>
      <c r="J155" s="13" t="str">
        <f>IF(VolunteerTable6[[#This Row],[Email]]="","Missing","OK")</f>
        <v>OK</v>
      </c>
      <c r="K155" s="13" t="str">
        <f>VolunteerTable6[[#This Row],[VolunteerID]]&amp;"_"&amp;VolunteerTable6[[#This Row],[CampaignID]]</f>
        <v>V0154_C001</v>
      </c>
      <c r="L155" s="13" t="str">
        <f>IF(VolunteerTable6[[#This Row],[AttendanceStatus]]="No Show","Did Not Attend","Attended")</f>
        <v>Attended</v>
      </c>
      <c r="M155" s="19" t="str">
        <f>_xlfn.XLOOKUP(VolunteerTable6[[#This Row],[CampaignID]],CampaignTable[CampaignID],CampaignTable[CampaignName],"No CampaignName found for this CampaignID given.")</f>
        <v>Tree Planting</v>
      </c>
    </row>
    <row r="156" spans="1:13" x14ac:dyDescent="0.35">
      <c r="A156" s="3" t="s">
        <v>143</v>
      </c>
      <c r="B156" s="4" t="s">
        <v>690</v>
      </c>
      <c r="C156" s="4" t="s">
        <v>691</v>
      </c>
      <c r="D156" s="4" t="s">
        <v>335</v>
      </c>
      <c r="E156" s="4" t="s">
        <v>247</v>
      </c>
      <c r="F156" s="5">
        <v>45749</v>
      </c>
      <c r="G156" s="4" t="s">
        <v>307</v>
      </c>
      <c r="H156" s="4">
        <v>1</v>
      </c>
      <c r="I156" s="4" t="s">
        <v>365</v>
      </c>
      <c r="J156" s="13" t="str">
        <f>IF(VolunteerTable6[[#This Row],[Email]]="","Missing","OK")</f>
        <v>OK</v>
      </c>
      <c r="K156" s="13" t="str">
        <f>VolunteerTable6[[#This Row],[VolunteerID]]&amp;"_"&amp;VolunteerTable6[[#This Row],[CampaignID]]</f>
        <v>V0155_C009</v>
      </c>
      <c r="L156" s="13" t="str">
        <f>IF(VolunteerTable6[[#This Row],[AttendanceStatus]]="No Show","Did Not Attend","Attended")</f>
        <v>Attended</v>
      </c>
      <c r="M156" s="19" t="str">
        <f>_xlfn.XLOOKUP(VolunteerTable6[[#This Row],[CampaignID]],CampaignTable[CampaignID],CampaignTable[CampaignName],"No CampaignName found for this CampaignID given.")</f>
        <v>Bike to Work Day</v>
      </c>
    </row>
    <row r="157" spans="1:13" x14ac:dyDescent="0.35">
      <c r="A157" s="6" t="s">
        <v>196</v>
      </c>
      <c r="B157" s="7" t="s">
        <v>692</v>
      </c>
      <c r="C157" s="7" t="s">
        <v>693</v>
      </c>
      <c r="D157" s="7" t="s">
        <v>335</v>
      </c>
      <c r="E157" s="7" t="s">
        <v>154</v>
      </c>
      <c r="F157" s="8">
        <v>45736</v>
      </c>
      <c r="G157" s="7" t="s">
        <v>307</v>
      </c>
      <c r="H157" s="7">
        <v>4</v>
      </c>
      <c r="I157" s="7" t="s">
        <v>354</v>
      </c>
      <c r="J157" s="13" t="str">
        <f>IF(VolunteerTable6[[#This Row],[Email]]="","Missing","OK")</f>
        <v>OK</v>
      </c>
      <c r="K157" s="13" t="str">
        <f>VolunteerTable6[[#This Row],[VolunteerID]]&amp;"_"&amp;VolunteerTable6[[#This Row],[CampaignID]]</f>
        <v>V0156_C005</v>
      </c>
      <c r="L157" s="13" t="str">
        <f>IF(VolunteerTable6[[#This Row],[AttendanceStatus]]="No Show","Did Not Attend","Attended")</f>
        <v>Attended</v>
      </c>
      <c r="M157" s="19" t="str">
        <f>_xlfn.XLOOKUP(VolunteerTable6[[#This Row],[CampaignID]],CampaignTable[CampaignID],CampaignTable[CampaignName],"No CampaignName found for this CampaignID given.")</f>
        <v>Recycling Workshop</v>
      </c>
    </row>
    <row r="158" spans="1:13" x14ac:dyDescent="0.35">
      <c r="A158" s="3" t="s">
        <v>45</v>
      </c>
      <c r="B158" s="4" t="s">
        <v>694</v>
      </c>
      <c r="C158" s="4" t="s">
        <v>695</v>
      </c>
      <c r="D158" s="4" t="s">
        <v>323</v>
      </c>
      <c r="E158" s="4" t="s">
        <v>6</v>
      </c>
      <c r="F158" s="5">
        <v>45815</v>
      </c>
      <c r="G158" s="4" t="s">
        <v>307</v>
      </c>
      <c r="H158" s="4">
        <v>3</v>
      </c>
      <c r="I158" s="4" t="s">
        <v>308</v>
      </c>
      <c r="J158" s="13" t="str">
        <f>IF(VolunteerTable6[[#This Row],[Email]]="","Missing","OK")</f>
        <v>OK</v>
      </c>
      <c r="K158" s="13" t="str">
        <f>VolunteerTable6[[#This Row],[VolunteerID]]&amp;"_"&amp;VolunteerTable6[[#This Row],[CampaignID]]</f>
        <v>V0157_C001</v>
      </c>
      <c r="L158" s="13" t="str">
        <f>IF(VolunteerTable6[[#This Row],[AttendanceStatus]]="No Show","Did Not Attend","Attended")</f>
        <v>Attended</v>
      </c>
      <c r="M158" s="19" t="str">
        <f>_xlfn.XLOOKUP(VolunteerTable6[[#This Row],[CampaignID]],CampaignTable[CampaignID],CampaignTable[CampaignName],"No CampaignName found for this CampaignID given.")</f>
        <v>Tree Planting</v>
      </c>
    </row>
    <row r="159" spans="1:13" x14ac:dyDescent="0.35">
      <c r="A159" s="6" t="s">
        <v>284</v>
      </c>
      <c r="B159" s="7" t="s">
        <v>696</v>
      </c>
      <c r="C159" s="7" t="s">
        <v>697</v>
      </c>
      <c r="D159" s="7" t="s">
        <v>296</v>
      </c>
      <c r="E159" s="7" t="s">
        <v>185</v>
      </c>
      <c r="F159" s="8">
        <v>45769</v>
      </c>
      <c r="G159" s="7" t="s">
        <v>307</v>
      </c>
      <c r="H159" s="7">
        <v>2</v>
      </c>
      <c r="I159" s="7" t="s">
        <v>346</v>
      </c>
      <c r="J159" s="13" t="str">
        <f>IF(VolunteerTable6[[#This Row],[Email]]="","Missing","OK")</f>
        <v>OK</v>
      </c>
      <c r="K159" s="13" t="str">
        <f>VolunteerTable6[[#This Row],[VolunteerID]]&amp;"_"&amp;VolunteerTable6[[#This Row],[CampaignID]]</f>
        <v>V0158_C006</v>
      </c>
      <c r="L159" s="13" t="str">
        <f>IF(VolunteerTable6[[#This Row],[AttendanceStatus]]="No Show","Did Not Attend","Attended")</f>
        <v>Attended</v>
      </c>
      <c r="M159" s="19" t="str">
        <f>_xlfn.XLOOKUP(VolunteerTable6[[#This Row],[CampaignID]],CampaignTable[CampaignID],CampaignTable[CampaignName],"No CampaignName found for this CampaignID given.")</f>
        <v>Wildlife Survey</v>
      </c>
    </row>
    <row r="160" spans="1:13" x14ac:dyDescent="0.35">
      <c r="A160" s="3" t="s">
        <v>181</v>
      </c>
      <c r="B160" s="4" t="s">
        <v>698</v>
      </c>
      <c r="C160" s="4" t="s">
        <v>699</v>
      </c>
      <c r="D160" s="4" t="s">
        <v>335</v>
      </c>
      <c r="E160" s="4" t="s">
        <v>121</v>
      </c>
      <c r="F160" s="5">
        <v>45689</v>
      </c>
      <c r="G160" s="4" t="s">
        <v>307</v>
      </c>
      <c r="H160" s="4">
        <v>4</v>
      </c>
      <c r="I160" s="4" t="s">
        <v>425</v>
      </c>
      <c r="J160" s="13" t="str">
        <f>IF(VolunteerTable6[[#This Row],[Email]]="","Missing","OK")</f>
        <v>OK</v>
      </c>
      <c r="K160" s="13" t="str">
        <f>VolunteerTable6[[#This Row],[VolunteerID]]&amp;"_"&amp;VolunteerTable6[[#This Row],[CampaignID]]</f>
        <v>V0159_C004</v>
      </c>
      <c r="L160" s="13" t="str">
        <f>IF(VolunteerTable6[[#This Row],[AttendanceStatus]]="No Show","Did Not Attend","Attended")</f>
        <v>Attended</v>
      </c>
      <c r="M160" s="19" t="str">
        <f>_xlfn.XLOOKUP(VolunteerTable6[[#This Row],[CampaignID]],CampaignTable[CampaignID],CampaignTable[CampaignName],"No CampaignName found for this CampaignID given.")</f>
        <v>Food Distribution</v>
      </c>
    </row>
    <row r="161" spans="1:13" x14ac:dyDescent="0.35">
      <c r="A161" s="6" t="s">
        <v>170</v>
      </c>
      <c r="B161" s="7" t="s">
        <v>700</v>
      </c>
      <c r="C161" s="7" t="s">
        <v>701</v>
      </c>
      <c r="D161" s="7" t="s">
        <v>302</v>
      </c>
      <c r="E161" s="7" t="s">
        <v>121</v>
      </c>
      <c r="F161" s="8">
        <v>45681</v>
      </c>
      <c r="G161" s="7" t="s">
        <v>307</v>
      </c>
      <c r="H161" s="7">
        <v>5</v>
      </c>
      <c r="I161" s="7" t="s">
        <v>376</v>
      </c>
      <c r="J161" s="13" t="str">
        <f>IF(VolunteerTable6[[#This Row],[Email]]="","Missing","OK")</f>
        <v>OK</v>
      </c>
      <c r="K161" s="13" t="str">
        <f>VolunteerTable6[[#This Row],[VolunteerID]]&amp;"_"&amp;VolunteerTable6[[#This Row],[CampaignID]]</f>
        <v>V0160_C004</v>
      </c>
      <c r="L161" s="13" t="str">
        <f>IF(VolunteerTable6[[#This Row],[AttendanceStatus]]="No Show","Did Not Attend","Attended")</f>
        <v>Attended</v>
      </c>
      <c r="M161" s="19" t="str">
        <f>_xlfn.XLOOKUP(VolunteerTable6[[#This Row],[CampaignID]],CampaignTable[CampaignID],CampaignTable[CampaignName],"No CampaignName found for this CampaignID given.")</f>
        <v>Food Distribution</v>
      </c>
    </row>
    <row r="162" spans="1:13" x14ac:dyDescent="0.35">
      <c r="A162" s="3" t="s">
        <v>233</v>
      </c>
      <c r="B162" s="4" t="s">
        <v>702</v>
      </c>
      <c r="C162" s="4" t="s">
        <v>703</v>
      </c>
      <c r="D162" s="4" t="s">
        <v>323</v>
      </c>
      <c r="E162" s="4" t="s">
        <v>208</v>
      </c>
      <c r="F162" s="5">
        <v>45714</v>
      </c>
      <c r="G162" s="4" t="s">
        <v>297</v>
      </c>
      <c r="H162" s="4">
        <v>3</v>
      </c>
      <c r="I162" s="4" t="s">
        <v>368</v>
      </c>
      <c r="J162" s="13" t="str">
        <f>IF(VolunteerTable6[[#This Row],[Email]]="","Missing","OK")</f>
        <v>OK</v>
      </c>
      <c r="K162" s="13" t="str">
        <f>VolunteerTable6[[#This Row],[VolunteerID]]&amp;"_"&amp;VolunteerTable6[[#This Row],[CampaignID]]</f>
        <v>V0161_C007</v>
      </c>
      <c r="L162" s="13" t="str">
        <f>IF(VolunteerTable6[[#This Row],[AttendanceStatus]]="No Show","Did Not Attend","Attended")</f>
        <v>Did Not Attend</v>
      </c>
      <c r="M162" s="19" t="str">
        <f>_xlfn.XLOOKUP(VolunteerTable6[[#This Row],[CampaignID]],CampaignTable[CampaignID],CampaignTable[CampaignName],"No CampaignName found for this CampaignID given.")</f>
        <v>Green Fair</v>
      </c>
    </row>
    <row r="163" spans="1:13" x14ac:dyDescent="0.35">
      <c r="A163" s="6" t="s">
        <v>704</v>
      </c>
      <c r="B163" s="7" t="s">
        <v>705</v>
      </c>
      <c r="C163" s="7" t="s">
        <v>706</v>
      </c>
      <c r="D163" s="7" t="s">
        <v>296</v>
      </c>
      <c r="E163" s="7" t="s">
        <v>6</v>
      </c>
      <c r="F163" s="8">
        <v>45670</v>
      </c>
      <c r="G163" s="7" t="s">
        <v>307</v>
      </c>
      <c r="H163" s="7">
        <v>1</v>
      </c>
      <c r="I163" s="7" t="s">
        <v>303</v>
      </c>
      <c r="J163" s="13" t="str">
        <f>IF(VolunteerTable6[[#This Row],[Email]]="","Missing","OK")</f>
        <v>OK</v>
      </c>
      <c r="K163" s="13" t="str">
        <f>VolunteerTable6[[#This Row],[VolunteerID]]&amp;"_"&amp;VolunteerTable6[[#This Row],[CampaignID]]</f>
        <v>V0162_C001</v>
      </c>
      <c r="L163" s="13" t="str">
        <f>IF(VolunteerTable6[[#This Row],[AttendanceStatus]]="No Show","Did Not Attend","Attended")</f>
        <v>Attended</v>
      </c>
      <c r="M163" s="19" t="str">
        <f>_xlfn.XLOOKUP(VolunteerTable6[[#This Row],[CampaignID]],CampaignTable[CampaignID],CampaignTable[CampaignName],"No CampaignName found for this CampaignID given.")</f>
        <v>Tree Planting</v>
      </c>
    </row>
    <row r="164" spans="1:13" x14ac:dyDescent="0.35">
      <c r="A164" s="3" t="s">
        <v>188</v>
      </c>
      <c r="B164" s="4" t="s">
        <v>707</v>
      </c>
      <c r="C164" s="4" t="s">
        <v>708</v>
      </c>
      <c r="D164" s="4" t="s">
        <v>319</v>
      </c>
      <c r="E164" s="4" t="s">
        <v>208</v>
      </c>
      <c r="F164" s="5">
        <v>45774</v>
      </c>
      <c r="G164" s="4" t="s">
        <v>307</v>
      </c>
      <c r="H164" s="4">
        <v>3</v>
      </c>
      <c r="I164" s="4" t="s">
        <v>368</v>
      </c>
      <c r="J164" s="13" t="str">
        <f>IF(VolunteerTable6[[#This Row],[Email]]="","Missing","OK")</f>
        <v>OK</v>
      </c>
      <c r="K164" s="13" t="str">
        <f>VolunteerTable6[[#This Row],[VolunteerID]]&amp;"_"&amp;VolunteerTable6[[#This Row],[CampaignID]]</f>
        <v>V0163_C007</v>
      </c>
      <c r="L164" s="13" t="str">
        <f>IF(VolunteerTable6[[#This Row],[AttendanceStatus]]="No Show","Did Not Attend","Attended")</f>
        <v>Attended</v>
      </c>
      <c r="M164" s="19" t="str">
        <f>_xlfn.XLOOKUP(VolunteerTable6[[#This Row],[CampaignID]],CampaignTable[CampaignID],CampaignTable[CampaignName],"No CampaignName found for this CampaignID given.")</f>
        <v>Green Fair</v>
      </c>
    </row>
    <row r="165" spans="1:13" x14ac:dyDescent="0.35">
      <c r="A165" s="6" t="s">
        <v>194</v>
      </c>
      <c r="B165" s="7" t="s">
        <v>709</v>
      </c>
      <c r="C165" s="7" t="s">
        <v>710</v>
      </c>
      <c r="D165" s="7" t="s">
        <v>323</v>
      </c>
      <c r="E165" s="7" t="s">
        <v>154</v>
      </c>
      <c r="F165" s="8">
        <v>45794</v>
      </c>
      <c r="G165" s="7" t="s">
        <v>307</v>
      </c>
      <c r="H165" s="7">
        <v>1</v>
      </c>
      <c r="I165" s="7" t="s">
        <v>365</v>
      </c>
      <c r="J165" s="13" t="str">
        <f>IF(VolunteerTable6[[#This Row],[Email]]="","Missing","OK")</f>
        <v>OK</v>
      </c>
      <c r="K165" s="13" t="str">
        <f>VolunteerTable6[[#This Row],[VolunteerID]]&amp;"_"&amp;VolunteerTable6[[#This Row],[CampaignID]]</f>
        <v>V0164_C005</v>
      </c>
      <c r="L165" s="13" t="str">
        <f>IF(VolunteerTable6[[#This Row],[AttendanceStatus]]="No Show","Did Not Attend","Attended")</f>
        <v>Attended</v>
      </c>
      <c r="M165" s="19" t="str">
        <f>_xlfn.XLOOKUP(VolunteerTable6[[#This Row],[CampaignID]],CampaignTable[CampaignID],CampaignTable[CampaignName],"No CampaignName found for this CampaignID given.")</f>
        <v>Recycling Workshop</v>
      </c>
    </row>
    <row r="166" spans="1:13" x14ac:dyDescent="0.35">
      <c r="A166" s="3" t="s">
        <v>39</v>
      </c>
      <c r="B166" s="4" t="s">
        <v>711</v>
      </c>
      <c r="C166" s="4" t="s">
        <v>712</v>
      </c>
      <c r="D166" s="4" t="s">
        <v>296</v>
      </c>
      <c r="E166" s="4" t="s">
        <v>87</v>
      </c>
      <c r="F166" s="5">
        <v>45723</v>
      </c>
      <c r="G166" s="4" t="s">
        <v>307</v>
      </c>
      <c r="H166" s="4">
        <v>1</v>
      </c>
      <c r="I166" s="4" t="s">
        <v>303</v>
      </c>
      <c r="J166" s="13" t="str">
        <f>IF(VolunteerTable6[[#This Row],[Email]]="","Missing","OK")</f>
        <v>OK</v>
      </c>
      <c r="K166" s="13" t="str">
        <f>VolunteerTable6[[#This Row],[VolunteerID]]&amp;"_"&amp;VolunteerTable6[[#This Row],[CampaignID]]</f>
        <v>V0165_C003</v>
      </c>
      <c r="L166" s="13" t="str">
        <f>IF(VolunteerTable6[[#This Row],[AttendanceStatus]]="No Show","Did Not Attend","Attended")</f>
        <v>Attended</v>
      </c>
      <c r="M166" s="19" t="str">
        <f>_xlfn.XLOOKUP(VolunteerTable6[[#This Row],[CampaignID]],CampaignTable[CampaignID],CampaignTable[CampaignName],"No CampaignName found for this CampaignID given.")</f>
        <v>School Visit</v>
      </c>
    </row>
    <row r="167" spans="1:13" x14ac:dyDescent="0.35">
      <c r="A167" s="6" t="s">
        <v>28</v>
      </c>
      <c r="B167" s="7" t="s">
        <v>713</v>
      </c>
      <c r="C167" s="7" t="s">
        <v>714</v>
      </c>
      <c r="D167" s="7" t="s">
        <v>335</v>
      </c>
      <c r="E167" s="7" t="s">
        <v>49</v>
      </c>
      <c r="F167" s="8">
        <v>45814</v>
      </c>
      <c r="G167" s="7" t="s">
        <v>307</v>
      </c>
      <c r="H167" s="7">
        <v>4</v>
      </c>
      <c r="I167" s="7" t="s">
        <v>338</v>
      </c>
      <c r="J167" s="13" t="str">
        <f>IF(VolunteerTable6[[#This Row],[Email]]="","Missing","OK")</f>
        <v>OK</v>
      </c>
      <c r="K167" s="13" t="str">
        <f>VolunteerTable6[[#This Row],[VolunteerID]]&amp;"_"&amp;VolunteerTable6[[#This Row],[CampaignID]]</f>
        <v>V0166_C002</v>
      </c>
      <c r="L167" s="13" t="str">
        <f>IF(VolunteerTable6[[#This Row],[AttendanceStatus]]="No Show","Did Not Attend","Attended")</f>
        <v>Attended</v>
      </c>
      <c r="M167" s="19" t="str">
        <f>_xlfn.XLOOKUP(VolunteerTable6[[#This Row],[CampaignID]],CampaignTable[CampaignID],CampaignTable[CampaignName],"No CampaignName found for this CampaignID given.")</f>
        <v>River Cleanup</v>
      </c>
    </row>
    <row r="168" spans="1:13" x14ac:dyDescent="0.35">
      <c r="A168" s="3" t="s">
        <v>227</v>
      </c>
      <c r="B168" s="4" t="s">
        <v>715</v>
      </c>
      <c r="C168" s="4" t="s">
        <v>716</v>
      </c>
      <c r="D168" s="4" t="s">
        <v>335</v>
      </c>
      <c r="E168" s="4" t="s">
        <v>247</v>
      </c>
      <c r="F168" s="5">
        <v>45800</v>
      </c>
      <c r="G168" s="4" t="s">
        <v>297</v>
      </c>
      <c r="H168" s="4">
        <v>3</v>
      </c>
      <c r="I168" s="4" t="s">
        <v>315</v>
      </c>
      <c r="J168" s="13" t="str">
        <f>IF(VolunteerTable6[[#This Row],[Email]]="","Missing","OK")</f>
        <v>OK</v>
      </c>
      <c r="K168" s="13" t="str">
        <f>VolunteerTable6[[#This Row],[VolunteerID]]&amp;"_"&amp;VolunteerTable6[[#This Row],[CampaignID]]</f>
        <v>V0167_C009</v>
      </c>
      <c r="L168" s="13" t="str">
        <f>IF(VolunteerTable6[[#This Row],[AttendanceStatus]]="No Show","Did Not Attend","Attended")</f>
        <v>Did Not Attend</v>
      </c>
      <c r="M168" s="19" t="str">
        <f>_xlfn.XLOOKUP(VolunteerTable6[[#This Row],[CampaignID]],CampaignTable[CampaignID],CampaignTable[CampaignName],"No CampaignName found for this CampaignID given.")</f>
        <v>Bike to Work Day</v>
      </c>
    </row>
    <row r="169" spans="1:13" x14ac:dyDescent="0.35">
      <c r="A169" s="6" t="s">
        <v>717</v>
      </c>
      <c r="B169" s="7" t="s">
        <v>718</v>
      </c>
      <c r="C169" s="7" t="s">
        <v>719</v>
      </c>
      <c r="D169" s="7" t="s">
        <v>323</v>
      </c>
      <c r="E169" s="7" t="s">
        <v>247</v>
      </c>
      <c r="F169" s="8">
        <v>45692</v>
      </c>
      <c r="G169" s="7" t="s">
        <v>307</v>
      </c>
      <c r="H169" s="7">
        <v>2</v>
      </c>
      <c r="I169" s="7" t="s">
        <v>362</v>
      </c>
      <c r="J169" s="13" t="str">
        <f>IF(VolunteerTable6[[#This Row],[Email]]="","Missing","OK")</f>
        <v>OK</v>
      </c>
      <c r="K169" s="13" t="str">
        <f>VolunteerTable6[[#This Row],[VolunteerID]]&amp;"_"&amp;VolunteerTable6[[#This Row],[CampaignID]]</f>
        <v>V0168_C009</v>
      </c>
      <c r="L169" s="13" t="str">
        <f>IF(VolunteerTable6[[#This Row],[AttendanceStatus]]="No Show","Did Not Attend","Attended")</f>
        <v>Attended</v>
      </c>
      <c r="M169" s="19" t="str">
        <f>_xlfn.XLOOKUP(VolunteerTable6[[#This Row],[CampaignID]],CampaignTable[CampaignID],CampaignTable[CampaignName],"No CampaignName found for this CampaignID given.")</f>
        <v>Bike to Work Day</v>
      </c>
    </row>
    <row r="170" spans="1:13" x14ac:dyDescent="0.35">
      <c r="A170" s="3" t="s">
        <v>172</v>
      </c>
      <c r="B170" s="4" t="s">
        <v>720</v>
      </c>
      <c r="C170" s="4" t="s">
        <v>721</v>
      </c>
      <c r="D170" s="4" t="s">
        <v>302</v>
      </c>
      <c r="E170" s="4" t="s">
        <v>6</v>
      </c>
      <c r="F170" s="5">
        <v>45808</v>
      </c>
      <c r="G170" s="4" t="s">
        <v>307</v>
      </c>
      <c r="H170" s="4">
        <v>1</v>
      </c>
      <c r="I170" s="4" t="s">
        <v>303</v>
      </c>
      <c r="J170" s="13" t="str">
        <f>IF(VolunteerTable6[[#This Row],[Email]]="","Missing","OK")</f>
        <v>OK</v>
      </c>
      <c r="K170" s="13" t="str">
        <f>VolunteerTable6[[#This Row],[VolunteerID]]&amp;"_"&amp;VolunteerTable6[[#This Row],[CampaignID]]</f>
        <v>V0169_C001</v>
      </c>
      <c r="L170" s="13" t="str">
        <f>IF(VolunteerTable6[[#This Row],[AttendanceStatus]]="No Show","Did Not Attend","Attended")</f>
        <v>Attended</v>
      </c>
      <c r="M170" s="19" t="str">
        <f>_xlfn.XLOOKUP(VolunteerTable6[[#This Row],[CampaignID]],CampaignTable[CampaignID],CampaignTable[CampaignName],"No CampaignName found for this CampaignID given.")</f>
        <v>Tree Planting</v>
      </c>
    </row>
    <row r="171" spans="1:13" x14ac:dyDescent="0.35">
      <c r="A171" s="6" t="s">
        <v>77</v>
      </c>
      <c r="B171" s="7" t="s">
        <v>722</v>
      </c>
      <c r="C171" s="7" t="s">
        <v>723</v>
      </c>
      <c r="D171" s="7" t="s">
        <v>319</v>
      </c>
      <c r="E171" s="7" t="s">
        <v>87</v>
      </c>
      <c r="F171" s="8">
        <v>45711</v>
      </c>
      <c r="G171" s="7" t="s">
        <v>297</v>
      </c>
      <c r="H171" s="7">
        <v>5</v>
      </c>
      <c r="I171" s="7" t="s">
        <v>376</v>
      </c>
      <c r="J171" s="13" t="str">
        <f>IF(VolunteerTable6[[#This Row],[Email]]="","Missing","OK")</f>
        <v>OK</v>
      </c>
      <c r="K171" s="13" t="str">
        <f>VolunteerTable6[[#This Row],[VolunteerID]]&amp;"_"&amp;VolunteerTable6[[#This Row],[CampaignID]]</f>
        <v>V0170_C003</v>
      </c>
      <c r="L171" s="13" t="str">
        <f>IF(VolunteerTable6[[#This Row],[AttendanceStatus]]="No Show","Did Not Attend","Attended")</f>
        <v>Did Not Attend</v>
      </c>
      <c r="M171" s="19" t="str">
        <f>_xlfn.XLOOKUP(VolunteerTable6[[#This Row],[CampaignID]],CampaignTable[CampaignID],CampaignTable[CampaignName],"No CampaignName found for this CampaignID given.")</f>
        <v>School Visit</v>
      </c>
    </row>
    <row r="172" spans="1:13" x14ac:dyDescent="0.35">
      <c r="A172" s="3" t="s">
        <v>134</v>
      </c>
      <c r="B172" s="4" t="s">
        <v>724</v>
      </c>
      <c r="C172" s="4" t="s">
        <v>725</v>
      </c>
      <c r="D172" s="4" t="s">
        <v>335</v>
      </c>
      <c r="E172" s="4" t="s">
        <v>121</v>
      </c>
      <c r="F172" s="5">
        <v>45715</v>
      </c>
      <c r="G172" s="4" t="s">
        <v>307</v>
      </c>
      <c r="H172" s="4">
        <v>3</v>
      </c>
      <c r="I172" s="4" t="s">
        <v>394</v>
      </c>
      <c r="J172" s="13" t="str">
        <f>IF(VolunteerTable6[[#This Row],[Email]]="","Missing","OK")</f>
        <v>OK</v>
      </c>
      <c r="K172" s="13" t="str">
        <f>VolunteerTable6[[#This Row],[VolunteerID]]&amp;"_"&amp;VolunteerTable6[[#This Row],[CampaignID]]</f>
        <v>V0171_C004</v>
      </c>
      <c r="L172" s="13" t="str">
        <f>IF(VolunteerTable6[[#This Row],[AttendanceStatus]]="No Show","Did Not Attend","Attended")</f>
        <v>Attended</v>
      </c>
      <c r="M172" s="19" t="str">
        <f>_xlfn.XLOOKUP(VolunteerTable6[[#This Row],[CampaignID]],CampaignTable[CampaignID],CampaignTable[CampaignName],"No CampaignName found for this CampaignID given.")</f>
        <v>Food Distribution</v>
      </c>
    </row>
    <row r="173" spans="1:13" x14ac:dyDescent="0.35">
      <c r="A173" s="6" t="s">
        <v>279</v>
      </c>
      <c r="B173" s="7" t="s">
        <v>726</v>
      </c>
      <c r="C173" s="7" t="s">
        <v>727</v>
      </c>
      <c r="D173" s="7" t="s">
        <v>302</v>
      </c>
      <c r="E173" s="7" t="s">
        <v>6</v>
      </c>
      <c r="F173" s="8">
        <v>45817</v>
      </c>
      <c r="G173" s="7" t="s">
        <v>297</v>
      </c>
      <c r="H173" s="7">
        <v>3</v>
      </c>
      <c r="I173" s="7" t="s">
        <v>394</v>
      </c>
      <c r="J173" s="13" t="str">
        <f>IF(VolunteerTable6[[#This Row],[Email]]="","Missing","OK")</f>
        <v>OK</v>
      </c>
      <c r="K173" s="13" t="str">
        <f>VolunteerTable6[[#This Row],[VolunteerID]]&amp;"_"&amp;VolunteerTable6[[#This Row],[CampaignID]]</f>
        <v>V0172_C001</v>
      </c>
      <c r="L173" s="13" t="str">
        <f>IF(VolunteerTable6[[#This Row],[AttendanceStatus]]="No Show","Did Not Attend","Attended")</f>
        <v>Did Not Attend</v>
      </c>
      <c r="M173" s="19" t="str">
        <f>_xlfn.XLOOKUP(VolunteerTable6[[#This Row],[CampaignID]],CampaignTable[CampaignID],CampaignTable[CampaignName],"No CampaignName found for this CampaignID given.")</f>
        <v>Tree Planting</v>
      </c>
    </row>
    <row r="174" spans="1:13" x14ac:dyDescent="0.35">
      <c r="A174" s="3" t="s">
        <v>728</v>
      </c>
      <c r="B174" s="4" t="s">
        <v>729</v>
      </c>
      <c r="C174" s="4" t="s">
        <v>730</v>
      </c>
      <c r="D174" s="4" t="s">
        <v>323</v>
      </c>
      <c r="E174" s="4" t="s">
        <v>49</v>
      </c>
      <c r="F174" s="5">
        <v>45784</v>
      </c>
      <c r="G174" s="4" t="s">
        <v>297</v>
      </c>
      <c r="H174" s="4">
        <v>1</v>
      </c>
      <c r="I174" s="4" t="s">
        <v>386</v>
      </c>
      <c r="J174" s="13" t="str">
        <f>IF(VolunteerTable6[[#This Row],[Email]]="","Missing","OK")</f>
        <v>OK</v>
      </c>
      <c r="K174" s="13" t="str">
        <f>VolunteerTable6[[#This Row],[VolunteerID]]&amp;"_"&amp;VolunteerTable6[[#This Row],[CampaignID]]</f>
        <v>V0173_C002</v>
      </c>
      <c r="L174" s="13" t="str">
        <f>IF(VolunteerTable6[[#This Row],[AttendanceStatus]]="No Show","Did Not Attend","Attended")</f>
        <v>Did Not Attend</v>
      </c>
      <c r="M174" s="19" t="str">
        <f>_xlfn.XLOOKUP(VolunteerTable6[[#This Row],[CampaignID]],CampaignTable[CampaignID],CampaignTable[CampaignName],"No CampaignName found for this CampaignID given.")</f>
        <v>River Cleanup</v>
      </c>
    </row>
    <row r="175" spans="1:13" x14ac:dyDescent="0.35">
      <c r="A175" s="6" t="s">
        <v>731</v>
      </c>
      <c r="B175" s="7" t="s">
        <v>732</v>
      </c>
      <c r="C175" s="7" t="s">
        <v>733</v>
      </c>
      <c r="D175" s="7" t="s">
        <v>302</v>
      </c>
      <c r="E175" s="7" t="s">
        <v>185</v>
      </c>
      <c r="F175" s="8">
        <v>45706</v>
      </c>
      <c r="G175" s="7" t="s">
        <v>307</v>
      </c>
      <c r="H175" s="7">
        <v>4</v>
      </c>
      <c r="I175" s="7" t="s">
        <v>338</v>
      </c>
      <c r="J175" s="13" t="str">
        <f>IF(VolunteerTable6[[#This Row],[Email]]="","Missing","OK")</f>
        <v>OK</v>
      </c>
      <c r="K175" s="13" t="str">
        <f>VolunteerTable6[[#This Row],[VolunteerID]]&amp;"_"&amp;VolunteerTable6[[#This Row],[CampaignID]]</f>
        <v>V0174_C006</v>
      </c>
      <c r="L175" s="13" t="str">
        <f>IF(VolunteerTable6[[#This Row],[AttendanceStatus]]="No Show","Did Not Attend","Attended")</f>
        <v>Attended</v>
      </c>
      <c r="M175" s="19" t="str">
        <f>_xlfn.XLOOKUP(VolunteerTable6[[#This Row],[CampaignID]],CampaignTable[CampaignID],CampaignTable[CampaignName],"No CampaignName found for this CampaignID given.")</f>
        <v>Wildlife Survey</v>
      </c>
    </row>
    <row r="176" spans="1:13" x14ac:dyDescent="0.35">
      <c r="A176" s="3" t="s">
        <v>734</v>
      </c>
      <c r="B176" s="4" t="s">
        <v>735</v>
      </c>
      <c r="C176" s="4" t="s">
        <v>736</v>
      </c>
      <c r="D176" s="4" t="s">
        <v>323</v>
      </c>
      <c r="E176" s="4" t="s">
        <v>185</v>
      </c>
      <c r="F176" s="5">
        <v>45704</v>
      </c>
      <c r="G176" s="4" t="s">
        <v>297</v>
      </c>
      <c r="H176" s="4">
        <v>2</v>
      </c>
      <c r="I176" s="4" t="s">
        <v>362</v>
      </c>
      <c r="J176" s="13" t="str">
        <f>IF(VolunteerTable6[[#This Row],[Email]]="","Missing","OK")</f>
        <v>OK</v>
      </c>
      <c r="K176" s="13" t="str">
        <f>VolunteerTable6[[#This Row],[VolunteerID]]&amp;"_"&amp;VolunteerTable6[[#This Row],[CampaignID]]</f>
        <v>V0175_C006</v>
      </c>
      <c r="L176" s="13" t="str">
        <f>IF(VolunteerTable6[[#This Row],[AttendanceStatus]]="No Show","Did Not Attend","Attended")</f>
        <v>Did Not Attend</v>
      </c>
      <c r="M176" s="19" t="str">
        <f>_xlfn.XLOOKUP(VolunteerTable6[[#This Row],[CampaignID]],CampaignTable[CampaignID],CampaignTable[CampaignName],"No CampaignName found for this CampaignID given.")</f>
        <v>Wildlife Survey</v>
      </c>
    </row>
    <row r="177" spans="1:13" x14ac:dyDescent="0.35">
      <c r="A177" s="6" t="s">
        <v>71</v>
      </c>
      <c r="B177" s="7" t="s">
        <v>737</v>
      </c>
      <c r="C177" s="7" t="s">
        <v>738</v>
      </c>
      <c r="D177" s="7" t="s">
        <v>319</v>
      </c>
      <c r="E177" s="7" t="s">
        <v>154</v>
      </c>
      <c r="F177" s="8">
        <v>45672</v>
      </c>
      <c r="G177" s="7" t="s">
        <v>297</v>
      </c>
      <c r="H177" s="7">
        <v>4</v>
      </c>
      <c r="I177" s="7" t="s">
        <v>312</v>
      </c>
      <c r="J177" s="13" t="str">
        <f>IF(VolunteerTable6[[#This Row],[Email]]="","Missing","OK")</f>
        <v>OK</v>
      </c>
      <c r="K177" s="13" t="str">
        <f>VolunteerTable6[[#This Row],[VolunteerID]]&amp;"_"&amp;VolunteerTable6[[#This Row],[CampaignID]]</f>
        <v>V0176_C005</v>
      </c>
      <c r="L177" s="13" t="str">
        <f>IF(VolunteerTable6[[#This Row],[AttendanceStatus]]="No Show","Did Not Attend","Attended")</f>
        <v>Did Not Attend</v>
      </c>
      <c r="M177" s="19" t="str">
        <f>_xlfn.XLOOKUP(VolunteerTable6[[#This Row],[CampaignID]],CampaignTable[CampaignID],CampaignTable[CampaignName],"No CampaignName found for this CampaignID given.")</f>
        <v>Recycling Workshop</v>
      </c>
    </row>
    <row r="178" spans="1:13" x14ac:dyDescent="0.35">
      <c r="A178" s="3" t="s">
        <v>40</v>
      </c>
      <c r="B178" s="4" t="s">
        <v>739</v>
      </c>
      <c r="C178" s="4" t="s">
        <v>740</v>
      </c>
      <c r="D178" s="4" t="s">
        <v>302</v>
      </c>
      <c r="E178" s="4" t="s">
        <v>49</v>
      </c>
      <c r="F178" s="5">
        <v>45817</v>
      </c>
      <c r="G178" s="4" t="s">
        <v>307</v>
      </c>
      <c r="H178" s="4">
        <v>1</v>
      </c>
      <c r="I178" s="4" t="s">
        <v>386</v>
      </c>
      <c r="J178" s="13" t="str">
        <f>IF(VolunteerTable6[[#This Row],[Email]]="","Missing","OK")</f>
        <v>OK</v>
      </c>
      <c r="K178" s="13" t="str">
        <f>VolunteerTable6[[#This Row],[VolunteerID]]&amp;"_"&amp;VolunteerTable6[[#This Row],[CampaignID]]</f>
        <v>V0177_C002</v>
      </c>
      <c r="L178" s="13" t="str">
        <f>IF(VolunteerTable6[[#This Row],[AttendanceStatus]]="No Show","Did Not Attend","Attended")</f>
        <v>Attended</v>
      </c>
      <c r="M178" s="19" t="str">
        <f>_xlfn.XLOOKUP(VolunteerTable6[[#This Row],[CampaignID]],CampaignTable[CampaignID],CampaignTable[CampaignName],"No CampaignName found for this CampaignID given.")</f>
        <v>River Cleanup</v>
      </c>
    </row>
    <row r="179" spans="1:13" x14ac:dyDescent="0.35">
      <c r="A179" s="6" t="s">
        <v>139</v>
      </c>
      <c r="B179" s="7" t="s">
        <v>741</v>
      </c>
      <c r="C179" s="7" t="s">
        <v>742</v>
      </c>
      <c r="D179" s="7" t="s">
        <v>323</v>
      </c>
      <c r="E179" s="7" t="s">
        <v>208</v>
      </c>
      <c r="F179" s="8">
        <v>45809</v>
      </c>
      <c r="G179" s="7" t="s">
        <v>297</v>
      </c>
      <c r="H179" s="7">
        <v>4</v>
      </c>
      <c r="I179" s="7" t="s">
        <v>312</v>
      </c>
      <c r="J179" s="13" t="str">
        <f>IF(VolunteerTable6[[#This Row],[Email]]="","Missing","OK")</f>
        <v>OK</v>
      </c>
      <c r="K179" s="13" t="str">
        <f>VolunteerTable6[[#This Row],[VolunteerID]]&amp;"_"&amp;VolunteerTable6[[#This Row],[CampaignID]]</f>
        <v>V0178_C007</v>
      </c>
      <c r="L179" s="13" t="str">
        <f>IF(VolunteerTable6[[#This Row],[AttendanceStatus]]="No Show","Did Not Attend","Attended")</f>
        <v>Did Not Attend</v>
      </c>
      <c r="M179" s="19" t="str">
        <f>_xlfn.XLOOKUP(VolunteerTable6[[#This Row],[CampaignID]],CampaignTable[CampaignID],CampaignTable[CampaignName],"No CampaignName found for this CampaignID given.")</f>
        <v>Green Fair</v>
      </c>
    </row>
    <row r="180" spans="1:13" x14ac:dyDescent="0.35">
      <c r="A180" s="3" t="s">
        <v>37</v>
      </c>
      <c r="B180" s="4" t="s">
        <v>743</v>
      </c>
      <c r="C180" s="4" t="s">
        <v>744</v>
      </c>
      <c r="D180" s="4" t="s">
        <v>302</v>
      </c>
      <c r="E180" s="4" t="s">
        <v>265</v>
      </c>
      <c r="F180" s="5">
        <v>45712</v>
      </c>
      <c r="G180" s="4" t="s">
        <v>307</v>
      </c>
      <c r="H180" s="4">
        <v>3</v>
      </c>
      <c r="I180" s="4" t="s">
        <v>308</v>
      </c>
      <c r="J180" s="13" t="str">
        <f>IF(VolunteerTable6[[#This Row],[Email]]="","Missing","OK")</f>
        <v>OK</v>
      </c>
      <c r="K180" s="13" t="str">
        <f>VolunteerTable6[[#This Row],[VolunteerID]]&amp;"_"&amp;VolunteerTable6[[#This Row],[CampaignID]]</f>
        <v>V0179_C010</v>
      </c>
      <c r="L180" s="13" t="str">
        <f>IF(VolunteerTable6[[#This Row],[AttendanceStatus]]="No Show","Did Not Attend","Attended")</f>
        <v>Attended</v>
      </c>
      <c r="M180" s="19" t="str">
        <f>_xlfn.XLOOKUP(VolunteerTable6[[#This Row],[CampaignID]],CampaignTable[CampaignID],CampaignTable[CampaignName],"No CampaignName found for this CampaignID given.")</f>
        <v>Community Garden</v>
      </c>
    </row>
    <row r="181" spans="1:13" x14ac:dyDescent="0.35">
      <c r="A181" s="6" t="s">
        <v>47</v>
      </c>
      <c r="B181" s="7" t="s">
        <v>745</v>
      </c>
      <c r="C181" s="7" t="s">
        <v>746</v>
      </c>
      <c r="D181" s="7" t="s">
        <v>302</v>
      </c>
      <c r="E181" s="7" t="s">
        <v>228</v>
      </c>
      <c r="F181" s="8">
        <v>45791</v>
      </c>
      <c r="G181" s="7" t="s">
        <v>297</v>
      </c>
      <c r="H181" s="7">
        <v>1</v>
      </c>
      <c r="I181" s="7" t="s">
        <v>365</v>
      </c>
      <c r="J181" s="13" t="str">
        <f>IF(VolunteerTable6[[#This Row],[Email]]="","Missing","OK")</f>
        <v>OK</v>
      </c>
      <c r="K181" s="13" t="str">
        <f>VolunteerTable6[[#This Row],[VolunteerID]]&amp;"_"&amp;VolunteerTable6[[#This Row],[CampaignID]]</f>
        <v>V0180_C008</v>
      </c>
      <c r="L181" s="13" t="str">
        <f>IF(VolunteerTable6[[#This Row],[AttendanceStatus]]="No Show","Did Not Attend","Attended")</f>
        <v>Did Not Attend</v>
      </c>
      <c r="M181" s="19" t="str">
        <f>_xlfn.XLOOKUP(VolunteerTable6[[#This Row],[CampaignID]],CampaignTable[CampaignID],CampaignTable[CampaignName],"No CampaignName found for this CampaignID given.")</f>
        <v>Solar Awareness</v>
      </c>
    </row>
    <row r="182" spans="1:13" x14ac:dyDescent="0.35">
      <c r="A182" s="3" t="s">
        <v>140</v>
      </c>
      <c r="B182" s="4" t="s">
        <v>747</v>
      </c>
      <c r="C182" s="4" t="s">
        <v>748</v>
      </c>
      <c r="D182" s="4" t="s">
        <v>323</v>
      </c>
      <c r="E182" s="4" t="s">
        <v>154</v>
      </c>
      <c r="F182" s="5">
        <v>45755</v>
      </c>
      <c r="G182" s="4" t="s">
        <v>307</v>
      </c>
      <c r="H182" s="4">
        <v>1</v>
      </c>
      <c r="I182" s="4" t="s">
        <v>386</v>
      </c>
      <c r="J182" s="13" t="str">
        <f>IF(VolunteerTable6[[#This Row],[Email]]="","Missing","OK")</f>
        <v>OK</v>
      </c>
      <c r="K182" s="13" t="str">
        <f>VolunteerTable6[[#This Row],[VolunteerID]]&amp;"_"&amp;VolunteerTable6[[#This Row],[CampaignID]]</f>
        <v>V0181_C005</v>
      </c>
      <c r="L182" s="13" t="str">
        <f>IF(VolunteerTable6[[#This Row],[AttendanceStatus]]="No Show","Did Not Attend","Attended")</f>
        <v>Attended</v>
      </c>
      <c r="M182" s="19" t="str">
        <f>_xlfn.XLOOKUP(VolunteerTable6[[#This Row],[CampaignID]],CampaignTable[CampaignID],CampaignTable[CampaignName],"No CampaignName found for this CampaignID given.")</f>
        <v>Recycling Workshop</v>
      </c>
    </row>
    <row r="183" spans="1:13" x14ac:dyDescent="0.35">
      <c r="A183" s="6" t="s">
        <v>141</v>
      </c>
      <c r="B183" s="7" t="s">
        <v>749</v>
      </c>
      <c r="C183" s="7" t="s">
        <v>750</v>
      </c>
      <c r="D183" s="7" t="s">
        <v>296</v>
      </c>
      <c r="E183" s="7" t="s">
        <v>265</v>
      </c>
      <c r="F183" s="8">
        <v>45704</v>
      </c>
      <c r="G183" s="7" t="s">
        <v>307</v>
      </c>
      <c r="H183" s="7">
        <v>3</v>
      </c>
      <c r="I183" s="7" t="s">
        <v>368</v>
      </c>
      <c r="J183" s="13" t="str">
        <f>IF(VolunteerTable6[[#This Row],[Email]]="","Missing","OK")</f>
        <v>OK</v>
      </c>
      <c r="K183" s="13" t="str">
        <f>VolunteerTable6[[#This Row],[VolunteerID]]&amp;"_"&amp;VolunteerTable6[[#This Row],[CampaignID]]</f>
        <v>V0182_C010</v>
      </c>
      <c r="L183" s="13" t="str">
        <f>IF(VolunteerTable6[[#This Row],[AttendanceStatus]]="No Show","Did Not Attend","Attended")</f>
        <v>Attended</v>
      </c>
      <c r="M183" s="19" t="str">
        <f>_xlfn.XLOOKUP(VolunteerTable6[[#This Row],[CampaignID]],CampaignTable[CampaignID],CampaignTable[CampaignName],"No CampaignName found for this CampaignID given.")</f>
        <v>Community Garden</v>
      </c>
    </row>
    <row r="184" spans="1:13" x14ac:dyDescent="0.35">
      <c r="A184" s="3" t="s">
        <v>751</v>
      </c>
      <c r="B184" s="4" t="s">
        <v>752</v>
      </c>
      <c r="C184" s="4" t="s">
        <v>753</v>
      </c>
      <c r="D184" s="4" t="s">
        <v>296</v>
      </c>
      <c r="E184" s="4" t="s">
        <v>49</v>
      </c>
      <c r="F184" s="5">
        <v>45694</v>
      </c>
      <c r="G184" s="4" t="s">
        <v>307</v>
      </c>
      <c r="H184" s="4">
        <v>2</v>
      </c>
      <c r="I184" s="4" t="s">
        <v>331</v>
      </c>
      <c r="J184" s="13" t="str">
        <f>IF(VolunteerTable6[[#This Row],[Email]]="","Missing","OK")</f>
        <v>OK</v>
      </c>
      <c r="K184" s="13" t="str">
        <f>VolunteerTable6[[#This Row],[VolunteerID]]&amp;"_"&amp;VolunteerTable6[[#This Row],[CampaignID]]</f>
        <v>V0183_C002</v>
      </c>
      <c r="L184" s="13" t="str">
        <f>IF(VolunteerTable6[[#This Row],[AttendanceStatus]]="No Show","Did Not Attend","Attended")</f>
        <v>Attended</v>
      </c>
      <c r="M184" s="19" t="str">
        <f>_xlfn.XLOOKUP(VolunteerTable6[[#This Row],[CampaignID]],CampaignTable[CampaignID],CampaignTable[CampaignName],"No CampaignName found for this CampaignID given.")</f>
        <v>River Cleanup</v>
      </c>
    </row>
    <row r="185" spans="1:13" x14ac:dyDescent="0.35">
      <c r="A185" s="6" t="s">
        <v>754</v>
      </c>
      <c r="B185" s="7" t="s">
        <v>755</v>
      </c>
      <c r="C185" s="7" t="s">
        <v>756</v>
      </c>
      <c r="D185" s="7" t="s">
        <v>319</v>
      </c>
      <c r="E185" s="7" t="s">
        <v>87</v>
      </c>
      <c r="F185" s="8">
        <v>45757</v>
      </c>
      <c r="G185" s="7" t="s">
        <v>297</v>
      </c>
      <c r="H185" s="7">
        <v>5</v>
      </c>
      <c r="I185" s="7" t="s">
        <v>376</v>
      </c>
      <c r="J185" s="13" t="str">
        <f>IF(VolunteerTable6[[#This Row],[Email]]="","Missing","OK")</f>
        <v>OK</v>
      </c>
      <c r="K185" s="13" t="str">
        <f>VolunteerTable6[[#This Row],[VolunteerID]]&amp;"_"&amp;VolunteerTable6[[#This Row],[CampaignID]]</f>
        <v>V0184_C003</v>
      </c>
      <c r="L185" s="13" t="str">
        <f>IF(VolunteerTable6[[#This Row],[AttendanceStatus]]="No Show","Did Not Attend","Attended")</f>
        <v>Did Not Attend</v>
      </c>
      <c r="M185" s="19" t="str">
        <f>_xlfn.XLOOKUP(VolunteerTable6[[#This Row],[CampaignID]],CampaignTable[CampaignID],CampaignTable[CampaignName],"No CampaignName found for this CampaignID given.")</f>
        <v>School Visit</v>
      </c>
    </row>
    <row r="186" spans="1:13" x14ac:dyDescent="0.35">
      <c r="A186" s="3" t="s">
        <v>112</v>
      </c>
      <c r="B186" s="4" t="s">
        <v>757</v>
      </c>
      <c r="C186" s="4" t="s">
        <v>758</v>
      </c>
      <c r="D186" s="4" t="s">
        <v>323</v>
      </c>
      <c r="E186" s="4" t="s">
        <v>87</v>
      </c>
      <c r="F186" s="5">
        <v>45734</v>
      </c>
      <c r="G186" s="4" t="s">
        <v>307</v>
      </c>
      <c r="H186" s="4">
        <v>4</v>
      </c>
      <c r="I186" s="4" t="s">
        <v>425</v>
      </c>
      <c r="J186" s="13" t="str">
        <f>IF(VolunteerTable6[[#This Row],[Email]]="","Missing","OK")</f>
        <v>OK</v>
      </c>
      <c r="K186" s="13" t="str">
        <f>VolunteerTable6[[#This Row],[VolunteerID]]&amp;"_"&amp;VolunteerTable6[[#This Row],[CampaignID]]</f>
        <v>V0185_C003</v>
      </c>
      <c r="L186" s="13" t="str">
        <f>IF(VolunteerTable6[[#This Row],[AttendanceStatus]]="No Show","Did Not Attend","Attended")</f>
        <v>Attended</v>
      </c>
      <c r="M186" s="19" t="str">
        <f>_xlfn.XLOOKUP(VolunteerTable6[[#This Row],[CampaignID]],CampaignTable[CampaignID],CampaignTable[CampaignName],"No CampaignName found for this CampaignID given.")</f>
        <v>School Visit</v>
      </c>
    </row>
    <row r="187" spans="1:13" x14ac:dyDescent="0.35">
      <c r="A187" s="6" t="s">
        <v>270</v>
      </c>
      <c r="B187" s="7" t="s">
        <v>759</v>
      </c>
      <c r="C187" s="7" t="s">
        <v>760</v>
      </c>
      <c r="D187" s="7" t="s">
        <v>323</v>
      </c>
      <c r="E187" s="7" t="s">
        <v>228</v>
      </c>
      <c r="F187" s="8">
        <v>45736</v>
      </c>
      <c r="G187" s="7" t="s">
        <v>307</v>
      </c>
      <c r="H187" s="7">
        <v>3</v>
      </c>
      <c r="I187" s="7" t="s">
        <v>308</v>
      </c>
      <c r="J187" s="13" t="str">
        <f>IF(VolunteerTable6[[#This Row],[Email]]="","Missing","OK")</f>
        <v>OK</v>
      </c>
      <c r="K187" s="13" t="str">
        <f>VolunteerTable6[[#This Row],[VolunteerID]]&amp;"_"&amp;VolunteerTable6[[#This Row],[CampaignID]]</f>
        <v>V0186_C008</v>
      </c>
      <c r="L187" s="13" t="str">
        <f>IF(VolunteerTable6[[#This Row],[AttendanceStatus]]="No Show","Did Not Attend","Attended")</f>
        <v>Attended</v>
      </c>
      <c r="M187" s="19" t="str">
        <f>_xlfn.XLOOKUP(VolunteerTable6[[#This Row],[CampaignID]],CampaignTable[CampaignID],CampaignTable[CampaignName],"No CampaignName found for this CampaignID given.")</f>
        <v>Solar Awareness</v>
      </c>
    </row>
    <row r="188" spans="1:13" x14ac:dyDescent="0.35">
      <c r="A188" s="3" t="s">
        <v>761</v>
      </c>
      <c r="B188" s="4" t="s">
        <v>762</v>
      </c>
      <c r="C188" s="4" t="s">
        <v>763</v>
      </c>
      <c r="D188" s="4" t="s">
        <v>302</v>
      </c>
      <c r="E188" s="4" t="s">
        <v>247</v>
      </c>
      <c r="F188" s="5">
        <v>45741</v>
      </c>
      <c r="G188" s="4" t="s">
        <v>307</v>
      </c>
      <c r="H188" s="4">
        <v>4</v>
      </c>
      <c r="I188" s="4" t="s">
        <v>338</v>
      </c>
      <c r="J188" s="13" t="str">
        <f>IF(VolunteerTable6[[#This Row],[Email]]="","Missing","OK")</f>
        <v>OK</v>
      </c>
      <c r="K188" s="13" t="str">
        <f>VolunteerTable6[[#This Row],[VolunteerID]]&amp;"_"&amp;VolunteerTable6[[#This Row],[CampaignID]]</f>
        <v>V0187_C009</v>
      </c>
      <c r="L188" s="13" t="str">
        <f>IF(VolunteerTable6[[#This Row],[AttendanceStatus]]="No Show","Did Not Attend","Attended")</f>
        <v>Attended</v>
      </c>
      <c r="M188" s="19" t="str">
        <f>_xlfn.XLOOKUP(VolunteerTable6[[#This Row],[CampaignID]],CampaignTable[CampaignID],CampaignTable[CampaignName],"No CampaignName found for this CampaignID given.")</f>
        <v>Bike to Work Day</v>
      </c>
    </row>
    <row r="189" spans="1:13" x14ac:dyDescent="0.35">
      <c r="A189" s="6" t="s">
        <v>36</v>
      </c>
      <c r="B189" s="7" t="s">
        <v>764</v>
      </c>
      <c r="C189" s="7" t="s">
        <v>765</v>
      </c>
      <c r="D189" s="7" t="s">
        <v>319</v>
      </c>
      <c r="E189" s="7" t="s">
        <v>265</v>
      </c>
      <c r="F189" s="8">
        <v>45739</v>
      </c>
      <c r="G189" s="7" t="s">
        <v>307</v>
      </c>
      <c r="H189" s="7">
        <v>4</v>
      </c>
      <c r="I189" s="7" t="s">
        <v>312</v>
      </c>
      <c r="J189" s="13" t="str">
        <f>IF(VolunteerTable6[[#This Row],[Email]]="","Missing","OK")</f>
        <v>OK</v>
      </c>
      <c r="K189" s="13" t="str">
        <f>VolunteerTable6[[#This Row],[VolunteerID]]&amp;"_"&amp;VolunteerTable6[[#This Row],[CampaignID]]</f>
        <v>V0188_C010</v>
      </c>
      <c r="L189" s="13" t="str">
        <f>IF(VolunteerTable6[[#This Row],[AttendanceStatus]]="No Show","Did Not Attend","Attended")</f>
        <v>Attended</v>
      </c>
      <c r="M189" s="19" t="str">
        <f>_xlfn.XLOOKUP(VolunteerTable6[[#This Row],[CampaignID]],CampaignTable[CampaignID],CampaignTable[CampaignName],"No CampaignName found for this CampaignID given.")</f>
        <v>Community Garden</v>
      </c>
    </row>
    <row r="190" spans="1:13" x14ac:dyDescent="0.35">
      <c r="A190" s="3" t="s">
        <v>766</v>
      </c>
      <c r="B190" s="4" t="s">
        <v>767</v>
      </c>
      <c r="C190" s="4" t="s">
        <v>768</v>
      </c>
      <c r="D190" s="4" t="s">
        <v>319</v>
      </c>
      <c r="E190" s="4" t="s">
        <v>6</v>
      </c>
      <c r="F190" s="5">
        <v>45678</v>
      </c>
      <c r="G190" s="4" t="s">
        <v>307</v>
      </c>
      <c r="H190" s="4">
        <v>4</v>
      </c>
      <c r="I190" s="4" t="s">
        <v>425</v>
      </c>
      <c r="J190" s="13" t="str">
        <f>IF(VolunteerTable6[[#This Row],[Email]]="","Missing","OK")</f>
        <v>OK</v>
      </c>
      <c r="K190" s="13" t="str">
        <f>VolunteerTable6[[#This Row],[VolunteerID]]&amp;"_"&amp;VolunteerTable6[[#This Row],[CampaignID]]</f>
        <v>V0189_C001</v>
      </c>
      <c r="L190" s="13" t="str">
        <f>IF(VolunteerTable6[[#This Row],[AttendanceStatus]]="No Show","Did Not Attend","Attended")</f>
        <v>Attended</v>
      </c>
      <c r="M190" s="19" t="str">
        <f>_xlfn.XLOOKUP(VolunteerTable6[[#This Row],[CampaignID]],CampaignTable[CampaignID],CampaignTable[CampaignName],"No CampaignName found for this CampaignID given.")</f>
        <v>Tree Planting</v>
      </c>
    </row>
    <row r="191" spans="1:13" x14ac:dyDescent="0.35">
      <c r="A191" s="6" t="s">
        <v>769</v>
      </c>
      <c r="B191" s="7" t="s">
        <v>770</v>
      </c>
      <c r="C191" s="7" t="s">
        <v>771</v>
      </c>
      <c r="D191" s="7" t="s">
        <v>323</v>
      </c>
      <c r="E191" s="7" t="s">
        <v>265</v>
      </c>
      <c r="F191" s="8">
        <v>45751</v>
      </c>
      <c r="G191" s="7" t="s">
        <v>297</v>
      </c>
      <c r="H191" s="7">
        <v>3</v>
      </c>
      <c r="I191" s="7" t="s">
        <v>368</v>
      </c>
      <c r="J191" s="13" t="str">
        <f>IF(VolunteerTable6[[#This Row],[Email]]="","Missing","OK")</f>
        <v>OK</v>
      </c>
      <c r="K191" s="13" t="str">
        <f>VolunteerTable6[[#This Row],[VolunteerID]]&amp;"_"&amp;VolunteerTable6[[#This Row],[CampaignID]]</f>
        <v>V0190_C010</v>
      </c>
      <c r="L191" s="13" t="str">
        <f>IF(VolunteerTable6[[#This Row],[AttendanceStatus]]="No Show","Did Not Attend","Attended")</f>
        <v>Did Not Attend</v>
      </c>
      <c r="M191" s="19" t="str">
        <f>_xlfn.XLOOKUP(VolunteerTable6[[#This Row],[CampaignID]],CampaignTable[CampaignID],CampaignTable[CampaignName],"No CampaignName found for this CampaignID given.")</f>
        <v>Community Garden</v>
      </c>
    </row>
    <row r="192" spans="1:13" x14ac:dyDescent="0.35">
      <c r="A192" s="3" t="s">
        <v>772</v>
      </c>
      <c r="B192" s="4" t="s">
        <v>773</v>
      </c>
      <c r="C192" s="4" t="s">
        <v>774</v>
      </c>
      <c r="D192" s="4" t="s">
        <v>319</v>
      </c>
      <c r="E192" s="4" t="s">
        <v>185</v>
      </c>
      <c r="F192" s="5">
        <v>45795</v>
      </c>
      <c r="G192" s="4" t="s">
        <v>307</v>
      </c>
      <c r="H192" s="4">
        <v>1</v>
      </c>
      <c r="I192" s="4" t="s">
        <v>365</v>
      </c>
      <c r="J192" s="13" t="str">
        <f>IF(VolunteerTable6[[#This Row],[Email]]="","Missing","OK")</f>
        <v>OK</v>
      </c>
      <c r="K192" s="13" t="str">
        <f>VolunteerTable6[[#This Row],[VolunteerID]]&amp;"_"&amp;VolunteerTable6[[#This Row],[CampaignID]]</f>
        <v>V0191_C006</v>
      </c>
      <c r="L192" s="13" t="str">
        <f>IF(VolunteerTable6[[#This Row],[AttendanceStatus]]="No Show","Did Not Attend","Attended")</f>
        <v>Attended</v>
      </c>
      <c r="M192" s="19" t="str">
        <f>_xlfn.XLOOKUP(VolunteerTable6[[#This Row],[CampaignID]],CampaignTable[CampaignID],CampaignTable[CampaignName],"No CampaignName found for this CampaignID given.")</f>
        <v>Wildlife Survey</v>
      </c>
    </row>
    <row r="193" spans="1:13" x14ac:dyDescent="0.35">
      <c r="A193" s="6" t="s">
        <v>59</v>
      </c>
      <c r="B193" s="7" t="s">
        <v>775</v>
      </c>
      <c r="C193" s="7" t="s">
        <v>776</v>
      </c>
      <c r="D193" s="7" t="s">
        <v>335</v>
      </c>
      <c r="E193" s="7" t="s">
        <v>247</v>
      </c>
      <c r="F193" s="8">
        <v>45675</v>
      </c>
      <c r="G193" s="7" t="s">
        <v>307</v>
      </c>
      <c r="H193" s="7">
        <v>5</v>
      </c>
      <c r="I193" s="7" t="s">
        <v>376</v>
      </c>
      <c r="J193" s="13" t="str">
        <f>IF(VolunteerTable6[[#This Row],[Email]]="","Missing","OK")</f>
        <v>OK</v>
      </c>
      <c r="K193" s="13" t="str">
        <f>VolunteerTable6[[#This Row],[VolunteerID]]&amp;"_"&amp;VolunteerTable6[[#This Row],[CampaignID]]</f>
        <v>V0192_C009</v>
      </c>
      <c r="L193" s="13" t="str">
        <f>IF(VolunteerTable6[[#This Row],[AttendanceStatus]]="No Show","Did Not Attend","Attended")</f>
        <v>Attended</v>
      </c>
      <c r="M193" s="19" t="str">
        <f>_xlfn.XLOOKUP(VolunteerTable6[[#This Row],[CampaignID]],CampaignTable[CampaignID],CampaignTable[CampaignName],"No CampaignName found for this CampaignID given.")</f>
        <v>Bike to Work Day</v>
      </c>
    </row>
    <row r="194" spans="1:13" x14ac:dyDescent="0.35">
      <c r="A194" s="3" t="s">
        <v>94</v>
      </c>
      <c r="B194" s="4" t="s">
        <v>777</v>
      </c>
      <c r="C194" s="4" t="s">
        <v>778</v>
      </c>
      <c r="D194" s="4" t="s">
        <v>319</v>
      </c>
      <c r="E194" s="4" t="s">
        <v>49</v>
      </c>
      <c r="F194" s="5">
        <v>45796</v>
      </c>
      <c r="G194" s="4" t="s">
        <v>307</v>
      </c>
      <c r="H194" s="4">
        <v>2</v>
      </c>
      <c r="I194" s="4" t="s">
        <v>362</v>
      </c>
      <c r="J194" s="13" t="str">
        <f>IF(VolunteerTable6[[#This Row],[Email]]="","Missing","OK")</f>
        <v>OK</v>
      </c>
      <c r="K194" s="13" t="str">
        <f>VolunteerTable6[[#This Row],[VolunteerID]]&amp;"_"&amp;VolunteerTable6[[#This Row],[CampaignID]]</f>
        <v>V0193_C002</v>
      </c>
      <c r="L194" s="13" t="str">
        <f>IF(VolunteerTable6[[#This Row],[AttendanceStatus]]="No Show","Did Not Attend","Attended")</f>
        <v>Attended</v>
      </c>
      <c r="M194" s="19" t="str">
        <f>_xlfn.XLOOKUP(VolunteerTable6[[#This Row],[CampaignID]],CampaignTable[CampaignID],CampaignTable[CampaignName],"No CampaignName found for this CampaignID given.")</f>
        <v>River Cleanup</v>
      </c>
    </row>
    <row r="195" spans="1:13" x14ac:dyDescent="0.35">
      <c r="A195" s="6" t="s">
        <v>276</v>
      </c>
      <c r="B195" s="7" t="s">
        <v>779</v>
      </c>
      <c r="C195" s="7" t="s">
        <v>780</v>
      </c>
      <c r="D195" s="7" t="s">
        <v>335</v>
      </c>
      <c r="E195" s="7" t="s">
        <v>247</v>
      </c>
      <c r="F195" s="8">
        <v>45677</v>
      </c>
      <c r="G195" s="7" t="s">
        <v>307</v>
      </c>
      <c r="H195" s="7">
        <v>1</v>
      </c>
      <c r="I195" s="7" t="s">
        <v>303</v>
      </c>
      <c r="J195" s="13" t="str">
        <f>IF(VolunteerTable6[[#This Row],[Email]]="","Missing","OK")</f>
        <v>OK</v>
      </c>
      <c r="K195" s="13" t="str">
        <f>VolunteerTable6[[#This Row],[VolunteerID]]&amp;"_"&amp;VolunteerTable6[[#This Row],[CampaignID]]</f>
        <v>V0194_C009</v>
      </c>
      <c r="L195" s="13" t="str">
        <f>IF(VolunteerTable6[[#This Row],[AttendanceStatus]]="No Show","Did Not Attend","Attended")</f>
        <v>Attended</v>
      </c>
      <c r="M195" s="19" t="str">
        <f>_xlfn.XLOOKUP(VolunteerTable6[[#This Row],[CampaignID]],CampaignTable[CampaignID],CampaignTable[CampaignName],"No CampaignName found for this CampaignID given.")</f>
        <v>Bike to Work Day</v>
      </c>
    </row>
    <row r="196" spans="1:13" x14ac:dyDescent="0.35">
      <c r="A196" s="3" t="s">
        <v>118</v>
      </c>
      <c r="B196" s="4" t="s">
        <v>781</v>
      </c>
      <c r="C196" s="4" t="s">
        <v>782</v>
      </c>
      <c r="D196" s="4" t="s">
        <v>302</v>
      </c>
      <c r="E196" s="4" t="s">
        <v>208</v>
      </c>
      <c r="F196" s="5">
        <v>45722</v>
      </c>
      <c r="G196" s="4" t="s">
        <v>307</v>
      </c>
      <c r="H196" s="4">
        <v>5</v>
      </c>
      <c r="I196" s="4" t="s">
        <v>372</v>
      </c>
      <c r="J196" s="13" t="str">
        <f>IF(VolunteerTable6[[#This Row],[Email]]="","Missing","OK")</f>
        <v>OK</v>
      </c>
      <c r="K196" s="13" t="str">
        <f>VolunteerTable6[[#This Row],[VolunteerID]]&amp;"_"&amp;VolunteerTable6[[#This Row],[CampaignID]]</f>
        <v>V0195_C007</v>
      </c>
      <c r="L196" s="13" t="str">
        <f>IF(VolunteerTable6[[#This Row],[AttendanceStatus]]="No Show","Did Not Attend","Attended")</f>
        <v>Attended</v>
      </c>
      <c r="M196" s="19" t="str">
        <f>_xlfn.XLOOKUP(VolunteerTable6[[#This Row],[CampaignID]],CampaignTable[CampaignID],CampaignTable[CampaignName],"No CampaignName found for this CampaignID given.")</f>
        <v>Green Fair</v>
      </c>
    </row>
    <row r="197" spans="1:13" x14ac:dyDescent="0.35">
      <c r="A197" s="6" t="s">
        <v>159</v>
      </c>
      <c r="B197" s="7" t="s">
        <v>783</v>
      </c>
      <c r="C197" s="7" t="s">
        <v>784</v>
      </c>
      <c r="D197" s="7" t="s">
        <v>319</v>
      </c>
      <c r="E197" s="7" t="s">
        <v>121</v>
      </c>
      <c r="F197" s="8">
        <v>45674</v>
      </c>
      <c r="G197" s="7" t="s">
        <v>307</v>
      </c>
      <c r="H197" s="7">
        <v>2</v>
      </c>
      <c r="I197" s="7" t="s">
        <v>331</v>
      </c>
      <c r="J197" s="13" t="str">
        <f>IF(VolunteerTable6[[#This Row],[Email]]="","Missing","OK")</f>
        <v>OK</v>
      </c>
      <c r="K197" s="13" t="str">
        <f>VolunteerTable6[[#This Row],[VolunteerID]]&amp;"_"&amp;VolunteerTable6[[#This Row],[CampaignID]]</f>
        <v>V0196_C004</v>
      </c>
      <c r="L197" s="13" t="str">
        <f>IF(VolunteerTable6[[#This Row],[AttendanceStatus]]="No Show","Did Not Attend","Attended")</f>
        <v>Attended</v>
      </c>
      <c r="M197" s="19" t="str">
        <f>_xlfn.XLOOKUP(VolunteerTable6[[#This Row],[CampaignID]],CampaignTable[CampaignID],CampaignTable[CampaignName],"No CampaignName found for this CampaignID given.")</f>
        <v>Food Distribution</v>
      </c>
    </row>
    <row r="198" spans="1:13" x14ac:dyDescent="0.35">
      <c r="A198" s="3" t="s">
        <v>272</v>
      </c>
      <c r="B198" s="4" t="s">
        <v>785</v>
      </c>
      <c r="C198" s="4" t="s">
        <v>786</v>
      </c>
      <c r="D198" s="4" t="s">
        <v>319</v>
      </c>
      <c r="E198" s="4" t="s">
        <v>6</v>
      </c>
      <c r="F198" s="5">
        <v>45716</v>
      </c>
      <c r="G198" s="4" t="s">
        <v>297</v>
      </c>
      <c r="H198" s="4">
        <v>5</v>
      </c>
      <c r="I198" s="4" t="s">
        <v>376</v>
      </c>
      <c r="J198" s="13" t="str">
        <f>IF(VolunteerTable6[[#This Row],[Email]]="","Missing","OK")</f>
        <v>OK</v>
      </c>
      <c r="K198" s="13" t="str">
        <f>VolunteerTable6[[#This Row],[VolunteerID]]&amp;"_"&amp;VolunteerTable6[[#This Row],[CampaignID]]</f>
        <v>V0197_C001</v>
      </c>
      <c r="L198" s="13" t="str">
        <f>IF(VolunteerTable6[[#This Row],[AttendanceStatus]]="No Show","Did Not Attend","Attended")</f>
        <v>Did Not Attend</v>
      </c>
      <c r="M198" s="19" t="str">
        <f>_xlfn.XLOOKUP(VolunteerTable6[[#This Row],[CampaignID]],CampaignTable[CampaignID],CampaignTable[CampaignName],"No CampaignName found for this CampaignID given.")</f>
        <v>Tree Planting</v>
      </c>
    </row>
    <row r="199" spans="1:13" x14ac:dyDescent="0.35">
      <c r="A199" s="6" t="s">
        <v>116</v>
      </c>
      <c r="B199" s="7" t="s">
        <v>787</v>
      </c>
      <c r="C199" s="7" t="s">
        <v>788</v>
      </c>
      <c r="D199" s="7" t="s">
        <v>319</v>
      </c>
      <c r="E199" s="7" t="s">
        <v>265</v>
      </c>
      <c r="F199" s="8">
        <v>45725</v>
      </c>
      <c r="G199" s="7" t="s">
        <v>297</v>
      </c>
      <c r="H199" s="7">
        <v>2</v>
      </c>
      <c r="I199" s="7" t="s">
        <v>476</v>
      </c>
      <c r="J199" s="13" t="str">
        <f>IF(VolunteerTable6[[#This Row],[Email]]="","Missing","OK")</f>
        <v>OK</v>
      </c>
      <c r="K199" s="13" t="str">
        <f>VolunteerTable6[[#This Row],[VolunteerID]]&amp;"_"&amp;VolunteerTable6[[#This Row],[CampaignID]]</f>
        <v>V0198_C010</v>
      </c>
      <c r="L199" s="13" t="str">
        <f>IF(VolunteerTable6[[#This Row],[AttendanceStatus]]="No Show","Did Not Attend","Attended")</f>
        <v>Did Not Attend</v>
      </c>
      <c r="M199" s="19" t="str">
        <f>_xlfn.XLOOKUP(VolunteerTable6[[#This Row],[CampaignID]],CampaignTable[CampaignID],CampaignTable[CampaignName],"No CampaignName found for this CampaignID given.")</f>
        <v>Community Garden</v>
      </c>
    </row>
    <row r="200" spans="1:13" x14ac:dyDescent="0.35">
      <c r="A200" s="3" t="s">
        <v>109</v>
      </c>
      <c r="B200" s="4" t="s">
        <v>789</v>
      </c>
      <c r="C200" s="4"/>
      <c r="D200" s="4" t="s">
        <v>323</v>
      </c>
      <c r="E200" s="4" t="s">
        <v>247</v>
      </c>
      <c r="F200" s="5">
        <v>45793</v>
      </c>
      <c r="G200" s="4" t="s">
        <v>297</v>
      </c>
      <c r="H200" s="4">
        <v>5</v>
      </c>
      <c r="I200" s="4" t="s">
        <v>376</v>
      </c>
      <c r="J200" s="13" t="str">
        <f>IF(VolunteerTable6[[#This Row],[Email]]="","Missing","OK")</f>
        <v>Missing</v>
      </c>
      <c r="K200" s="13" t="str">
        <f>VolunteerTable6[[#This Row],[VolunteerID]]&amp;"_"&amp;VolunteerTable6[[#This Row],[CampaignID]]</f>
        <v>V0199_C009</v>
      </c>
      <c r="L200" s="13" t="str">
        <f>IF(VolunteerTable6[[#This Row],[AttendanceStatus]]="No Show","Did Not Attend","Attended")</f>
        <v>Did Not Attend</v>
      </c>
      <c r="M200" s="19" t="str">
        <f>_xlfn.XLOOKUP(VolunteerTable6[[#This Row],[CampaignID]],CampaignTable[CampaignID],CampaignTable[CampaignName],"No CampaignName found for this CampaignID given.")</f>
        <v>Bike to Work Day</v>
      </c>
    </row>
    <row r="201" spans="1:13" x14ac:dyDescent="0.35">
      <c r="A201" s="6" t="s">
        <v>790</v>
      </c>
      <c r="B201" s="7" t="s">
        <v>791</v>
      </c>
      <c r="C201" s="7" t="s">
        <v>792</v>
      </c>
      <c r="D201" s="7" t="s">
        <v>302</v>
      </c>
      <c r="E201" s="7" t="s">
        <v>265</v>
      </c>
      <c r="F201" s="8">
        <v>45658</v>
      </c>
      <c r="G201" s="7" t="s">
        <v>307</v>
      </c>
      <c r="H201" s="7">
        <v>2</v>
      </c>
      <c r="I201" s="7" t="s">
        <v>331</v>
      </c>
      <c r="J201" s="13" t="str">
        <f>IF(VolunteerTable6[[#This Row],[Email]]="","Missing","OK")</f>
        <v>OK</v>
      </c>
      <c r="K201" s="13" t="str">
        <f>VolunteerTable6[[#This Row],[VolunteerID]]&amp;"_"&amp;VolunteerTable6[[#This Row],[CampaignID]]</f>
        <v>V0200_C010</v>
      </c>
      <c r="L201" s="13" t="str">
        <f>IF(VolunteerTable6[[#This Row],[AttendanceStatus]]="No Show","Did Not Attend","Attended")</f>
        <v>Attended</v>
      </c>
      <c r="M201" s="19" t="str">
        <f>_xlfn.XLOOKUP(VolunteerTable6[[#This Row],[CampaignID]],CampaignTable[CampaignID],CampaignTable[CampaignName],"No CampaignName found for this CampaignID given.")</f>
        <v>Community Garden</v>
      </c>
    </row>
    <row r="202" spans="1:13" x14ac:dyDescent="0.35">
      <c r="A202" s="3" t="s">
        <v>793</v>
      </c>
      <c r="B202" s="4" t="s">
        <v>794</v>
      </c>
      <c r="C202" s="4" t="s">
        <v>795</v>
      </c>
      <c r="D202" s="4" t="s">
        <v>296</v>
      </c>
      <c r="E202" s="4" t="s">
        <v>185</v>
      </c>
      <c r="F202" s="5">
        <v>45710</v>
      </c>
      <c r="G202" s="4" t="s">
        <v>307</v>
      </c>
      <c r="H202" s="4">
        <v>4</v>
      </c>
      <c r="I202" s="4" t="s">
        <v>425</v>
      </c>
      <c r="J202" s="13" t="str">
        <f>IF(VolunteerTable6[[#This Row],[Email]]="","Missing","OK")</f>
        <v>OK</v>
      </c>
      <c r="K202" s="13" t="str">
        <f>VolunteerTable6[[#This Row],[VolunteerID]]&amp;"_"&amp;VolunteerTable6[[#This Row],[CampaignID]]</f>
        <v>V0201_C006</v>
      </c>
      <c r="L202" s="13" t="str">
        <f>IF(VolunteerTable6[[#This Row],[AttendanceStatus]]="No Show","Did Not Attend","Attended")</f>
        <v>Attended</v>
      </c>
      <c r="M202" s="19" t="str">
        <f>_xlfn.XLOOKUP(VolunteerTable6[[#This Row],[CampaignID]],CampaignTable[CampaignID],CampaignTable[CampaignName],"No CampaignName found for this CampaignID given.")</f>
        <v>Wildlife Survey</v>
      </c>
    </row>
    <row r="203" spans="1:13" x14ac:dyDescent="0.35">
      <c r="A203" s="6" t="s">
        <v>136</v>
      </c>
      <c r="B203" s="7" t="s">
        <v>796</v>
      </c>
      <c r="C203" s="7" t="s">
        <v>797</v>
      </c>
      <c r="D203" s="7" t="s">
        <v>302</v>
      </c>
      <c r="E203" s="7" t="s">
        <v>154</v>
      </c>
      <c r="F203" s="8">
        <v>45674</v>
      </c>
      <c r="G203" s="7" t="s">
        <v>307</v>
      </c>
      <c r="H203" s="7">
        <v>3</v>
      </c>
      <c r="I203" s="7" t="s">
        <v>368</v>
      </c>
      <c r="J203" s="13" t="str">
        <f>IF(VolunteerTable6[[#This Row],[Email]]="","Missing","OK")</f>
        <v>OK</v>
      </c>
      <c r="K203" s="13" t="str">
        <f>VolunteerTable6[[#This Row],[VolunteerID]]&amp;"_"&amp;VolunteerTable6[[#This Row],[CampaignID]]</f>
        <v>V0202_C005</v>
      </c>
      <c r="L203" s="13" t="str">
        <f>IF(VolunteerTable6[[#This Row],[AttendanceStatus]]="No Show","Did Not Attend","Attended")</f>
        <v>Attended</v>
      </c>
      <c r="M203" s="19" t="str">
        <f>_xlfn.XLOOKUP(VolunteerTable6[[#This Row],[CampaignID]],CampaignTable[CampaignID],CampaignTable[CampaignName],"No CampaignName found for this CampaignID given.")</f>
        <v>Recycling Workshop</v>
      </c>
    </row>
    <row r="204" spans="1:13" x14ac:dyDescent="0.35">
      <c r="A204" s="3" t="s">
        <v>14</v>
      </c>
      <c r="B204" s="4" t="s">
        <v>798</v>
      </c>
      <c r="C204" s="4" t="s">
        <v>799</v>
      </c>
      <c r="D204" s="4" t="s">
        <v>302</v>
      </c>
      <c r="E204" s="4" t="s">
        <v>87</v>
      </c>
      <c r="F204" s="5">
        <v>45678</v>
      </c>
      <c r="G204" s="4" t="s">
        <v>307</v>
      </c>
      <c r="H204" s="4">
        <v>5</v>
      </c>
      <c r="I204" s="4" t="s">
        <v>298</v>
      </c>
      <c r="J204" s="13" t="str">
        <f>IF(VolunteerTable6[[#This Row],[Email]]="","Missing","OK")</f>
        <v>OK</v>
      </c>
      <c r="K204" s="13" t="str">
        <f>VolunteerTable6[[#This Row],[VolunteerID]]&amp;"_"&amp;VolunteerTable6[[#This Row],[CampaignID]]</f>
        <v>V0203_C003</v>
      </c>
      <c r="L204" s="13" t="str">
        <f>IF(VolunteerTable6[[#This Row],[AttendanceStatus]]="No Show","Did Not Attend","Attended")</f>
        <v>Attended</v>
      </c>
      <c r="M204" s="19" t="str">
        <f>_xlfn.XLOOKUP(VolunteerTable6[[#This Row],[CampaignID]],CampaignTable[CampaignID],CampaignTable[CampaignName],"No CampaignName found for this CampaignID given.")</f>
        <v>School Visit</v>
      </c>
    </row>
    <row r="205" spans="1:13" x14ac:dyDescent="0.35">
      <c r="A205" s="6" t="s">
        <v>246</v>
      </c>
      <c r="B205" s="7" t="s">
        <v>800</v>
      </c>
      <c r="C205" s="7" t="s">
        <v>801</v>
      </c>
      <c r="D205" s="7" t="s">
        <v>335</v>
      </c>
      <c r="E205" s="7" t="s">
        <v>247</v>
      </c>
      <c r="F205" s="8">
        <v>45729</v>
      </c>
      <c r="G205" s="7" t="s">
        <v>307</v>
      </c>
      <c r="H205" s="7">
        <v>2</v>
      </c>
      <c r="I205" s="7" t="s">
        <v>362</v>
      </c>
      <c r="J205" s="13" t="str">
        <f>IF(VolunteerTable6[[#This Row],[Email]]="","Missing","OK")</f>
        <v>OK</v>
      </c>
      <c r="K205" s="13" t="str">
        <f>VolunteerTable6[[#This Row],[VolunteerID]]&amp;"_"&amp;VolunteerTable6[[#This Row],[CampaignID]]</f>
        <v>V0204_C009</v>
      </c>
      <c r="L205" s="13" t="str">
        <f>IF(VolunteerTable6[[#This Row],[AttendanceStatus]]="No Show","Did Not Attend","Attended")</f>
        <v>Attended</v>
      </c>
      <c r="M205" s="19" t="str">
        <f>_xlfn.XLOOKUP(VolunteerTable6[[#This Row],[CampaignID]],CampaignTable[CampaignID],CampaignTable[CampaignName],"No CampaignName found for this CampaignID given.")</f>
        <v>Bike to Work Day</v>
      </c>
    </row>
    <row r="206" spans="1:13" x14ac:dyDescent="0.35">
      <c r="A206" s="3" t="s">
        <v>802</v>
      </c>
      <c r="B206" s="4" t="s">
        <v>803</v>
      </c>
      <c r="C206" s="4" t="s">
        <v>804</v>
      </c>
      <c r="D206" s="4" t="s">
        <v>335</v>
      </c>
      <c r="E206" s="4" t="s">
        <v>87</v>
      </c>
      <c r="F206" s="5">
        <v>45671</v>
      </c>
      <c r="G206" s="4" t="s">
        <v>297</v>
      </c>
      <c r="H206" s="4">
        <v>2</v>
      </c>
      <c r="I206" s="4" t="s">
        <v>476</v>
      </c>
      <c r="J206" s="13" t="str">
        <f>IF(VolunteerTable6[[#This Row],[Email]]="","Missing","OK")</f>
        <v>OK</v>
      </c>
      <c r="K206" s="13" t="str">
        <f>VolunteerTable6[[#This Row],[VolunteerID]]&amp;"_"&amp;VolunteerTable6[[#This Row],[CampaignID]]</f>
        <v>V0205_C003</v>
      </c>
      <c r="L206" s="13" t="str">
        <f>IF(VolunteerTable6[[#This Row],[AttendanceStatus]]="No Show","Did Not Attend","Attended")</f>
        <v>Did Not Attend</v>
      </c>
      <c r="M206" s="19" t="str">
        <f>_xlfn.XLOOKUP(VolunteerTable6[[#This Row],[CampaignID]],CampaignTable[CampaignID],CampaignTable[CampaignName],"No CampaignName found for this CampaignID given.")</f>
        <v>School Visit</v>
      </c>
    </row>
    <row r="207" spans="1:13" x14ac:dyDescent="0.35">
      <c r="A207" s="6" t="s">
        <v>805</v>
      </c>
      <c r="B207" s="7" t="s">
        <v>806</v>
      </c>
      <c r="C207" s="7" t="s">
        <v>807</v>
      </c>
      <c r="D207" s="7" t="s">
        <v>335</v>
      </c>
      <c r="E207" s="7" t="s">
        <v>49</v>
      </c>
      <c r="F207" s="8">
        <v>45685</v>
      </c>
      <c r="G207" s="7" t="s">
        <v>307</v>
      </c>
      <c r="H207" s="7">
        <v>5</v>
      </c>
      <c r="I207" s="7" t="s">
        <v>376</v>
      </c>
      <c r="J207" s="13" t="str">
        <f>IF(VolunteerTable6[[#This Row],[Email]]="","Missing","OK")</f>
        <v>OK</v>
      </c>
      <c r="K207" s="13" t="str">
        <f>VolunteerTable6[[#This Row],[VolunteerID]]&amp;"_"&amp;VolunteerTable6[[#This Row],[CampaignID]]</f>
        <v>V0206_C002</v>
      </c>
      <c r="L207" s="13" t="str">
        <f>IF(VolunteerTable6[[#This Row],[AttendanceStatus]]="No Show","Did Not Attend","Attended")</f>
        <v>Attended</v>
      </c>
      <c r="M207" s="19" t="str">
        <f>_xlfn.XLOOKUP(VolunteerTable6[[#This Row],[CampaignID]],CampaignTable[CampaignID],CampaignTable[CampaignName],"No CampaignName found for this CampaignID given.")</f>
        <v>River Cleanup</v>
      </c>
    </row>
    <row r="208" spans="1:13" x14ac:dyDescent="0.35">
      <c r="A208" s="3" t="s">
        <v>808</v>
      </c>
      <c r="B208" s="4" t="s">
        <v>809</v>
      </c>
      <c r="C208" s="4" t="s">
        <v>810</v>
      </c>
      <c r="D208" s="4" t="s">
        <v>319</v>
      </c>
      <c r="E208" s="4" t="s">
        <v>247</v>
      </c>
      <c r="F208" s="5">
        <v>45681</v>
      </c>
      <c r="G208" s="4" t="s">
        <v>307</v>
      </c>
      <c r="H208" s="4">
        <v>4</v>
      </c>
      <c r="I208" s="4" t="s">
        <v>338</v>
      </c>
      <c r="J208" s="13" t="str">
        <f>IF(VolunteerTable6[[#This Row],[Email]]="","Missing","OK")</f>
        <v>OK</v>
      </c>
      <c r="K208" s="13" t="str">
        <f>VolunteerTable6[[#This Row],[VolunteerID]]&amp;"_"&amp;VolunteerTable6[[#This Row],[CampaignID]]</f>
        <v>V0207_C009</v>
      </c>
      <c r="L208" s="13" t="str">
        <f>IF(VolunteerTable6[[#This Row],[AttendanceStatus]]="No Show","Did Not Attend","Attended")</f>
        <v>Attended</v>
      </c>
      <c r="M208" s="19" t="str">
        <f>_xlfn.XLOOKUP(VolunteerTable6[[#This Row],[CampaignID]],CampaignTable[CampaignID],CampaignTable[CampaignName],"No CampaignName found for this CampaignID given.")</f>
        <v>Bike to Work Day</v>
      </c>
    </row>
    <row r="209" spans="1:13" x14ac:dyDescent="0.35">
      <c r="A209" s="6" t="s">
        <v>811</v>
      </c>
      <c r="B209" s="7" t="s">
        <v>812</v>
      </c>
      <c r="C209" s="7" t="s">
        <v>813</v>
      </c>
      <c r="D209" s="7" t="s">
        <v>323</v>
      </c>
      <c r="E209" s="7" t="s">
        <v>208</v>
      </c>
      <c r="F209" s="8">
        <v>45791</v>
      </c>
      <c r="G209" s="7" t="s">
        <v>307</v>
      </c>
      <c r="H209" s="7">
        <v>1</v>
      </c>
      <c r="I209" s="7" t="s">
        <v>303</v>
      </c>
      <c r="J209" s="13" t="str">
        <f>IF(VolunteerTable6[[#This Row],[Email]]="","Missing","OK")</f>
        <v>OK</v>
      </c>
      <c r="K209" s="13" t="str">
        <f>VolunteerTable6[[#This Row],[VolunteerID]]&amp;"_"&amp;VolunteerTable6[[#This Row],[CampaignID]]</f>
        <v>V0208_C007</v>
      </c>
      <c r="L209" s="13" t="str">
        <f>IF(VolunteerTable6[[#This Row],[AttendanceStatus]]="No Show","Did Not Attend","Attended")</f>
        <v>Attended</v>
      </c>
      <c r="M209" s="19" t="str">
        <f>_xlfn.XLOOKUP(VolunteerTable6[[#This Row],[CampaignID]],CampaignTable[CampaignID],CampaignTable[CampaignName],"No CampaignName found for this CampaignID given.")</f>
        <v>Green Fair</v>
      </c>
    </row>
    <row r="210" spans="1:13" x14ac:dyDescent="0.35">
      <c r="A210" s="3" t="s">
        <v>814</v>
      </c>
      <c r="B210" s="4" t="s">
        <v>815</v>
      </c>
      <c r="C210" s="4" t="s">
        <v>816</v>
      </c>
      <c r="D210" s="4" t="s">
        <v>302</v>
      </c>
      <c r="E210" s="4" t="s">
        <v>154</v>
      </c>
      <c r="F210" s="5">
        <v>45728</v>
      </c>
      <c r="G210" s="4" t="s">
        <v>307</v>
      </c>
      <c r="H210" s="4">
        <v>2</v>
      </c>
      <c r="I210" s="4" t="s">
        <v>331</v>
      </c>
      <c r="J210" s="13" t="str">
        <f>IF(VolunteerTable6[[#This Row],[Email]]="","Missing","OK")</f>
        <v>OK</v>
      </c>
      <c r="K210" s="13" t="str">
        <f>VolunteerTable6[[#This Row],[VolunteerID]]&amp;"_"&amp;VolunteerTable6[[#This Row],[CampaignID]]</f>
        <v>V0209_C005</v>
      </c>
      <c r="L210" s="13" t="str">
        <f>IF(VolunteerTable6[[#This Row],[AttendanceStatus]]="No Show","Did Not Attend","Attended")</f>
        <v>Attended</v>
      </c>
      <c r="M210" s="19" t="str">
        <f>_xlfn.XLOOKUP(VolunteerTable6[[#This Row],[CampaignID]],CampaignTable[CampaignID],CampaignTable[CampaignName],"No CampaignName found for this CampaignID given.")</f>
        <v>Recycling Workshop</v>
      </c>
    </row>
    <row r="211" spans="1:13" x14ac:dyDescent="0.35">
      <c r="A211" s="6" t="s">
        <v>221</v>
      </c>
      <c r="B211" s="7" t="s">
        <v>817</v>
      </c>
      <c r="C211" s="7" t="s">
        <v>818</v>
      </c>
      <c r="D211" s="7" t="s">
        <v>335</v>
      </c>
      <c r="E211" s="7" t="s">
        <v>121</v>
      </c>
      <c r="F211" s="8">
        <v>45786</v>
      </c>
      <c r="G211" s="7" t="s">
        <v>307</v>
      </c>
      <c r="H211" s="7">
        <v>1</v>
      </c>
      <c r="I211" s="7" t="s">
        <v>303</v>
      </c>
      <c r="J211" s="13" t="str">
        <f>IF(VolunteerTable6[[#This Row],[Email]]="","Missing","OK")</f>
        <v>OK</v>
      </c>
      <c r="K211" s="13" t="str">
        <f>VolunteerTable6[[#This Row],[VolunteerID]]&amp;"_"&amp;VolunteerTable6[[#This Row],[CampaignID]]</f>
        <v>V0210_C004</v>
      </c>
      <c r="L211" s="13" t="str">
        <f>IF(VolunteerTable6[[#This Row],[AttendanceStatus]]="No Show","Did Not Attend","Attended")</f>
        <v>Attended</v>
      </c>
      <c r="M211" s="19" t="str">
        <f>_xlfn.XLOOKUP(VolunteerTable6[[#This Row],[CampaignID]],CampaignTable[CampaignID],CampaignTable[CampaignName],"No CampaignName found for this CampaignID given.")</f>
        <v>Food Distribution</v>
      </c>
    </row>
    <row r="212" spans="1:13" x14ac:dyDescent="0.35">
      <c r="A212" s="3" t="s">
        <v>195</v>
      </c>
      <c r="B212" s="4" t="s">
        <v>819</v>
      </c>
      <c r="C212" s="4" t="s">
        <v>820</v>
      </c>
      <c r="D212" s="4" t="s">
        <v>296</v>
      </c>
      <c r="E212" s="4" t="s">
        <v>247</v>
      </c>
      <c r="F212" s="5">
        <v>45816</v>
      </c>
      <c r="G212" s="4" t="s">
        <v>297</v>
      </c>
      <c r="H212" s="4">
        <v>5</v>
      </c>
      <c r="I212" s="4" t="s">
        <v>413</v>
      </c>
      <c r="J212" s="13" t="str">
        <f>IF(VolunteerTable6[[#This Row],[Email]]="","Missing","OK")</f>
        <v>OK</v>
      </c>
      <c r="K212" s="13" t="str">
        <f>VolunteerTable6[[#This Row],[VolunteerID]]&amp;"_"&amp;VolunteerTable6[[#This Row],[CampaignID]]</f>
        <v>V0211_C009</v>
      </c>
      <c r="L212" s="13" t="str">
        <f>IF(VolunteerTable6[[#This Row],[AttendanceStatus]]="No Show","Did Not Attend","Attended")</f>
        <v>Did Not Attend</v>
      </c>
      <c r="M212" s="19" t="str">
        <f>_xlfn.XLOOKUP(VolunteerTable6[[#This Row],[CampaignID]],CampaignTable[CampaignID],CampaignTable[CampaignName],"No CampaignName found for this CampaignID given.")</f>
        <v>Bike to Work Day</v>
      </c>
    </row>
    <row r="213" spans="1:13" x14ac:dyDescent="0.35">
      <c r="A213" s="6" t="s">
        <v>34</v>
      </c>
      <c r="B213" s="7" t="s">
        <v>821</v>
      </c>
      <c r="C213" s="7" t="s">
        <v>822</v>
      </c>
      <c r="D213" s="7" t="s">
        <v>335</v>
      </c>
      <c r="E213" s="7" t="s">
        <v>6</v>
      </c>
      <c r="F213" s="8">
        <v>45812</v>
      </c>
      <c r="G213" s="7" t="s">
        <v>297</v>
      </c>
      <c r="H213" s="7">
        <v>4</v>
      </c>
      <c r="I213" s="7" t="s">
        <v>312</v>
      </c>
      <c r="J213" s="13" t="str">
        <f>IF(VolunteerTable6[[#This Row],[Email]]="","Missing","OK")</f>
        <v>OK</v>
      </c>
      <c r="K213" s="13" t="str">
        <f>VolunteerTable6[[#This Row],[VolunteerID]]&amp;"_"&amp;VolunteerTable6[[#This Row],[CampaignID]]</f>
        <v>V0212_C001</v>
      </c>
      <c r="L213" s="13" t="str">
        <f>IF(VolunteerTable6[[#This Row],[AttendanceStatus]]="No Show","Did Not Attend","Attended")</f>
        <v>Did Not Attend</v>
      </c>
      <c r="M213" s="19" t="str">
        <f>_xlfn.XLOOKUP(VolunteerTable6[[#This Row],[CampaignID]],CampaignTable[CampaignID],CampaignTable[CampaignName],"No CampaignName found for this CampaignID given.")</f>
        <v>Tree Planting</v>
      </c>
    </row>
    <row r="214" spans="1:13" x14ac:dyDescent="0.35">
      <c r="A214" s="3" t="s">
        <v>823</v>
      </c>
      <c r="B214" s="4" t="s">
        <v>824</v>
      </c>
      <c r="C214" s="4" t="s">
        <v>825</v>
      </c>
      <c r="D214" s="4" t="s">
        <v>335</v>
      </c>
      <c r="E214" s="4" t="s">
        <v>247</v>
      </c>
      <c r="F214" s="5">
        <v>45697</v>
      </c>
      <c r="G214" s="4" t="s">
        <v>307</v>
      </c>
      <c r="H214" s="4">
        <v>3</v>
      </c>
      <c r="I214" s="4" t="s">
        <v>394</v>
      </c>
      <c r="J214" s="13" t="str">
        <f>IF(VolunteerTable6[[#This Row],[Email]]="","Missing","OK")</f>
        <v>OK</v>
      </c>
      <c r="K214" s="13" t="str">
        <f>VolunteerTable6[[#This Row],[VolunteerID]]&amp;"_"&amp;VolunteerTable6[[#This Row],[CampaignID]]</f>
        <v>V0213_C009</v>
      </c>
      <c r="L214" s="13" t="str">
        <f>IF(VolunteerTable6[[#This Row],[AttendanceStatus]]="No Show","Did Not Attend","Attended")</f>
        <v>Attended</v>
      </c>
      <c r="M214" s="19" t="str">
        <f>_xlfn.XLOOKUP(VolunteerTable6[[#This Row],[CampaignID]],CampaignTable[CampaignID],CampaignTable[CampaignName],"No CampaignName found for this CampaignID given.")</f>
        <v>Bike to Work Day</v>
      </c>
    </row>
    <row r="215" spans="1:13" x14ac:dyDescent="0.35">
      <c r="A215" s="6" t="s">
        <v>165</v>
      </c>
      <c r="B215" s="7" t="s">
        <v>826</v>
      </c>
      <c r="C215" s="7" t="s">
        <v>827</v>
      </c>
      <c r="D215" s="7" t="s">
        <v>319</v>
      </c>
      <c r="E215" s="7" t="s">
        <v>121</v>
      </c>
      <c r="F215" s="8">
        <v>45803</v>
      </c>
      <c r="G215" s="7" t="s">
        <v>297</v>
      </c>
      <c r="H215" s="7">
        <v>3</v>
      </c>
      <c r="I215" s="7" t="s">
        <v>315</v>
      </c>
      <c r="J215" s="13" t="str">
        <f>IF(VolunteerTable6[[#This Row],[Email]]="","Missing","OK")</f>
        <v>OK</v>
      </c>
      <c r="K215" s="13" t="str">
        <f>VolunteerTable6[[#This Row],[VolunteerID]]&amp;"_"&amp;VolunteerTable6[[#This Row],[CampaignID]]</f>
        <v>V0214_C004</v>
      </c>
      <c r="L215" s="13" t="str">
        <f>IF(VolunteerTable6[[#This Row],[AttendanceStatus]]="No Show","Did Not Attend","Attended")</f>
        <v>Did Not Attend</v>
      </c>
      <c r="M215" s="19" t="str">
        <f>_xlfn.XLOOKUP(VolunteerTable6[[#This Row],[CampaignID]],CampaignTable[CampaignID],CampaignTable[CampaignName],"No CampaignName found for this CampaignID given.")</f>
        <v>Food Distribution</v>
      </c>
    </row>
    <row r="216" spans="1:13" x14ac:dyDescent="0.35">
      <c r="A216" s="3" t="s">
        <v>283</v>
      </c>
      <c r="B216" s="4" t="s">
        <v>828</v>
      </c>
      <c r="C216" s="4" t="s">
        <v>829</v>
      </c>
      <c r="D216" s="4" t="s">
        <v>296</v>
      </c>
      <c r="E216" s="4" t="s">
        <v>121</v>
      </c>
      <c r="F216" s="5">
        <v>45673</v>
      </c>
      <c r="G216" s="4" t="s">
        <v>307</v>
      </c>
      <c r="H216" s="4">
        <v>2</v>
      </c>
      <c r="I216" s="4" t="s">
        <v>362</v>
      </c>
      <c r="J216" s="13" t="str">
        <f>IF(VolunteerTable6[[#This Row],[Email]]="","Missing","OK")</f>
        <v>OK</v>
      </c>
      <c r="K216" s="13" t="str">
        <f>VolunteerTable6[[#This Row],[VolunteerID]]&amp;"_"&amp;VolunteerTable6[[#This Row],[CampaignID]]</f>
        <v>V0215_C004</v>
      </c>
      <c r="L216" s="13" t="str">
        <f>IF(VolunteerTable6[[#This Row],[AttendanceStatus]]="No Show","Did Not Attend","Attended")</f>
        <v>Attended</v>
      </c>
      <c r="M216" s="19" t="str">
        <f>_xlfn.XLOOKUP(VolunteerTable6[[#This Row],[CampaignID]],CampaignTable[CampaignID],CampaignTable[CampaignName],"No CampaignName found for this CampaignID given.")</f>
        <v>Food Distribution</v>
      </c>
    </row>
    <row r="217" spans="1:13" x14ac:dyDescent="0.35">
      <c r="A217" s="6" t="s">
        <v>830</v>
      </c>
      <c r="B217" s="7" t="s">
        <v>831</v>
      </c>
      <c r="C217" s="7" t="s">
        <v>832</v>
      </c>
      <c r="D217" s="7" t="s">
        <v>323</v>
      </c>
      <c r="E217" s="7" t="s">
        <v>87</v>
      </c>
      <c r="F217" s="8">
        <v>45809</v>
      </c>
      <c r="G217" s="7" t="s">
        <v>297</v>
      </c>
      <c r="H217" s="7">
        <v>5</v>
      </c>
      <c r="I217" s="7" t="s">
        <v>372</v>
      </c>
      <c r="J217" s="13" t="str">
        <f>IF(VolunteerTable6[[#This Row],[Email]]="","Missing","OK")</f>
        <v>OK</v>
      </c>
      <c r="K217" s="13" t="str">
        <f>VolunteerTable6[[#This Row],[VolunteerID]]&amp;"_"&amp;VolunteerTable6[[#This Row],[CampaignID]]</f>
        <v>V0216_C003</v>
      </c>
      <c r="L217" s="13" t="str">
        <f>IF(VolunteerTable6[[#This Row],[AttendanceStatus]]="No Show","Did Not Attend","Attended")</f>
        <v>Did Not Attend</v>
      </c>
      <c r="M217" s="19" t="str">
        <f>_xlfn.XLOOKUP(VolunteerTable6[[#This Row],[CampaignID]],CampaignTable[CampaignID],CampaignTable[CampaignName],"No CampaignName found for this CampaignID given.")</f>
        <v>School Visit</v>
      </c>
    </row>
    <row r="218" spans="1:13" x14ac:dyDescent="0.35">
      <c r="A218" s="3" t="s">
        <v>35</v>
      </c>
      <c r="B218" s="4" t="s">
        <v>833</v>
      </c>
      <c r="C218" s="4"/>
      <c r="D218" s="4" t="s">
        <v>335</v>
      </c>
      <c r="E218" s="4" t="s">
        <v>247</v>
      </c>
      <c r="F218" s="5">
        <v>45669</v>
      </c>
      <c r="G218" s="4" t="s">
        <v>307</v>
      </c>
      <c r="H218" s="4">
        <v>2</v>
      </c>
      <c r="I218" s="4" t="s">
        <v>346</v>
      </c>
      <c r="J218" s="13" t="str">
        <f>IF(VolunteerTable6[[#This Row],[Email]]="","Missing","OK")</f>
        <v>Missing</v>
      </c>
      <c r="K218" s="13" t="str">
        <f>VolunteerTable6[[#This Row],[VolunteerID]]&amp;"_"&amp;VolunteerTable6[[#This Row],[CampaignID]]</f>
        <v>V0217_C009</v>
      </c>
      <c r="L218" s="13" t="str">
        <f>IF(VolunteerTable6[[#This Row],[AttendanceStatus]]="No Show","Did Not Attend","Attended")</f>
        <v>Attended</v>
      </c>
      <c r="M218" s="19" t="str">
        <f>_xlfn.XLOOKUP(VolunteerTable6[[#This Row],[CampaignID]],CampaignTable[CampaignID],CampaignTable[CampaignName],"No CampaignName found for this CampaignID given.")</f>
        <v>Bike to Work Day</v>
      </c>
    </row>
    <row r="219" spans="1:13" x14ac:dyDescent="0.35">
      <c r="A219" s="6" t="s">
        <v>834</v>
      </c>
      <c r="B219" s="7" t="s">
        <v>835</v>
      </c>
      <c r="C219" s="7" t="s">
        <v>836</v>
      </c>
      <c r="D219" s="7" t="s">
        <v>335</v>
      </c>
      <c r="E219" s="7" t="s">
        <v>228</v>
      </c>
      <c r="F219" s="8">
        <v>45702</v>
      </c>
      <c r="G219" s="7" t="s">
        <v>307</v>
      </c>
      <c r="H219" s="7">
        <v>2</v>
      </c>
      <c r="I219" s="7" t="s">
        <v>346</v>
      </c>
      <c r="J219" s="13" t="str">
        <f>IF(VolunteerTable6[[#This Row],[Email]]="","Missing","OK")</f>
        <v>OK</v>
      </c>
      <c r="K219" s="13" t="str">
        <f>VolunteerTable6[[#This Row],[VolunteerID]]&amp;"_"&amp;VolunteerTable6[[#This Row],[CampaignID]]</f>
        <v>V0218_C008</v>
      </c>
      <c r="L219" s="13" t="str">
        <f>IF(VolunteerTable6[[#This Row],[AttendanceStatus]]="No Show","Did Not Attend","Attended")</f>
        <v>Attended</v>
      </c>
      <c r="M219" s="19" t="str">
        <f>_xlfn.XLOOKUP(VolunteerTable6[[#This Row],[CampaignID]],CampaignTable[CampaignID],CampaignTable[CampaignName],"No CampaignName found for this CampaignID given.")</f>
        <v>Solar Awareness</v>
      </c>
    </row>
    <row r="220" spans="1:13" x14ac:dyDescent="0.35">
      <c r="A220" s="3" t="s">
        <v>169</v>
      </c>
      <c r="B220" s="4" t="s">
        <v>837</v>
      </c>
      <c r="C220" s="4" t="s">
        <v>838</v>
      </c>
      <c r="D220" s="4" t="s">
        <v>296</v>
      </c>
      <c r="E220" s="4" t="s">
        <v>6</v>
      </c>
      <c r="F220" s="5">
        <v>45700</v>
      </c>
      <c r="G220" s="4" t="s">
        <v>307</v>
      </c>
      <c r="H220" s="4">
        <v>5</v>
      </c>
      <c r="I220" s="4" t="s">
        <v>298</v>
      </c>
      <c r="J220" s="13" t="str">
        <f>IF(VolunteerTable6[[#This Row],[Email]]="","Missing","OK")</f>
        <v>OK</v>
      </c>
      <c r="K220" s="13" t="str">
        <f>VolunteerTable6[[#This Row],[VolunteerID]]&amp;"_"&amp;VolunteerTable6[[#This Row],[CampaignID]]</f>
        <v>V0219_C001</v>
      </c>
      <c r="L220" s="13" t="str">
        <f>IF(VolunteerTable6[[#This Row],[AttendanceStatus]]="No Show","Did Not Attend","Attended")</f>
        <v>Attended</v>
      </c>
      <c r="M220" s="19" t="str">
        <f>_xlfn.XLOOKUP(VolunteerTable6[[#This Row],[CampaignID]],CampaignTable[CampaignID],CampaignTable[CampaignName],"No CampaignName found for this CampaignID given.")</f>
        <v>Tree Planting</v>
      </c>
    </row>
    <row r="221" spans="1:13" x14ac:dyDescent="0.35">
      <c r="A221" s="6" t="s">
        <v>839</v>
      </c>
      <c r="B221" s="7" t="s">
        <v>840</v>
      </c>
      <c r="C221" s="7" t="s">
        <v>841</v>
      </c>
      <c r="D221" s="7" t="s">
        <v>296</v>
      </c>
      <c r="E221" s="7" t="s">
        <v>247</v>
      </c>
      <c r="F221" s="8">
        <v>45728</v>
      </c>
      <c r="G221" s="7" t="s">
        <v>307</v>
      </c>
      <c r="H221" s="7">
        <v>3</v>
      </c>
      <c r="I221" s="7" t="s">
        <v>315</v>
      </c>
      <c r="J221" s="13" t="str">
        <f>IF(VolunteerTable6[[#This Row],[Email]]="","Missing","OK")</f>
        <v>OK</v>
      </c>
      <c r="K221" s="13" t="str">
        <f>VolunteerTable6[[#This Row],[VolunteerID]]&amp;"_"&amp;VolunteerTable6[[#This Row],[CampaignID]]</f>
        <v>V0220_C009</v>
      </c>
      <c r="L221" s="13" t="str">
        <f>IF(VolunteerTable6[[#This Row],[AttendanceStatus]]="No Show","Did Not Attend","Attended")</f>
        <v>Attended</v>
      </c>
      <c r="M221" s="19" t="str">
        <f>_xlfn.XLOOKUP(VolunteerTable6[[#This Row],[CampaignID]],CampaignTable[CampaignID],CampaignTable[CampaignName],"No CampaignName found for this CampaignID given.")</f>
        <v>Bike to Work Day</v>
      </c>
    </row>
    <row r="222" spans="1:13" x14ac:dyDescent="0.35">
      <c r="A222" s="3" t="s">
        <v>27</v>
      </c>
      <c r="B222" s="4" t="s">
        <v>842</v>
      </c>
      <c r="C222" s="4" t="s">
        <v>843</v>
      </c>
      <c r="D222" s="4" t="s">
        <v>296</v>
      </c>
      <c r="E222" s="4" t="s">
        <v>49</v>
      </c>
      <c r="F222" s="5">
        <v>45667</v>
      </c>
      <c r="G222" s="4" t="s">
        <v>307</v>
      </c>
      <c r="H222" s="4">
        <v>2</v>
      </c>
      <c r="I222" s="4" t="s">
        <v>476</v>
      </c>
      <c r="J222" s="13" t="str">
        <f>IF(VolunteerTable6[[#This Row],[Email]]="","Missing","OK")</f>
        <v>OK</v>
      </c>
      <c r="K222" s="13" t="str">
        <f>VolunteerTable6[[#This Row],[VolunteerID]]&amp;"_"&amp;VolunteerTable6[[#This Row],[CampaignID]]</f>
        <v>V0221_C002</v>
      </c>
      <c r="L222" s="13" t="str">
        <f>IF(VolunteerTable6[[#This Row],[AttendanceStatus]]="No Show","Did Not Attend","Attended")</f>
        <v>Attended</v>
      </c>
      <c r="M222" s="19" t="str">
        <f>_xlfn.XLOOKUP(VolunteerTable6[[#This Row],[CampaignID]],CampaignTable[CampaignID],CampaignTable[CampaignName],"No CampaignName found for this CampaignID given.")</f>
        <v>River Cleanup</v>
      </c>
    </row>
    <row r="223" spans="1:13" x14ac:dyDescent="0.35">
      <c r="A223" s="6" t="s">
        <v>844</v>
      </c>
      <c r="B223" s="7" t="s">
        <v>845</v>
      </c>
      <c r="C223" s="7" t="s">
        <v>846</v>
      </c>
      <c r="D223" s="7" t="s">
        <v>323</v>
      </c>
      <c r="E223" s="7" t="s">
        <v>185</v>
      </c>
      <c r="F223" s="8">
        <v>45812</v>
      </c>
      <c r="G223" s="7" t="s">
        <v>307</v>
      </c>
      <c r="H223" s="7">
        <v>2</v>
      </c>
      <c r="I223" s="7" t="s">
        <v>476</v>
      </c>
      <c r="J223" s="13" t="str">
        <f>IF(VolunteerTable6[[#This Row],[Email]]="","Missing","OK")</f>
        <v>OK</v>
      </c>
      <c r="K223" s="13" t="str">
        <f>VolunteerTable6[[#This Row],[VolunteerID]]&amp;"_"&amp;VolunteerTable6[[#This Row],[CampaignID]]</f>
        <v>V0222_C006</v>
      </c>
      <c r="L223" s="13" t="str">
        <f>IF(VolunteerTable6[[#This Row],[AttendanceStatus]]="No Show","Did Not Attend","Attended")</f>
        <v>Attended</v>
      </c>
      <c r="M223" s="19" t="str">
        <f>_xlfn.XLOOKUP(VolunteerTable6[[#This Row],[CampaignID]],CampaignTable[CampaignID],CampaignTable[CampaignName],"No CampaignName found for this CampaignID given.")</f>
        <v>Wildlife Survey</v>
      </c>
    </row>
    <row r="224" spans="1:13" x14ac:dyDescent="0.35">
      <c r="A224" s="3" t="s">
        <v>847</v>
      </c>
      <c r="B224" s="4" t="s">
        <v>848</v>
      </c>
      <c r="C224" s="4" t="s">
        <v>849</v>
      </c>
      <c r="D224" s="4" t="s">
        <v>335</v>
      </c>
      <c r="E224" s="4" t="s">
        <v>121</v>
      </c>
      <c r="F224" s="5">
        <v>45744</v>
      </c>
      <c r="G224" s="4" t="s">
        <v>297</v>
      </c>
      <c r="H224" s="4">
        <v>5</v>
      </c>
      <c r="I224" s="4" t="s">
        <v>376</v>
      </c>
      <c r="J224" s="13" t="str">
        <f>IF(VolunteerTable6[[#This Row],[Email]]="","Missing","OK")</f>
        <v>OK</v>
      </c>
      <c r="K224" s="13" t="str">
        <f>VolunteerTable6[[#This Row],[VolunteerID]]&amp;"_"&amp;VolunteerTable6[[#This Row],[CampaignID]]</f>
        <v>V0223_C004</v>
      </c>
      <c r="L224" s="13" t="str">
        <f>IF(VolunteerTable6[[#This Row],[AttendanceStatus]]="No Show","Did Not Attend","Attended")</f>
        <v>Did Not Attend</v>
      </c>
      <c r="M224" s="19" t="str">
        <f>_xlfn.XLOOKUP(VolunteerTable6[[#This Row],[CampaignID]],CampaignTable[CampaignID],CampaignTable[CampaignName],"No CampaignName found for this CampaignID given.")</f>
        <v>Food Distribution</v>
      </c>
    </row>
    <row r="225" spans="1:13" x14ac:dyDescent="0.35">
      <c r="A225" s="6" t="s">
        <v>850</v>
      </c>
      <c r="B225" s="7" t="s">
        <v>851</v>
      </c>
      <c r="C225" s="7" t="s">
        <v>852</v>
      </c>
      <c r="D225" s="7" t="s">
        <v>323</v>
      </c>
      <c r="E225" s="7" t="s">
        <v>49</v>
      </c>
      <c r="F225" s="8">
        <v>45764</v>
      </c>
      <c r="G225" s="7" t="s">
        <v>307</v>
      </c>
      <c r="H225" s="7">
        <v>4</v>
      </c>
      <c r="I225" s="7" t="s">
        <v>354</v>
      </c>
      <c r="J225" s="13" t="str">
        <f>IF(VolunteerTable6[[#This Row],[Email]]="","Missing","OK")</f>
        <v>OK</v>
      </c>
      <c r="K225" s="13" t="str">
        <f>VolunteerTable6[[#This Row],[VolunteerID]]&amp;"_"&amp;VolunteerTable6[[#This Row],[CampaignID]]</f>
        <v>V0224_C002</v>
      </c>
      <c r="L225" s="13" t="str">
        <f>IF(VolunteerTable6[[#This Row],[AttendanceStatus]]="No Show","Did Not Attend","Attended")</f>
        <v>Attended</v>
      </c>
      <c r="M225" s="19" t="str">
        <f>_xlfn.XLOOKUP(VolunteerTable6[[#This Row],[CampaignID]],CampaignTable[CampaignID],CampaignTable[CampaignName],"No CampaignName found for this CampaignID given.")</f>
        <v>River Cleanup</v>
      </c>
    </row>
    <row r="226" spans="1:13" x14ac:dyDescent="0.35">
      <c r="A226" s="3" t="s">
        <v>226</v>
      </c>
      <c r="B226" s="4" t="s">
        <v>853</v>
      </c>
      <c r="C226" s="4" t="s">
        <v>854</v>
      </c>
      <c r="D226" s="4" t="s">
        <v>296</v>
      </c>
      <c r="E226" s="4" t="s">
        <v>121</v>
      </c>
      <c r="F226" s="5">
        <v>45784</v>
      </c>
      <c r="G226" s="4" t="s">
        <v>297</v>
      </c>
      <c r="H226" s="4">
        <v>3</v>
      </c>
      <c r="I226" s="4" t="s">
        <v>394</v>
      </c>
      <c r="J226" s="13" t="str">
        <f>IF(VolunteerTable6[[#This Row],[Email]]="","Missing","OK")</f>
        <v>OK</v>
      </c>
      <c r="K226" s="13" t="str">
        <f>VolunteerTable6[[#This Row],[VolunteerID]]&amp;"_"&amp;VolunteerTable6[[#This Row],[CampaignID]]</f>
        <v>V0225_C004</v>
      </c>
      <c r="L226" s="13" t="str">
        <f>IF(VolunteerTable6[[#This Row],[AttendanceStatus]]="No Show","Did Not Attend","Attended")</f>
        <v>Did Not Attend</v>
      </c>
      <c r="M226" s="19" t="str">
        <f>_xlfn.XLOOKUP(VolunteerTable6[[#This Row],[CampaignID]],CampaignTable[CampaignID],CampaignTable[CampaignName],"No CampaignName found for this CampaignID given.")</f>
        <v>Food Distribution</v>
      </c>
    </row>
    <row r="227" spans="1:13" x14ac:dyDescent="0.35">
      <c r="A227" s="6" t="s">
        <v>54</v>
      </c>
      <c r="B227" s="7" t="s">
        <v>855</v>
      </c>
      <c r="C227" s="7" t="s">
        <v>856</v>
      </c>
      <c r="D227" s="7" t="s">
        <v>323</v>
      </c>
      <c r="E227" s="7" t="s">
        <v>208</v>
      </c>
      <c r="F227" s="8">
        <v>45745</v>
      </c>
      <c r="G227" s="7" t="s">
        <v>307</v>
      </c>
      <c r="H227" s="7">
        <v>3</v>
      </c>
      <c r="I227" s="7" t="s">
        <v>315</v>
      </c>
      <c r="J227" s="13" t="str">
        <f>IF(VolunteerTable6[[#This Row],[Email]]="","Missing","OK")</f>
        <v>OK</v>
      </c>
      <c r="K227" s="13" t="str">
        <f>VolunteerTable6[[#This Row],[VolunteerID]]&amp;"_"&amp;VolunteerTable6[[#This Row],[CampaignID]]</f>
        <v>V0226_C007</v>
      </c>
      <c r="L227" s="13" t="str">
        <f>IF(VolunteerTable6[[#This Row],[AttendanceStatus]]="No Show","Did Not Attend","Attended")</f>
        <v>Attended</v>
      </c>
      <c r="M227" s="19" t="str">
        <f>_xlfn.XLOOKUP(VolunteerTable6[[#This Row],[CampaignID]],CampaignTable[CampaignID],CampaignTable[CampaignName],"No CampaignName found for this CampaignID given.")</f>
        <v>Green Fair</v>
      </c>
    </row>
    <row r="228" spans="1:13" x14ac:dyDescent="0.35">
      <c r="A228" s="3" t="s">
        <v>197</v>
      </c>
      <c r="B228" s="4" t="s">
        <v>857</v>
      </c>
      <c r="C228" s="4" t="s">
        <v>858</v>
      </c>
      <c r="D228" s="4" t="s">
        <v>335</v>
      </c>
      <c r="E228" s="4" t="s">
        <v>247</v>
      </c>
      <c r="F228" s="5">
        <v>45688</v>
      </c>
      <c r="G228" s="4" t="s">
        <v>297</v>
      </c>
      <c r="H228" s="4">
        <v>4</v>
      </c>
      <c r="I228" s="4" t="s">
        <v>354</v>
      </c>
      <c r="J228" s="13" t="str">
        <f>IF(VolunteerTable6[[#This Row],[Email]]="","Missing","OK")</f>
        <v>OK</v>
      </c>
      <c r="K228" s="13" t="str">
        <f>VolunteerTable6[[#This Row],[VolunteerID]]&amp;"_"&amp;VolunteerTable6[[#This Row],[CampaignID]]</f>
        <v>V0227_C009</v>
      </c>
      <c r="L228" s="13" t="str">
        <f>IF(VolunteerTable6[[#This Row],[AttendanceStatus]]="No Show","Did Not Attend","Attended")</f>
        <v>Did Not Attend</v>
      </c>
      <c r="M228" s="19" t="str">
        <f>_xlfn.XLOOKUP(VolunteerTable6[[#This Row],[CampaignID]],CampaignTable[CampaignID],CampaignTable[CampaignName],"No CampaignName found for this CampaignID given.")</f>
        <v>Bike to Work Day</v>
      </c>
    </row>
    <row r="229" spans="1:13" x14ac:dyDescent="0.35">
      <c r="A229" s="6" t="s">
        <v>859</v>
      </c>
      <c r="B229" s="7" t="s">
        <v>860</v>
      </c>
      <c r="C229" s="7" t="s">
        <v>861</v>
      </c>
      <c r="D229" s="7" t="s">
        <v>302</v>
      </c>
      <c r="E229" s="7" t="s">
        <v>185</v>
      </c>
      <c r="F229" s="8">
        <v>45752</v>
      </c>
      <c r="G229" s="7" t="s">
        <v>307</v>
      </c>
      <c r="H229" s="7">
        <v>1</v>
      </c>
      <c r="I229" s="7" t="s">
        <v>303</v>
      </c>
      <c r="J229" s="13" t="str">
        <f>IF(VolunteerTable6[[#This Row],[Email]]="","Missing","OK")</f>
        <v>OK</v>
      </c>
      <c r="K229" s="13" t="str">
        <f>VolunteerTable6[[#This Row],[VolunteerID]]&amp;"_"&amp;VolunteerTable6[[#This Row],[CampaignID]]</f>
        <v>V0228_C006</v>
      </c>
      <c r="L229" s="13" t="str">
        <f>IF(VolunteerTable6[[#This Row],[AttendanceStatus]]="No Show","Did Not Attend","Attended")</f>
        <v>Attended</v>
      </c>
      <c r="M229" s="19" t="str">
        <f>_xlfn.XLOOKUP(VolunteerTable6[[#This Row],[CampaignID]],CampaignTable[CampaignID],CampaignTable[CampaignName],"No CampaignName found for this CampaignID given.")</f>
        <v>Wildlife Survey</v>
      </c>
    </row>
    <row r="230" spans="1:13" x14ac:dyDescent="0.35">
      <c r="A230" s="3" t="s">
        <v>285</v>
      </c>
      <c r="B230" s="4" t="s">
        <v>862</v>
      </c>
      <c r="C230" s="4" t="s">
        <v>863</v>
      </c>
      <c r="D230" s="4" t="s">
        <v>296</v>
      </c>
      <c r="E230" s="4" t="s">
        <v>247</v>
      </c>
      <c r="F230" s="5">
        <v>45782</v>
      </c>
      <c r="G230" s="4" t="s">
        <v>307</v>
      </c>
      <c r="H230" s="4">
        <v>1</v>
      </c>
      <c r="I230" s="4" t="s">
        <v>523</v>
      </c>
      <c r="J230" s="13" t="str">
        <f>IF(VolunteerTable6[[#This Row],[Email]]="","Missing","OK")</f>
        <v>OK</v>
      </c>
      <c r="K230" s="13" t="str">
        <f>VolunteerTable6[[#This Row],[VolunteerID]]&amp;"_"&amp;VolunteerTable6[[#This Row],[CampaignID]]</f>
        <v>V0229_C009</v>
      </c>
      <c r="L230" s="13" t="str">
        <f>IF(VolunteerTable6[[#This Row],[AttendanceStatus]]="No Show","Did Not Attend","Attended")</f>
        <v>Attended</v>
      </c>
      <c r="M230" s="19" t="str">
        <f>_xlfn.XLOOKUP(VolunteerTable6[[#This Row],[CampaignID]],CampaignTable[CampaignID],CampaignTable[CampaignName],"No CampaignName found for this CampaignID given.")</f>
        <v>Bike to Work Day</v>
      </c>
    </row>
    <row r="231" spans="1:13" x14ac:dyDescent="0.35">
      <c r="A231" s="6" t="s">
        <v>173</v>
      </c>
      <c r="B231" s="7" t="s">
        <v>864</v>
      </c>
      <c r="C231" s="7" t="s">
        <v>865</v>
      </c>
      <c r="D231" s="7" t="s">
        <v>302</v>
      </c>
      <c r="E231" s="7" t="s">
        <v>208</v>
      </c>
      <c r="F231" s="8">
        <v>45671</v>
      </c>
      <c r="G231" s="7" t="s">
        <v>297</v>
      </c>
      <c r="H231" s="7">
        <v>2</v>
      </c>
      <c r="I231" s="7" t="s">
        <v>362</v>
      </c>
      <c r="J231" s="13" t="str">
        <f>IF(VolunteerTable6[[#This Row],[Email]]="","Missing","OK")</f>
        <v>OK</v>
      </c>
      <c r="K231" s="13" t="str">
        <f>VolunteerTable6[[#This Row],[VolunteerID]]&amp;"_"&amp;VolunteerTable6[[#This Row],[CampaignID]]</f>
        <v>V0230_C007</v>
      </c>
      <c r="L231" s="13" t="str">
        <f>IF(VolunteerTable6[[#This Row],[AttendanceStatus]]="No Show","Did Not Attend","Attended")</f>
        <v>Did Not Attend</v>
      </c>
      <c r="M231" s="19" t="str">
        <f>_xlfn.XLOOKUP(VolunteerTable6[[#This Row],[CampaignID]],CampaignTable[CampaignID],CampaignTable[CampaignName],"No CampaignName found for this CampaignID given.")</f>
        <v>Green Fair</v>
      </c>
    </row>
    <row r="232" spans="1:13" x14ac:dyDescent="0.35">
      <c r="A232" s="3" t="s">
        <v>74</v>
      </c>
      <c r="B232" s="4" t="s">
        <v>866</v>
      </c>
      <c r="C232" s="4" t="s">
        <v>867</v>
      </c>
      <c r="D232" s="4" t="s">
        <v>319</v>
      </c>
      <c r="E232" s="4" t="s">
        <v>49</v>
      </c>
      <c r="F232" s="5">
        <v>45751</v>
      </c>
      <c r="G232" s="4" t="s">
        <v>307</v>
      </c>
      <c r="H232" s="4">
        <v>2</v>
      </c>
      <c r="I232" s="4" t="s">
        <v>346</v>
      </c>
      <c r="J232" s="13" t="str">
        <f>IF(VolunteerTable6[[#This Row],[Email]]="","Missing","OK")</f>
        <v>OK</v>
      </c>
      <c r="K232" s="13" t="str">
        <f>VolunteerTable6[[#This Row],[VolunteerID]]&amp;"_"&amp;VolunteerTable6[[#This Row],[CampaignID]]</f>
        <v>V0231_C002</v>
      </c>
      <c r="L232" s="13" t="str">
        <f>IF(VolunteerTable6[[#This Row],[AttendanceStatus]]="No Show","Did Not Attend","Attended")</f>
        <v>Attended</v>
      </c>
      <c r="M232" s="19" t="str">
        <f>_xlfn.XLOOKUP(VolunteerTable6[[#This Row],[CampaignID]],CampaignTable[CampaignID],CampaignTable[CampaignName],"No CampaignName found for this CampaignID given.")</f>
        <v>River Cleanup</v>
      </c>
    </row>
    <row r="233" spans="1:13" x14ac:dyDescent="0.35">
      <c r="A233" s="6" t="s">
        <v>239</v>
      </c>
      <c r="B233" s="7" t="s">
        <v>868</v>
      </c>
      <c r="C233" s="7" t="s">
        <v>869</v>
      </c>
      <c r="D233" s="7" t="s">
        <v>323</v>
      </c>
      <c r="E233" s="7" t="s">
        <v>49</v>
      </c>
      <c r="F233" s="8">
        <v>45766</v>
      </c>
      <c r="G233" s="7" t="s">
        <v>307</v>
      </c>
      <c r="H233" s="7">
        <v>2</v>
      </c>
      <c r="I233" s="7" t="s">
        <v>476</v>
      </c>
      <c r="J233" s="13" t="str">
        <f>IF(VolunteerTable6[[#This Row],[Email]]="","Missing","OK")</f>
        <v>OK</v>
      </c>
      <c r="K233" s="13" t="str">
        <f>VolunteerTable6[[#This Row],[VolunteerID]]&amp;"_"&amp;VolunteerTable6[[#This Row],[CampaignID]]</f>
        <v>V0232_C002</v>
      </c>
      <c r="L233" s="13" t="str">
        <f>IF(VolunteerTable6[[#This Row],[AttendanceStatus]]="No Show","Did Not Attend","Attended")</f>
        <v>Attended</v>
      </c>
      <c r="M233" s="19" t="str">
        <f>_xlfn.XLOOKUP(VolunteerTable6[[#This Row],[CampaignID]],CampaignTable[CampaignID],CampaignTable[CampaignName],"No CampaignName found for this CampaignID given.")</f>
        <v>River Cleanup</v>
      </c>
    </row>
    <row r="234" spans="1:13" x14ac:dyDescent="0.35">
      <c r="A234" s="3" t="s">
        <v>260</v>
      </c>
      <c r="B234" s="4" t="s">
        <v>870</v>
      </c>
      <c r="C234" s="4" t="s">
        <v>871</v>
      </c>
      <c r="D234" s="4" t="s">
        <v>296</v>
      </c>
      <c r="E234" s="4" t="s">
        <v>121</v>
      </c>
      <c r="F234" s="5">
        <v>45682</v>
      </c>
      <c r="G234" s="4" t="s">
        <v>297</v>
      </c>
      <c r="H234" s="4">
        <v>4</v>
      </c>
      <c r="I234" s="4" t="s">
        <v>338</v>
      </c>
      <c r="J234" s="13" t="str">
        <f>IF(VolunteerTable6[[#This Row],[Email]]="","Missing","OK")</f>
        <v>OK</v>
      </c>
      <c r="K234" s="13" t="str">
        <f>VolunteerTable6[[#This Row],[VolunteerID]]&amp;"_"&amp;VolunteerTable6[[#This Row],[CampaignID]]</f>
        <v>V0233_C004</v>
      </c>
      <c r="L234" s="13" t="str">
        <f>IF(VolunteerTable6[[#This Row],[AttendanceStatus]]="No Show","Did Not Attend","Attended")</f>
        <v>Did Not Attend</v>
      </c>
      <c r="M234" s="19" t="str">
        <f>_xlfn.XLOOKUP(VolunteerTable6[[#This Row],[CampaignID]],CampaignTable[CampaignID],CampaignTable[CampaignName],"No CampaignName found for this CampaignID given.")</f>
        <v>Food Distribution</v>
      </c>
    </row>
    <row r="235" spans="1:13" x14ac:dyDescent="0.35">
      <c r="A235" s="6" t="s">
        <v>240</v>
      </c>
      <c r="B235" s="7" t="s">
        <v>872</v>
      </c>
      <c r="C235" s="7" t="s">
        <v>873</v>
      </c>
      <c r="D235" s="7" t="s">
        <v>319</v>
      </c>
      <c r="E235" s="7" t="s">
        <v>185</v>
      </c>
      <c r="F235" s="8">
        <v>45793</v>
      </c>
      <c r="G235" s="7" t="s">
        <v>307</v>
      </c>
      <c r="H235" s="7">
        <v>1</v>
      </c>
      <c r="I235" s="7" t="s">
        <v>523</v>
      </c>
      <c r="J235" s="13" t="str">
        <f>IF(VolunteerTable6[[#This Row],[Email]]="","Missing","OK")</f>
        <v>OK</v>
      </c>
      <c r="K235" s="13" t="str">
        <f>VolunteerTable6[[#This Row],[VolunteerID]]&amp;"_"&amp;VolunteerTable6[[#This Row],[CampaignID]]</f>
        <v>V0234_C006</v>
      </c>
      <c r="L235" s="13" t="str">
        <f>IF(VolunteerTable6[[#This Row],[AttendanceStatus]]="No Show","Did Not Attend","Attended")</f>
        <v>Attended</v>
      </c>
      <c r="M235" s="19" t="str">
        <f>_xlfn.XLOOKUP(VolunteerTable6[[#This Row],[CampaignID]],CampaignTable[CampaignID],CampaignTable[CampaignName],"No CampaignName found for this CampaignID given.")</f>
        <v>Wildlife Survey</v>
      </c>
    </row>
    <row r="236" spans="1:13" x14ac:dyDescent="0.35">
      <c r="A236" s="3" t="s">
        <v>130</v>
      </c>
      <c r="B236" s="4" t="s">
        <v>874</v>
      </c>
      <c r="C236" s="4" t="s">
        <v>875</v>
      </c>
      <c r="D236" s="4" t="s">
        <v>296</v>
      </c>
      <c r="E236" s="4" t="s">
        <v>49</v>
      </c>
      <c r="F236" s="5">
        <v>45677</v>
      </c>
      <c r="G236" s="4" t="s">
        <v>307</v>
      </c>
      <c r="H236" s="4">
        <v>5</v>
      </c>
      <c r="I236" s="4" t="s">
        <v>298</v>
      </c>
      <c r="J236" s="13" t="str">
        <f>IF(VolunteerTable6[[#This Row],[Email]]="","Missing","OK")</f>
        <v>OK</v>
      </c>
      <c r="K236" s="13" t="str">
        <f>VolunteerTable6[[#This Row],[VolunteerID]]&amp;"_"&amp;VolunteerTable6[[#This Row],[CampaignID]]</f>
        <v>V0235_C002</v>
      </c>
      <c r="L236" s="13" t="str">
        <f>IF(VolunteerTable6[[#This Row],[AttendanceStatus]]="No Show","Did Not Attend","Attended")</f>
        <v>Attended</v>
      </c>
      <c r="M236" s="19" t="str">
        <f>_xlfn.XLOOKUP(VolunteerTable6[[#This Row],[CampaignID]],CampaignTable[CampaignID],CampaignTable[CampaignName],"No CampaignName found for this CampaignID given.")</f>
        <v>River Cleanup</v>
      </c>
    </row>
    <row r="237" spans="1:13" x14ac:dyDescent="0.35">
      <c r="A237" s="6" t="s">
        <v>876</v>
      </c>
      <c r="B237" s="7" t="s">
        <v>877</v>
      </c>
      <c r="C237" s="7" t="s">
        <v>878</v>
      </c>
      <c r="D237" s="7" t="s">
        <v>335</v>
      </c>
      <c r="E237" s="7" t="s">
        <v>247</v>
      </c>
      <c r="F237" s="8">
        <v>45677</v>
      </c>
      <c r="G237" s="7" t="s">
        <v>307</v>
      </c>
      <c r="H237" s="7">
        <v>3</v>
      </c>
      <c r="I237" s="7" t="s">
        <v>368</v>
      </c>
      <c r="J237" s="13" t="str">
        <f>IF(VolunteerTable6[[#This Row],[Email]]="","Missing","OK")</f>
        <v>OK</v>
      </c>
      <c r="K237" s="13" t="str">
        <f>VolunteerTable6[[#This Row],[VolunteerID]]&amp;"_"&amp;VolunteerTable6[[#This Row],[CampaignID]]</f>
        <v>V0236_C009</v>
      </c>
      <c r="L237" s="13" t="str">
        <f>IF(VolunteerTable6[[#This Row],[AttendanceStatus]]="No Show","Did Not Attend","Attended")</f>
        <v>Attended</v>
      </c>
      <c r="M237" s="19" t="str">
        <f>_xlfn.XLOOKUP(VolunteerTable6[[#This Row],[CampaignID]],CampaignTable[CampaignID],CampaignTable[CampaignName],"No CampaignName found for this CampaignID given.")</f>
        <v>Bike to Work Day</v>
      </c>
    </row>
    <row r="238" spans="1:13" x14ac:dyDescent="0.35">
      <c r="A238" s="3" t="s">
        <v>879</v>
      </c>
      <c r="B238" s="4" t="s">
        <v>880</v>
      </c>
      <c r="C238" s="4" t="s">
        <v>881</v>
      </c>
      <c r="D238" s="4" t="s">
        <v>319</v>
      </c>
      <c r="E238" s="4" t="s">
        <v>208</v>
      </c>
      <c r="F238" s="5">
        <v>45809</v>
      </c>
      <c r="G238" s="4" t="s">
        <v>307</v>
      </c>
      <c r="H238" s="4">
        <v>1</v>
      </c>
      <c r="I238" s="4" t="s">
        <v>365</v>
      </c>
      <c r="J238" s="13" t="str">
        <f>IF(VolunteerTable6[[#This Row],[Email]]="","Missing","OK")</f>
        <v>OK</v>
      </c>
      <c r="K238" s="13" t="str">
        <f>VolunteerTable6[[#This Row],[VolunteerID]]&amp;"_"&amp;VolunteerTable6[[#This Row],[CampaignID]]</f>
        <v>V0237_C007</v>
      </c>
      <c r="L238" s="13" t="str">
        <f>IF(VolunteerTable6[[#This Row],[AttendanceStatus]]="No Show","Did Not Attend","Attended")</f>
        <v>Attended</v>
      </c>
      <c r="M238" s="19" t="str">
        <f>_xlfn.XLOOKUP(VolunteerTable6[[#This Row],[CampaignID]],CampaignTable[CampaignID],CampaignTable[CampaignName],"No CampaignName found for this CampaignID given.")</f>
        <v>Green Fair</v>
      </c>
    </row>
    <row r="239" spans="1:13" x14ac:dyDescent="0.35">
      <c r="A239" s="6" t="s">
        <v>253</v>
      </c>
      <c r="B239" s="7" t="s">
        <v>882</v>
      </c>
      <c r="C239" s="7" t="s">
        <v>883</v>
      </c>
      <c r="D239" s="7" t="s">
        <v>302</v>
      </c>
      <c r="E239" s="7" t="s">
        <v>208</v>
      </c>
      <c r="F239" s="8">
        <v>45816</v>
      </c>
      <c r="G239" s="7" t="s">
        <v>307</v>
      </c>
      <c r="H239" s="7">
        <v>5</v>
      </c>
      <c r="I239" s="7" t="s">
        <v>376</v>
      </c>
      <c r="J239" s="13" t="str">
        <f>IF(VolunteerTable6[[#This Row],[Email]]="","Missing","OK")</f>
        <v>OK</v>
      </c>
      <c r="K239" s="13" t="str">
        <f>VolunteerTable6[[#This Row],[VolunteerID]]&amp;"_"&amp;VolunteerTable6[[#This Row],[CampaignID]]</f>
        <v>V0238_C007</v>
      </c>
      <c r="L239" s="13" t="str">
        <f>IF(VolunteerTable6[[#This Row],[AttendanceStatus]]="No Show","Did Not Attend","Attended")</f>
        <v>Attended</v>
      </c>
      <c r="M239" s="19" t="str">
        <f>_xlfn.XLOOKUP(VolunteerTable6[[#This Row],[CampaignID]],CampaignTable[CampaignID],CampaignTable[CampaignName],"No CampaignName found for this CampaignID given.")</f>
        <v>Green Fair</v>
      </c>
    </row>
    <row r="240" spans="1:13" x14ac:dyDescent="0.35">
      <c r="A240" s="3" t="s">
        <v>106</v>
      </c>
      <c r="B240" s="4" t="s">
        <v>884</v>
      </c>
      <c r="C240" s="4" t="s">
        <v>885</v>
      </c>
      <c r="D240" s="4" t="s">
        <v>335</v>
      </c>
      <c r="E240" s="4" t="s">
        <v>185</v>
      </c>
      <c r="F240" s="5">
        <v>45691</v>
      </c>
      <c r="G240" s="4" t="s">
        <v>297</v>
      </c>
      <c r="H240" s="4">
        <v>1</v>
      </c>
      <c r="I240" s="4" t="s">
        <v>386</v>
      </c>
      <c r="J240" s="13" t="str">
        <f>IF(VolunteerTable6[[#This Row],[Email]]="","Missing","OK")</f>
        <v>OK</v>
      </c>
      <c r="K240" s="13" t="str">
        <f>VolunteerTable6[[#This Row],[VolunteerID]]&amp;"_"&amp;VolunteerTable6[[#This Row],[CampaignID]]</f>
        <v>V0239_C006</v>
      </c>
      <c r="L240" s="13" t="str">
        <f>IF(VolunteerTable6[[#This Row],[AttendanceStatus]]="No Show","Did Not Attend","Attended")</f>
        <v>Did Not Attend</v>
      </c>
      <c r="M240" s="19" t="str">
        <f>_xlfn.XLOOKUP(VolunteerTable6[[#This Row],[CampaignID]],CampaignTable[CampaignID],CampaignTable[CampaignName],"No CampaignName found for this CampaignID given.")</f>
        <v>Wildlife Survey</v>
      </c>
    </row>
    <row r="241" spans="1:13" x14ac:dyDescent="0.35">
      <c r="A241" s="6" t="s">
        <v>886</v>
      </c>
      <c r="B241" s="7" t="s">
        <v>887</v>
      </c>
      <c r="C241" s="7" t="s">
        <v>888</v>
      </c>
      <c r="D241" s="7" t="s">
        <v>323</v>
      </c>
      <c r="E241" s="7" t="s">
        <v>6</v>
      </c>
      <c r="F241" s="8">
        <v>45662</v>
      </c>
      <c r="G241" s="7" t="s">
        <v>307</v>
      </c>
      <c r="H241" s="7">
        <v>5</v>
      </c>
      <c r="I241" s="7" t="s">
        <v>413</v>
      </c>
      <c r="J241" s="13" t="str">
        <f>IF(VolunteerTable6[[#This Row],[Email]]="","Missing","OK")</f>
        <v>OK</v>
      </c>
      <c r="K241" s="13" t="str">
        <f>VolunteerTable6[[#This Row],[VolunteerID]]&amp;"_"&amp;VolunteerTable6[[#This Row],[CampaignID]]</f>
        <v>V0240_C001</v>
      </c>
      <c r="L241" s="13" t="str">
        <f>IF(VolunteerTable6[[#This Row],[AttendanceStatus]]="No Show","Did Not Attend","Attended")</f>
        <v>Attended</v>
      </c>
      <c r="M241" s="19" t="str">
        <f>_xlfn.XLOOKUP(VolunteerTable6[[#This Row],[CampaignID]],CampaignTable[CampaignID],CampaignTable[CampaignName],"No CampaignName found for this CampaignID given.")</f>
        <v>Tree Planting</v>
      </c>
    </row>
    <row r="242" spans="1:13" x14ac:dyDescent="0.35">
      <c r="A242" s="3" t="s">
        <v>215</v>
      </c>
      <c r="B242" s="4" t="s">
        <v>889</v>
      </c>
      <c r="C242" s="4" t="s">
        <v>890</v>
      </c>
      <c r="D242" s="4" t="s">
        <v>323</v>
      </c>
      <c r="E242" s="4" t="s">
        <v>154</v>
      </c>
      <c r="F242" s="5">
        <v>45761</v>
      </c>
      <c r="G242" s="4" t="s">
        <v>307</v>
      </c>
      <c r="H242" s="4">
        <v>3</v>
      </c>
      <c r="I242" s="4" t="s">
        <v>368</v>
      </c>
      <c r="J242" s="13" t="str">
        <f>IF(VolunteerTable6[[#This Row],[Email]]="","Missing","OK")</f>
        <v>OK</v>
      </c>
      <c r="K242" s="13" t="str">
        <f>VolunteerTable6[[#This Row],[VolunteerID]]&amp;"_"&amp;VolunteerTable6[[#This Row],[CampaignID]]</f>
        <v>V0241_C005</v>
      </c>
      <c r="L242" s="13" t="str">
        <f>IF(VolunteerTable6[[#This Row],[AttendanceStatus]]="No Show","Did Not Attend","Attended")</f>
        <v>Attended</v>
      </c>
      <c r="M242" s="19" t="str">
        <f>_xlfn.XLOOKUP(VolunteerTable6[[#This Row],[CampaignID]],CampaignTable[CampaignID],CampaignTable[CampaignName],"No CampaignName found for this CampaignID given.")</f>
        <v>Recycling Workshop</v>
      </c>
    </row>
    <row r="243" spans="1:13" x14ac:dyDescent="0.35">
      <c r="A243" s="6" t="s">
        <v>75</v>
      </c>
      <c r="B243" s="7" t="s">
        <v>891</v>
      </c>
      <c r="C243" s="7" t="s">
        <v>892</v>
      </c>
      <c r="D243" s="7" t="s">
        <v>296</v>
      </c>
      <c r="E243" s="7" t="s">
        <v>87</v>
      </c>
      <c r="F243" s="8">
        <v>45676</v>
      </c>
      <c r="G243" s="7" t="s">
        <v>307</v>
      </c>
      <c r="H243" s="7">
        <v>2</v>
      </c>
      <c r="I243" s="7" t="s">
        <v>476</v>
      </c>
      <c r="J243" s="13" t="str">
        <f>IF(VolunteerTable6[[#This Row],[Email]]="","Missing","OK")</f>
        <v>OK</v>
      </c>
      <c r="K243" s="13" t="str">
        <f>VolunteerTable6[[#This Row],[VolunteerID]]&amp;"_"&amp;VolunteerTable6[[#This Row],[CampaignID]]</f>
        <v>V0242_C003</v>
      </c>
      <c r="L243" s="13" t="str">
        <f>IF(VolunteerTable6[[#This Row],[AttendanceStatus]]="No Show","Did Not Attend","Attended")</f>
        <v>Attended</v>
      </c>
      <c r="M243" s="19" t="str">
        <f>_xlfn.XLOOKUP(VolunteerTable6[[#This Row],[CampaignID]],CampaignTable[CampaignID],CampaignTable[CampaignName],"No CampaignName found for this CampaignID given.")</f>
        <v>School Visit</v>
      </c>
    </row>
    <row r="244" spans="1:13" x14ac:dyDescent="0.35">
      <c r="A244" s="3" t="s">
        <v>217</v>
      </c>
      <c r="B244" s="4" t="s">
        <v>893</v>
      </c>
      <c r="C244" s="4" t="s">
        <v>894</v>
      </c>
      <c r="D244" s="4" t="s">
        <v>323</v>
      </c>
      <c r="E244" s="4" t="s">
        <v>87</v>
      </c>
      <c r="F244" s="5">
        <v>45692</v>
      </c>
      <c r="G244" s="4" t="s">
        <v>307</v>
      </c>
      <c r="H244" s="4">
        <v>5</v>
      </c>
      <c r="I244" s="4" t="s">
        <v>376</v>
      </c>
      <c r="J244" s="13" t="str">
        <f>IF(VolunteerTable6[[#This Row],[Email]]="","Missing","OK")</f>
        <v>OK</v>
      </c>
      <c r="K244" s="13" t="str">
        <f>VolunteerTable6[[#This Row],[VolunteerID]]&amp;"_"&amp;VolunteerTable6[[#This Row],[CampaignID]]</f>
        <v>V0243_C003</v>
      </c>
      <c r="L244" s="13" t="str">
        <f>IF(VolunteerTable6[[#This Row],[AttendanceStatus]]="No Show","Did Not Attend","Attended")</f>
        <v>Attended</v>
      </c>
      <c r="M244" s="19" t="str">
        <f>_xlfn.XLOOKUP(VolunteerTable6[[#This Row],[CampaignID]],CampaignTable[CampaignID],CampaignTable[CampaignName],"No CampaignName found for this CampaignID given.")</f>
        <v>School Visit</v>
      </c>
    </row>
    <row r="245" spans="1:13" x14ac:dyDescent="0.35">
      <c r="A245" s="6" t="s">
        <v>895</v>
      </c>
      <c r="B245" s="7" t="s">
        <v>896</v>
      </c>
      <c r="C245" s="7" t="s">
        <v>897</v>
      </c>
      <c r="D245" s="7" t="s">
        <v>296</v>
      </c>
      <c r="E245" s="7" t="s">
        <v>228</v>
      </c>
      <c r="F245" s="8">
        <v>45662</v>
      </c>
      <c r="G245" s="7" t="s">
        <v>307</v>
      </c>
      <c r="H245" s="7">
        <v>1</v>
      </c>
      <c r="I245" s="7" t="s">
        <v>523</v>
      </c>
      <c r="J245" s="13" t="str">
        <f>IF(VolunteerTable6[[#This Row],[Email]]="","Missing","OK")</f>
        <v>OK</v>
      </c>
      <c r="K245" s="13" t="str">
        <f>VolunteerTable6[[#This Row],[VolunteerID]]&amp;"_"&amp;VolunteerTable6[[#This Row],[CampaignID]]</f>
        <v>V0244_C008</v>
      </c>
      <c r="L245" s="13" t="str">
        <f>IF(VolunteerTable6[[#This Row],[AttendanceStatus]]="No Show","Did Not Attend","Attended")</f>
        <v>Attended</v>
      </c>
      <c r="M245" s="19" t="str">
        <f>_xlfn.XLOOKUP(VolunteerTable6[[#This Row],[CampaignID]],CampaignTable[CampaignID],CampaignTable[CampaignName],"No CampaignName found for this CampaignID given.")</f>
        <v>Solar Awareness</v>
      </c>
    </row>
    <row r="246" spans="1:13" x14ac:dyDescent="0.35">
      <c r="A246" s="3" t="s">
        <v>212</v>
      </c>
      <c r="B246" s="4" t="s">
        <v>898</v>
      </c>
      <c r="C246" s="4" t="s">
        <v>899</v>
      </c>
      <c r="D246" s="4" t="s">
        <v>323</v>
      </c>
      <c r="E246" s="4" t="s">
        <v>121</v>
      </c>
      <c r="F246" s="5">
        <v>45784</v>
      </c>
      <c r="G246" s="4" t="s">
        <v>307</v>
      </c>
      <c r="H246" s="4">
        <v>4</v>
      </c>
      <c r="I246" s="4" t="s">
        <v>338</v>
      </c>
      <c r="J246" s="13" t="str">
        <f>IF(VolunteerTable6[[#This Row],[Email]]="","Missing","OK")</f>
        <v>OK</v>
      </c>
      <c r="K246" s="13" t="str">
        <f>VolunteerTable6[[#This Row],[VolunteerID]]&amp;"_"&amp;VolunteerTable6[[#This Row],[CampaignID]]</f>
        <v>V0245_C004</v>
      </c>
      <c r="L246" s="13" t="str">
        <f>IF(VolunteerTable6[[#This Row],[AttendanceStatus]]="No Show","Did Not Attend","Attended")</f>
        <v>Attended</v>
      </c>
      <c r="M246" s="19" t="str">
        <f>_xlfn.XLOOKUP(VolunteerTable6[[#This Row],[CampaignID]],CampaignTable[CampaignID],CampaignTable[CampaignName],"No CampaignName found for this CampaignID given.")</f>
        <v>Food Distribution</v>
      </c>
    </row>
    <row r="247" spans="1:13" x14ac:dyDescent="0.35">
      <c r="A247" s="6" t="s">
        <v>900</v>
      </c>
      <c r="B247" s="7" t="s">
        <v>901</v>
      </c>
      <c r="C247" s="7" t="s">
        <v>902</v>
      </c>
      <c r="D247" s="7" t="s">
        <v>302</v>
      </c>
      <c r="E247" s="7" t="s">
        <v>49</v>
      </c>
      <c r="F247" s="8">
        <v>45718</v>
      </c>
      <c r="G247" s="7" t="s">
        <v>307</v>
      </c>
      <c r="H247" s="7">
        <v>1</v>
      </c>
      <c r="I247" s="7" t="s">
        <v>303</v>
      </c>
      <c r="J247" s="13" t="str">
        <f>IF(VolunteerTable6[[#This Row],[Email]]="","Missing","OK")</f>
        <v>OK</v>
      </c>
      <c r="K247" s="13" t="str">
        <f>VolunteerTable6[[#This Row],[VolunteerID]]&amp;"_"&amp;VolunteerTable6[[#This Row],[CampaignID]]</f>
        <v>V0246_C002</v>
      </c>
      <c r="L247" s="13" t="str">
        <f>IF(VolunteerTable6[[#This Row],[AttendanceStatus]]="No Show","Did Not Attend","Attended")</f>
        <v>Attended</v>
      </c>
      <c r="M247" s="19" t="str">
        <f>_xlfn.XLOOKUP(VolunteerTable6[[#This Row],[CampaignID]],CampaignTable[CampaignID],CampaignTable[CampaignName],"No CampaignName found for this CampaignID given.")</f>
        <v>River Cleanup</v>
      </c>
    </row>
    <row r="248" spans="1:13" x14ac:dyDescent="0.35">
      <c r="A248" s="3" t="s">
        <v>10</v>
      </c>
      <c r="B248" s="4" t="s">
        <v>903</v>
      </c>
      <c r="C248" s="4" t="s">
        <v>904</v>
      </c>
      <c r="D248" s="4" t="s">
        <v>319</v>
      </c>
      <c r="E248" s="4" t="s">
        <v>185</v>
      </c>
      <c r="F248" s="5">
        <v>45745</v>
      </c>
      <c r="G248" s="4" t="s">
        <v>307</v>
      </c>
      <c r="H248" s="4">
        <v>3</v>
      </c>
      <c r="I248" s="4" t="s">
        <v>394</v>
      </c>
      <c r="J248" s="13" t="str">
        <f>IF(VolunteerTable6[[#This Row],[Email]]="","Missing","OK")</f>
        <v>OK</v>
      </c>
      <c r="K248" s="13" t="str">
        <f>VolunteerTable6[[#This Row],[VolunteerID]]&amp;"_"&amp;VolunteerTable6[[#This Row],[CampaignID]]</f>
        <v>V0247_C006</v>
      </c>
      <c r="L248" s="13" t="str">
        <f>IF(VolunteerTable6[[#This Row],[AttendanceStatus]]="No Show","Did Not Attend","Attended")</f>
        <v>Attended</v>
      </c>
      <c r="M248" s="19" t="str">
        <f>_xlfn.XLOOKUP(VolunteerTable6[[#This Row],[CampaignID]],CampaignTable[CampaignID],CampaignTable[CampaignName],"No CampaignName found for this CampaignID given.")</f>
        <v>Wildlife Survey</v>
      </c>
    </row>
    <row r="249" spans="1:13" x14ac:dyDescent="0.35">
      <c r="A249" s="6" t="s">
        <v>905</v>
      </c>
      <c r="B249" s="7" t="s">
        <v>906</v>
      </c>
      <c r="C249" s="7" t="s">
        <v>907</v>
      </c>
      <c r="D249" s="7" t="s">
        <v>296</v>
      </c>
      <c r="E249" s="7" t="s">
        <v>185</v>
      </c>
      <c r="F249" s="8">
        <v>45741</v>
      </c>
      <c r="G249" s="7" t="s">
        <v>297</v>
      </c>
      <c r="H249" s="7">
        <v>4</v>
      </c>
      <c r="I249" s="7" t="s">
        <v>338</v>
      </c>
      <c r="J249" s="13" t="str">
        <f>IF(VolunteerTable6[[#This Row],[Email]]="","Missing","OK")</f>
        <v>OK</v>
      </c>
      <c r="K249" s="13" t="str">
        <f>VolunteerTable6[[#This Row],[VolunteerID]]&amp;"_"&amp;VolunteerTable6[[#This Row],[CampaignID]]</f>
        <v>V0248_C006</v>
      </c>
      <c r="L249" s="13" t="str">
        <f>IF(VolunteerTable6[[#This Row],[AttendanceStatus]]="No Show","Did Not Attend","Attended")</f>
        <v>Did Not Attend</v>
      </c>
      <c r="M249" s="19" t="str">
        <f>_xlfn.XLOOKUP(VolunteerTable6[[#This Row],[CampaignID]],CampaignTable[CampaignID],CampaignTable[CampaignName],"No CampaignName found for this CampaignID given.")</f>
        <v>Wildlife Survey</v>
      </c>
    </row>
    <row r="250" spans="1:13" x14ac:dyDescent="0.35">
      <c r="A250" s="3" t="s">
        <v>125</v>
      </c>
      <c r="B250" s="4" t="s">
        <v>908</v>
      </c>
      <c r="C250" s="4" t="s">
        <v>909</v>
      </c>
      <c r="D250" s="4" t="s">
        <v>302</v>
      </c>
      <c r="E250" s="4" t="s">
        <v>208</v>
      </c>
      <c r="F250" s="5">
        <v>45719</v>
      </c>
      <c r="G250" s="4" t="s">
        <v>307</v>
      </c>
      <c r="H250" s="4">
        <v>3</v>
      </c>
      <c r="I250" s="4" t="s">
        <v>394</v>
      </c>
      <c r="J250" s="13" t="str">
        <f>IF(VolunteerTable6[[#This Row],[Email]]="","Missing","OK")</f>
        <v>OK</v>
      </c>
      <c r="K250" s="13" t="str">
        <f>VolunteerTable6[[#This Row],[VolunteerID]]&amp;"_"&amp;VolunteerTable6[[#This Row],[CampaignID]]</f>
        <v>V0249_C007</v>
      </c>
      <c r="L250" s="13" t="str">
        <f>IF(VolunteerTable6[[#This Row],[AttendanceStatus]]="No Show","Did Not Attend","Attended")</f>
        <v>Attended</v>
      </c>
      <c r="M250" s="19" t="str">
        <f>_xlfn.XLOOKUP(VolunteerTable6[[#This Row],[CampaignID]],CampaignTable[CampaignID],CampaignTable[CampaignName],"No CampaignName found for this CampaignID given.")</f>
        <v>Green Fair</v>
      </c>
    </row>
    <row r="251" spans="1:13" x14ac:dyDescent="0.35">
      <c r="A251" s="6" t="s">
        <v>13</v>
      </c>
      <c r="B251" s="7" t="s">
        <v>910</v>
      </c>
      <c r="C251" s="7" t="s">
        <v>911</v>
      </c>
      <c r="D251" s="7" t="s">
        <v>319</v>
      </c>
      <c r="E251" s="7" t="s">
        <v>228</v>
      </c>
      <c r="F251" s="8">
        <v>45699</v>
      </c>
      <c r="G251" s="7" t="s">
        <v>307</v>
      </c>
      <c r="H251" s="7">
        <v>3</v>
      </c>
      <c r="I251" s="7" t="s">
        <v>308</v>
      </c>
      <c r="J251" s="13" t="str">
        <f>IF(VolunteerTable6[[#This Row],[Email]]="","Missing","OK")</f>
        <v>OK</v>
      </c>
      <c r="K251" s="13" t="str">
        <f>VolunteerTable6[[#This Row],[VolunteerID]]&amp;"_"&amp;VolunteerTable6[[#This Row],[CampaignID]]</f>
        <v>V0250_C008</v>
      </c>
      <c r="L251" s="13" t="str">
        <f>IF(VolunteerTable6[[#This Row],[AttendanceStatus]]="No Show","Did Not Attend","Attended")</f>
        <v>Attended</v>
      </c>
      <c r="M251" s="19" t="str">
        <f>_xlfn.XLOOKUP(VolunteerTable6[[#This Row],[CampaignID]],CampaignTable[CampaignID],CampaignTable[CampaignName],"No CampaignName found for this CampaignID given.")</f>
        <v>Solar Awareness</v>
      </c>
    </row>
    <row r="252" spans="1:13" x14ac:dyDescent="0.35">
      <c r="A252" s="3" t="s">
        <v>135</v>
      </c>
      <c r="B252" s="4" t="s">
        <v>912</v>
      </c>
      <c r="C252" s="4" t="s">
        <v>913</v>
      </c>
      <c r="D252" s="4" t="s">
        <v>296</v>
      </c>
      <c r="E252" s="4" t="s">
        <v>49</v>
      </c>
      <c r="F252" s="5">
        <v>45667</v>
      </c>
      <c r="G252" s="4" t="s">
        <v>297</v>
      </c>
      <c r="H252" s="4">
        <v>2</v>
      </c>
      <c r="I252" s="4" t="s">
        <v>346</v>
      </c>
      <c r="J252" s="13" t="str">
        <f>IF(VolunteerTable6[[#This Row],[Email]]="","Missing","OK")</f>
        <v>OK</v>
      </c>
      <c r="K252" s="13" t="str">
        <f>VolunteerTable6[[#This Row],[VolunteerID]]&amp;"_"&amp;VolunteerTable6[[#This Row],[CampaignID]]</f>
        <v>V0251_C002</v>
      </c>
      <c r="L252" s="13" t="str">
        <f>IF(VolunteerTable6[[#This Row],[AttendanceStatus]]="No Show","Did Not Attend","Attended")</f>
        <v>Did Not Attend</v>
      </c>
      <c r="M252" s="19" t="str">
        <f>_xlfn.XLOOKUP(VolunteerTable6[[#This Row],[CampaignID]],CampaignTable[CampaignID],CampaignTable[CampaignName],"No CampaignName found for this CampaignID given.")</f>
        <v>River Cleanup</v>
      </c>
    </row>
    <row r="253" spans="1:13" x14ac:dyDescent="0.35">
      <c r="A253" s="6" t="s">
        <v>216</v>
      </c>
      <c r="B253" s="7" t="s">
        <v>914</v>
      </c>
      <c r="C253" s="7" t="s">
        <v>915</v>
      </c>
      <c r="D253" s="7" t="s">
        <v>323</v>
      </c>
      <c r="E253" s="7" t="s">
        <v>49</v>
      </c>
      <c r="F253" s="8">
        <v>45723</v>
      </c>
      <c r="G253" s="7" t="s">
        <v>297</v>
      </c>
      <c r="H253" s="7">
        <v>5</v>
      </c>
      <c r="I253" s="7" t="s">
        <v>413</v>
      </c>
      <c r="J253" s="13" t="str">
        <f>IF(VolunteerTable6[[#This Row],[Email]]="","Missing","OK")</f>
        <v>OK</v>
      </c>
      <c r="K253" s="13" t="str">
        <f>VolunteerTable6[[#This Row],[VolunteerID]]&amp;"_"&amp;VolunteerTable6[[#This Row],[CampaignID]]</f>
        <v>V0252_C002</v>
      </c>
      <c r="L253" s="13" t="str">
        <f>IF(VolunteerTable6[[#This Row],[AttendanceStatus]]="No Show","Did Not Attend","Attended")</f>
        <v>Did Not Attend</v>
      </c>
      <c r="M253" s="19" t="str">
        <f>_xlfn.XLOOKUP(VolunteerTable6[[#This Row],[CampaignID]],CampaignTable[CampaignID],CampaignTable[CampaignName],"No CampaignName found for this CampaignID given.")</f>
        <v>River Cleanup</v>
      </c>
    </row>
    <row r="254" spans="1:13" x14ac:dyDescent="0.35">
      <c r="A254" s="3" t="s">
        <v>916</v>
      </c>
      <c r="B254" s="4" t="s">
        <v>917</v>
      </c>
      <c r="C254" s="4" t="s">
        <v>918</v>
      </c>
      <c r="D254" s="4" t="s">
        <v>296</v>
      </c>
      <c r="E254" s="4" t="s">
        <v>208</v>
      </c>
      <c r="F254" s="5">
        <v>45667</v>
      </c>
      <c r="G254" s="4" t="s">
        <v>307</v>
      </c>
      <c r="H254" s="4">
        <v>2</v>
      </c>
      <c r="I254" s="4" t="s">
        <v>331</v>
      </c>
      <c r="J254" s="13" t="str">
        <f>IF(VolunteerTable6[[#This Row],[Email]]="","Missing","OK")</f>
        <v>OK</v>
      </c>
      <c r="K254" s="13" t="str">
        <f>VolunteerTable6[[#This Row],[VolunteerID]]&amp;"_"&amp;VolunteerTable6[[#This Row],[CampaignID]]</f>
        <v>V0253_C007</v>
      </c>
      <c r="L254" s="13" t="str">
        <f>IF(VolunteerTable6[[#This Row],[AttendanceStatus]]="No Show","Did Not Attend","Attended")</f>
        <v>Attended</v>
      </c>
      <c r="M254" s="19" t="str">
        <f>_xlfn.XLOOKUP(VolunteerTable6[[#This Row],[CampaignID]],CampaignTable[CampaignID],CampaignTable[CampaignName],"No CampaignName found for this CampaignID given.")</f>
        <v>Green Fair</v>
      </c>
    </row>
    <row r="255" spans="1:13" x14ac:dyDescent="0.35">
      <c r="A255" s="6" t="s">
        <v>919</v>
      </c>
      <c r="B255" s="7" t="s">
        <v>920</v>
      </c>
      <c r="C255" s="7" t="s">
        <v>921</v>
      </c>
      <c r="D255" s="7" t="s">
        <v>296</v>
      </c>
      <c r="E255" s="7" t="s">
        <v>247</v>
      </c>
      <c r="F255" s="8">
        <v>45816</v>
      </c>
      <c r="G255" s="7" t="s">
        <v>307</v>
      </c>
      <c r="H255" s="7">
        <v>2</v>
      </c>
      <c r="I255" s="7" t="s">
        <v>476</v>
      </c>
      <c r="J255" s="13" t="str">
        <f>IF(VolunteerTable6[[#This Row],[Email]]="","Missing","OK")</f>
        <v>OK</v>
      </c>
      <c r="K255" s="13" t="str">
        <f>VolunteerTable6[[#This Row],[VolunteerID]]&amp;"_"&amp;VolunteerTable6[[#This Row],[CampaignID]]</f>
        <v>V0254_C009</v>
      </c>
      <c r="L255" s="13" t="str">
        <f>IF(VolunteerTable6[[#This Row],[AttendanceStatus]]="No Show","Did Not Attend","Attended")</f>
        <v>Attended</v>
      </c>
      <c r="M255" s="19" t="str">
        <f>_xlfn.XLOOKUP(VolunteerTable6[[#This Row],[CampaignID]],CampaignTable[CampaignID],CampaignTable[CampaignName],"No CampaignName found for this CampaignID given.")</f>
        <v>Bike to Work Day</v>
      </c>
    </row>
    <row r="256" spans="1:13" x14ac:dyDescent="0.35">
      <c r="A256" s="3" t="s">
        <v>922</v>
      </c>
      <c r="B256" s="4" t="s">
        <v>923</v>
      </c>
      <c r="C256" s="4" t="s">
        <v>924</v>
      </c>
      <c r="D256" s="4" t="s">
        <v>296</v>
      </c>
      <c r="E256" s="4" t="s">
        <v>154</v>
      </c>
      <c r="F256" s="5">
        <v>45681</v>
      </c>
      <c r="G256" s="4" t="s">
        <v>307</v>
      </c>
      <c r="H256" s="4">
        <v>5</v>
      </c>
      <c r="I256" s="4" t="s">
        <v>376</v>
      </c>
      <c r="J256" s="13" t="str">
        <f>IF(VolunteerTable6[[#This Row],[Email]]="","Missing","OK")</f>
        <v>OK</v>
      </c>
      <c r="K256" s="13" t="str">
        <f>VolunteerTable6[[#This Row],[VolunteerID]]&amp;"_"&amp;VolunteerTable6[[#This Row],[CampaignID]]</f>
        <v>V0255_C005</v>
      </c>
      <c r="L256" s="13" t="str">
        <f>IF(VolunteerTable6[[#This Row],[AttendanceStatus]]="No Show","Did Not Attend","Attended")</f>
        <v>Attended</v>
      </c>
      <c r="M256" s="19" t="str">
        <f>_xlfn.XLOOKUP(VolunteerTable6[[#This Row],[CampaignID]],CampaignTable[CampaignID],CampaignTable[CampaignName],"No CampaignName found for this CampaignID given.")</f>
        <v>Recycling Workshop</v>
      </c>
    </row>
    <row r="257" spans="1:13" x14ac:dyDescent="0.35">
      <c r="A257" s="6" t="s">
        <v>925</v>
      </c>
      <c r="B257" s="7" t="s">
        <v>926</v>
      </c>
      <c r="C257" s="7" t="s">
        <v>927</v>
      </c>
      <c r="D257" s="7" t="s">
        <v>296</v>
      </c>
      <c r="E257" s="7" t="s">
        <v>6</v>
      </c>
      <c r="F257" s="8">
        <v>45709</v>
      </c>
      <c r="G257" s="7" t="s">
        <v>307</v>
      </c>
      <c r="H257" s="7">
        <v>5</v>
      </c>
      <c r="I257" s="7" t="s">
        <v>298</v>
      </c>
      <c r="J257" s="13" t="str">
        <f>IF(VolunteerTable6[[#This Row],[Email]]="","Missing","OK")</f>
        <v>OK</v>
      </c>
      <c r="K257" s="13" t="str">
        <f>VolunteerTable6[[#This Row],[VolunteerID]]&amp;"_"&amp;VolunteerTable6[[#This Row],[CampaignID]]</f>
        <v>V0256_C001</v>
      </c>
      <c r="L257" s="13" t="str">
        <f>IF(VolunteerTable6[[#This Row],[AttendanceStatus]]="No Show","Did Not Attend","Attended")</f>
        <v>Attended</v>
      </c>
      <c r="M257" s="19" t="str">
        <f>_xlfn.XLOOKUP(VolunteerTable6[[#This Row],[CampaignID]],CampaignTable[CampaignID],CampaignTable[CampaignName],"No CampaignName found for this CampaignID given.")</f>
        <v>Tree Planting</v>
      </c>
    </row>
    <row r="258" spans="1:13" x14ac:dyDescent="0.35">
      <c r="A258" s="3" t="s">
        <v>129</v>
      </c>
      <c r="B258" s="4" t="s">
        <v>928</v>
      </c>
      <c r="C258" s="4" t="s">
        <v>929</v>
      </c>
      <c r="D258" s="4" t="s">
        <v>302</v>
      </c>
      <c r="E258" s="4" t="s">
        <v>228</v>
      </c>
      <c r="F258" s="5">
        <v>45816</v>
      </c>
      <c r="G258" s="4" t="s">
        <v>307</v>
      </c>
      <c r="H258" s="4">
        <v>5</v>
      </c>
      <c r="I258" s="4" t="s">
        <v>372</v>
      </c>
      <c r="J258" s="13" t="str">
        <f>IF(VolunteerTable6[[#This Row],[Email]]="","Missing","OK")</f>
        <v>OK</v>
      </c>
      <c r="K258" s="13" t="str">
        <f>VolunteerTable6[[#This Row],[VolunteerID]]&amp;"_"&amp;VolunteerTable6[[#This Row],[CampaignID]]</f>
        <v>V0257_C008</v>
      </c>
      <c r="L258" s="13" t="str">
        <f>IF(VolunteerTable6[[#This Row],[AttendanceStatus]]="No Show","Did Not Attend","Attended")</f>
        <v>Attended</v>
      </c>
      <c r="M258" s="19" t="str">
        <f>_xlfn.XLOOKUP(VolunteerTable6[[#This Row],[CampaignID]],CampaignTable[CampaignID],CampaignTable[CampaignName],"No CampaignName found for this CampaignID given.")</f>
        <v>Solar Awareness</v>
      </c>
    </row>
    <row r="259" spans="1:13" x14ac:dyDescent="0.35">
      <c r="A259" s="6" t="s">
        <v>214</v>
      </c>
      <c r="B259" s="7" t="s">
        <v>930</v>
      </c>
      <c r="C259" s="7" t="s">
        <v>931</v>
      </c>
      <c r="D259" s="7" t="s">
        <v>302</v>
      </c>
      <c r="E259" s="7" t="s">
        <v>228</v>
      </c>
      <c r="F259" s="8">
        <v>45757</v>
      </c>
      <c r="G259" s="7" t="s">
        <v>297</v>
      </c>
      <c r="H259" s="7">
        <v>1</v>
      </c>
      <c r="I259" s="7" t="s">
        <v>523</v>
      </c>
      <c r="J259" s="13" t="str">
        <f>IF(VolunteerTable6[[#This Row],[Email]]="","Missing","OK")</f>
        <v>OK</v>
      </c>
      <c r="K259" s="13" t="str">
        <f>VolunteerTable6[[#This Row],[VolunteerID]]&amp;"_"&amp;VolunteerTable6[[#This Row],[CampaignID]]</f>
        <v>V0258_C008</v>
      </c>
      <c r="L259" s="13" t="str">
        <f>IF(VolunteerTable6[[#This Row],[AttendanceStatus]]="No Show","Did Not Attend","Attended")</f>
        <v>Did Not Attend</v>
      </c>
      <c r="M259" s="19" t="str">
        <f>_xlfn.XLOOKUP(VolunteerTable6[[#This Row],[CampaignID]],CampaignTable[CampaignID],CampaignTable[CampaignName],"No CampaignName found for this CampaignID given.")</f>
        <v>Solar Awareness</v>
      </c>
    </row>
    <row r="260" spans="1:13" x14ac:dyDescent="0.35">
      <c r="A260" s="3" t="s">
        <v>932</v>
      </c>
      <c r="B260" s="4" t="s">
        <v>933</v>
      </c>
      <c r="C260" s="4" t="s">
        <v>934</v>
      </c>
      <c r="D260" s="4" t="s">
        <v>323</v>
      </c>
      <c r="E260" s="4" t="s">
        <v>154</v>
      </c>
      <c r="F260" s="5">
        <v>45745</v>
      </c>
      <c r="G260" s="4" t="s">
        <v>307</v>
      </c>
      <c r="H260" s="4">
        <v>1</v>
      </c>
      <c r="I260" s="4" t="s">
        <v>303</v>
      </c>
      <c r="J260" s="13" t="str">
        <f>IF(VolunteerTable6[[#This Row],[Email]]="","Missing","OK")</f>
        <v>OK</v>
      </c>
      <c r="K260" s="13" t="str">
        <f>VolunteerTable6[[#This Row],[VolunteerID]]&amp;"_"&amp;VolunteerTable6[[#This Row],[CampaignID]]</f>
        <v>V0259_C005</v>
      </c>
      <c r="L260" s="13" t="str">
        <f>IF(VolunteerTable6[[#This Row],[AttendanceStatus]]="No Show","Did Not Attend","Attended")</f>
        <v>Attended</v>
      </c>
      <c r="M260" s="19" t="str">
        <f>_xlfn.XLOOKUP(VolunteerTable6[[#This Row],[CampaignID]],CampaignTable[CampaignID],CampaignTable[CampaignName],"No CampaignName found for this CampaignID given.")</f>
        <v>Recycling Workshop</v>
      </c>
    </row>
    <row r="261" spans="1:13" x14ac:dyDescent="0.35">
      <c r="A261" s="6" t="s">
        <v>935</v>
      </c>
      <c r="B261" s="7" t="s">
        <v>936</v>
      </c>
      <c r="C261" s="7" t="s">
        <v>937</v>
      </c>
      <c r="D261" s="7" t="s">
        <v>335</v>
      </c>
      <c r="E261" s="7" t="s">
        <v>208</v>
      </c>
      <c r="F261" s="8">
        <v>45773</v>
      </c>
      <c r="G261" s="7" t="s">
        <v>307</v>
      </c>
      <c r="H261" s="7">
        <v>4</v>
      </c>
      <c r="I261" s="7" t="s">
        <v>425</v>
      </c>
      <c r="J261" s="13" t="str">
        <f>IF(VolunteerTable6[[#This Row],[Email]]="","Missing","OK")</f>
        <v>OK</v>
      </c>
      <c r="K261" s="13" t="str">
        <f>VolunteerTable6[[#This Row],[VolunteerID]]&amp;"_"&amp;VolunteerTable6[[#This Row],[CampaignID]]</f>
        <v>V0260_C007</v>
      </c>
      <c r="L261" s="13" t="str">
        <f>IF(VolunteerTable6[[#This Row],[AttendanceStatus]]="No Show","Did Not Attend","Attended")</f>
        <v>Attended</v>
      </c>
      <c r="M261" s="19" t="str">
        <f>_xlfn.XLOOKUP(VolunteerTable6[[#This Row],[CampaignID]],CampaignTable[CampaignID],CampaignTable[CampaignName],"No CampaignName found for this CampaignID given.")</f>
        <v>Green Fair</v>
      </c>
    </row>
    <row r="262" spans="1:13" x14ac:dyDescent="0.35">
      <c r="A262" s="3" t="s">
        <v>119</v>
      </c>
      <c r="B262" s="4" t="s">
        <v>938</v>
      </c>
      <c r="C262" s="4"/>
      <c r="D262" s="4" t="s">
        <v>335</v>
      </c>
      <c r="E262" s="4" t="s">
        <v>49</v>
      </c>
      <c r="F262" s="5">
        <v>45664</v>
      </c>
      <c r="G262" s="4" t="s">
        <v>307</v>
      </c>
      <c r="H262" s="4">
        <v>5</v>
      </c>
      <c r="I262" s="4" t="s">
        <v>372</v>
      </c>
      <c r="J262" s="13" t="str">
        <f>IF(VolunteerTable6[[#This Row],[Email]]="","Missing","OK")</f>
        <v>Missing</v>
      </c>
      <c r="K262" s="13" t="str">
        <f>VolunteerTable6[[#This Row],[VolunteerID]]&amp;"_"&amp;VolunteerTable6[[#This Row],[CampaignID]]</f>
        <v>V0261_C002</v>
      </c>
      <c r="L262" s="13" t="str">
        <f>IF(VolunteerTable6[[#This Row],[AttendanceStatus]]="No Show","Did Not Attend","Attended")</f>
        <v>Attended</v>
      </c>
      <c r="M262" s="19" t="str">
        <f>_xlfn.XLOOKUP(VolunteerTable6[[#This Row],[CampaignID]],CampaignTable[CampaignID],CampaignTable[CampaignName],"No CampaignName found for this CampaignID given.")</f>
        <v>River Cleanup</v>
      </c>
    </row>
    <row r="263" spans="1:13" x14ac:dyDescent="0.35">
      <c r="A263" s="6" t="s">
        <v>274</v>
      </c>
      <c r="B263" s="7" t="s">
        <v>939</v>
      </c>
      <c r="C263" s="7" t="s">
        <v>940</v>
      </c>
      <c r="D263" s="7" t="s">
        <v>335</v>
      </c>
      <c r="E263" s="7" t="s">
        <v>265</v>
      </c>
      <c r="F263" s="8">
        <v>45725</v>
      </c>
      <c r="G263" s="7" t="s">
        <v>307</v>
      </c>
      <c r="H263" s="7">
        <v>2</v>
      </c>
      <c r="I263" s="7" t="s">
        <v>476</v>
      </c>
      <c r="J263" s="13" t="str">
        <f>IF(VolunteerTable6[[#This Row],[Email]]="","Missing","OK")</f>
        <v>OK</v>
      </c>
      <c r="K263" s="13" t="str">
        <f>VolunteerTable6[[#This Row],[VolunteerID]]&amp;"_"&amp;VolunteerTable6[[#This Row],[CampaignID]]</f>
        <v>V0262_C010</v>
      </c>
      <c r="L263" s="13" t="str">
        <f>IF(VolunteerTable6[[#This Row],[AttendanceStatus]]="No Show","Did Not Attend","Attended")</f>
        <v>Attended</v>
      </c>
      <c r="M263" s="19" t="str">
        <f>_xlfn.XLOOKUP(VolunteerTable6[[#This Row],[CampaignID]],CampaignTable[CampaignID],CampaignTable[CampaignName],"No CampaignName found for this CampaignID given.")</f>
        <v>Community Garden</v>
      </c>
    </row>
    <row r="264" spans="1:13" x14ac:dyDescent="0.35">
      <c r="A264" s="3" t="s">
        <v>941</v>
      </c>
      <c r="B264" s="4" t="s">
        <v>942</v>
      </c>
      <c r="C264" s="4" t="s">
        <v>943</v>
      </c>
      <c r="D264" s="4" t="s">
        <v>296</v>
      </c>
      <c r="E264" s="4" t="s">
        <v>49</v>
      </c>
      <c r="F264" s="5">
        <v>45660</v>
      </c>
      <c r="G264" s="4" t="s">
        <v>307</v>
      </c>
      <c r="H264" s="4">
        <v>4</v>
      </c>
      <c r="I264" s="4" t="s">
        <v>338</v>
      </c>
      <c r="J264" s="13" t="str">
        <f>IF(VolunteerTable6[[#This Row],[Email]]="","Missing","OK")</f>
        <v>OK</v>
      </c>
      <c r="K264" s="13" t="str">
        <f>VolunteerTable6[[#This Row],[VolunteerID]]&amp;"_"&amp;VolunteerTable6[[#This Row],[CampaignID]]</f>
        <v>V0263_C002</v>
      </c>
      <c r="L264" s="13" t="str">
        <f>IF(VolunteerTable6[[#This Row],[AttendanceStatus]]="No Show","Did Not Attend","Attended")</f>
        <v>Attended</v>
      </c>
      <c r="M264" s="19" t="str">
        <f>_xlfn.XLOOKUP(VolunteerTable6[[#This Row],[CampaignID]],CampaignTable[CampaignID],CampaignTable[CampaignName],"No CampaignName found for this CampaignID given.")</f>
        <v>River Cleanup</v>
      </c>
    </row>
    <row r="265" spans="1:13" x14ac:dyDescent="0.35">
      <c r="A265" s="6" t="s">
        <v>944</v>
      </c>
      <c r="B265" s="7" t="s">
        <v>945</v>
      </c>
      <c r="C265" s="7" t="s">
        <v>946</v>
      </c>
      <c r="D265" s="7" t="s">
        <v>319</v>
      </c>
      <c r="E265" s="7" t="s">
        <v>185</v>
      </c>
      <c r="F265" s="8">
        <v>45690</v>
      </c>
      <c r="G265" s="7" t="s">
        <v>297</v>
      </c>
      <c r="H265" s="7">
        <v>3</v>
      </c>
      <c r="I265" s="7" t="s">
        <v>315</v>
      </c>
      <c r="J265" s="13" t="str">
        <f>IF(VolunteerTable6[[#This Row],[Email]]="","Missing","OK")</f>
        <v>OK</v>
      </c>
      <c r="K265" s="13" t="str">
        <f>VolunteerTable6[[#This Row],[VolunteerID]]&amp;"_"&amp;VolunteerTable6[[#This Row],[CampaignID]]</f>
        <v>V0264_C006</v>
      </c>
      <c r="L265" s="13" t="str">
        <f>IF(VolunteerTable6[[#This Row],[AttendanceStatus]]="No Show","Did Not Attend","Attended")</f>
        <v>Did Not Attend</v>
      </c>
      <c r="M265" s="19" t="str">
        <f>_xlfn.XLOOKUP(VolunteerTable6[[#This Row],[CampaignID]],CampaignTable[CampaignID],CampaignTable[CampaignName],"No CampaignName found for this CampaignID given.")</f>
        <v>Wildlife Survey</v>
      </c>
    </row>
    <row r="266" spans="1:13" x14ac:dyDescent="0.35">
      <c r="A266" s="3" t="s">
        <v>243</v>
      </c>
      <c r="B266" s="4" t="s">
        <v>947</v>
      </c>
      <c r="C266" s="4" t="s">
        <v>948</v>
      </c>
      <c r="D266" s="4" t="s">
        <v>296</v>
      </c>
      <c r="E266" s="4" t="s">
        <v>6</v>
      </c>
      <c r="F266" s="5">
        <v>45722</v>
      </c>
      <c r="G266" s="4" t="s">
        <v>307</v>
      </c>
      <c r="H266" s="4">
        <v>2</v>
      </c>
      <c r="I266" s="4" t="s">
        <v>346</v>
      </c>
      <c r="J266" s="13" t="str">
        <f>IF(VolunteerTable6[[#This Row],[Email]]="","Missing","OK")</f>
        <v>OK</v>
      </c>
      <c r="K266" s="13" t="str">
        <f>VolunteerTable6[[#This Row],[VolunteerID]]&amp;"_"&amp;VolunteerTable6[[#This Row],[CampaignID]]</f>
        <v>V0265_C001</v>
      </c>
      <c r="L266" s="13" t="str">
        <f>IF(VolunteerTable6[[#This Row],[AttendanceStatus]]="No Show","Did Not Attend","Attended")</f>
        <v>Attended</v>
      </c>
      <c r="M266" s="19" t="str">
        <f>_xlfn.XLOOKUP(VolunteerTable6[[#This Row],[CampaignID]],CampaignTable[CampaignID],CampaignTable[CampaignName],"No CampaignName found for this CampaignID given.")</f>
        <v>Tree Planting</v>
      </c>
    </row>
    <row r="267" spans="1:13" x14ac:dyDescent="0.35">
      <c r="A267" s="6" t="s">
        <v>242</v>
      </c>
      <c r="B267" s="7" t="s">
        <v>949</v>
      </c>
      <c r="C267" s="7" t="s">
        <v>950</v>
      </c>
      <c r="D267" s="7" t="s">
        <v>296</v>
      </c>
      <c r="E267" s="7" t="s">
        <v>154</v>
      </c>
      <c r="F267" s="8">
        <v>45695</v>
      </c>
      <c r="G267" s="7" t="s">
        <v>307</v>
      </c>
      <c r="H267" s="7">
        <v>2</v>
      </c>
      <c r="I267" s="7" t="s">
        <v>331</v>
      </c>
      <c r="J267" s="13" t="str">
        <f>IF(VolunteerTable6[[#This Row],[Email]]="","Missing","OK")</f>
        <v>OK</v>
      </c>
      <c r="K267" s="13" t="str">
        <f>VolunteerTable6[[#This Row],[VolunteerID]]&amp;"_"&amp;VolunteerTable6[[#This Row],[CampaignID]]</f>
        <v>V0266_C005</v>
      </c>
      <c r="L267" s="13" t="str">
        <f>IF(VolunteerTable6[[#This Row],[AttendanceStatus]]="No Show","Did Not Attend","Attended")</f>
        <v>Attended</v>
      </c>
      <c r="M267" s="19" t="str">
        <f>_xlfn.XLOOKUP(VolunteerTable6[[#This Row],[CampaignID]],CampaignTable[CampaignID],CampaignTable[CampaignName],"No CampaignName found for this CampaignID given.")</f>
        <v>Recycling Workshop</v>
      </c>
    </row>
    <row r="268" spans="1:13" x14ac:dyDescent="0.35">
      <c r="A268" s="3" t="s">
        <v>160</v>
      </c>
      <c r="B268" s="4" t="s">
        <v>951</v>
      </c>
      <c r="C268" s="4" t="s">
        <v>952</v>
      </c>
      <c r="D268" s="4" t="s">
        <v>323</v>
      </c>
      <c r="E268" s="4" t="s">
        <v>121</v>
      </c>
      <c r="F268" s="5">
        <v>45709</v>
      </c>
      <c r="G268" s="4" t="s">
        <v>307</v>
      </c>
      <c r="H268" s="4">
        <v>3</v>
      </c>
      <c r="I268" s="4" t="s">
        <v>368</v>
      </c>
      <c r="J268" s="13" t="str">
        <f>IF(VolunteerTable6[[#This Row],[Email]]="","Missing","OK")</f>
        <v>OK</v>
      </c>
      <c r="K268" s="13" t="str">
        <f>VolunteerTable6[[#This Row],[VolunteerID]]&amp;"_"&amp;VolunteerTable6[[#This Row],[CampaignID]]</f>
        <v>V0267_C004</v>
      </c>
      <c r="L268" s="13" t="str">
        <f>IF(VolunteerTable6[[#This Row],[AttendanceStatus]]="No Show","Did Not Attend","Attended")</f>
        <v>Attended</v>
      </c>
      <c r="M268" s="19" t="str">
        <f>_xlfn.XLOOKUP(VolunteerTable6[[#This Row],[CampaignID]],CampaignTable[CampaignID],CampaignTable[CampaignName],"No CampaignName found for this CampaignID given.")</f>
        <v>Food Distribution</v>
      </c>
    </row>
    <row r="269" spans="1:13" x14ac:dyDescent="0.35">
      <c r="A269" s="6" t="s">
        <v>83</v>
      </c>
      <c r="B269" s="7" t="s">
        <v>953</v>
      </c>
      <c r="C269" s="7" t="s">
        <v>954</v>
      </c>
      <c r="D269" s="7" t="s">
        <v>319</v>
      </c>
      <c r="E269" s="7" t="s">
        <v>228</v>
      </c>
      <c r="F269" s="8">
        <v>45714</v>
      </c>
      <c r="G269" s="7" t="s">
        <v>307</v>
      </c>
      <c r="H269" s="7">
        <v>2</v>
      </c>
      <c r="I269" s="7" t="s">
        <v>331</v>
      </c>
      <c r="J269" s="13" t="str">
        <f>IF(VolunteerTable6[[#This Row],[Email]]="","Missing","OK")</f>
        <v>OK</v>
      </c>
      <c r="K269" s="13" t="str">
        <f>VolunteerTable6[[#This Row],[VolunteerID]]&amp;"_"&amp;VolunteerTable6[[#This Row],[CampaignID]]</f>
        <v>V0268_C008</v>
      </c>
      <c r="L269" s="13" t="str">
        <f>IF(VolunteerTable6[[#This Row],[AttendanceStatus]]="No Show","Did Not Attend","Attended")</f>
        <v>Attended</v>
      </c>
      <c r="M269" s="19" t="str">
        <f>_xlfn.XLOOKUP(VolunteerTable6[[#This Row],[CampaignID]],CampaignTable[CampaignID],CampaignTable[CampaignName],"No CampaignName found for this CampaignID given.")</f>
        <v>Solar Awareness</v>
      </c>
    </row>
    <row r="270" spans="1:13" x14ac:dyDescent="0.35">
      <c r="A270" s="3" t="s">
        <v>21</v>
      </c>
      <c r="B270" s="4" t="s">
        <v>955</v>
      </c>
      <c r="C270" s="4" t="s">
        <v>956</v>
      </c>
      <c r="D270" s="4" t="s">
        <v>302</v>
      </c>
      <c r="E270" s="4" t="s">
        <v>6</v>
      </c>
      <c r="F270" s="5">
        <v>45773</v>
      </c>
      <c r="G270" s="4" t="s">
        <v>307</v>
      </c>
      <c r="H270" s="4">
        <v>5</v>
      </c>
      <c r="I270" s="4" t="s">
        <v>413</v>
      </c>
      <c r="J270" s="13" t="str">
        <f>IF(VolunteerTable6[[#This Row],[Email]]="","Missing","OK")</f>
        <v>OK</v>
      </c>
      <c r="K270" s="13" t="str">
        <f>VolunteerTable6[[#This Row],[VolunteerID]]&amp;"_"&amp;VolunteerTable6[[#This Row],[CampaignID]]</f>
        <v>V0269_C001</v>
      </c>
      <c r="L270" s="13" t="str">
        <f>IF(VolunteerTable6[[#This Row],[AttendanceStatus]]="No Show","Did Not Attend","Attended")</f>
        <v>Attended</v>
      </c>
      <c r="M270" s="19" t="str">
        <f>_xlfn.XLOOKUP(VolunteerTable6[[#This Row],[CampaignID]],CampaignTable[CampaignID],CampaignTable[CampaignName],"No CampaignName found for this CampaignID given.")</f>
        <v>Tree Planting</v>
      </c>
    </row>
    <row r="271" spans="1:13" x14ac:dyDescent="0.35">
      <c r="A271" s="6" t="s">
        <v>97</v>
      </c>
      <c r="B271" s="7" t="s">
        <v>945</v>
      </c>
      <c r="C271" s="7" t="s">
        <v>957</v>
      </c>
      <c r="D271" s="7" t="s">
        <v>323</v>
      </c>
      <c r="E271" s="7" t="s">
        <v>265</v>
      </c>
      <c r="F271" s="8">
        <v>45810</v>
      </c>
      <c r="G271" s="7" t="s">
        <v>307</v>
      </c>
      <c r="H271" s="7">
        <v>2</v>
      </c>
      <c r="I271" s="7" t="s">
        <v>346</v>
      </c>
      <c r="J271" s="13" t="str">
        <f>IF(VolunteerTable6[[#This Row],[Email]]="","Missing","OK")</f>
        <v>OK</v>
      </c>
      <c r="K271" s="13" t="str">
        <f>VolunteerTable6[[#This Row],[VolunteerID]]&amp;"_"&amp;VolunteerTable6[[#This Row],[CampaignID]]</f>
        <v>V0270_C010</v>
      </c>
      <c r="L271" s="13" t="str">
        <f>IF(VolunteerTable6[[#This Row],[AttendanceStatus]]="No Show","Did Not Attend","Attended")</f>
        <v>Attended</v>
      </c>
      <c r="M271" s="19" t="str">
        <f>_xlfn.XLOOKUP(VolunteerTable6[[#This Row],[CampaignID]],CampaignTable[CampaignID],CampaignTable[CampaignName],"No CampaignName found for this CampaignID given.")</f>
        <v>Community Garden</v>
      </c>
    </row>
    <row r="272" spans="1:13" x14ac:dyDescent="0.35">
      <c r="A272" s="3" t="s">
        <v>958</v>
      </c>
      <c r="B272" s="4" t="s">
        <v>959</v>
      </c>
      <c r="C272" s="4" t="s">
        <v>960</v>
      </c>
      <c r="D272" s="4" t="s">
        <v>319</v>
      </c>
      <c r="E272" s="4" t="s">
        <v>265</v>
      </c>
      <c r="F272" s="5">
        <v>45677</v>
      </c>
      <c r="G272" s="4" t="s">
        <v>297</v>
      </c>
      <c r="H272" s="4">
        <v>1</v>
      </c>
      <c r="I272" s="4" t="s">
        <v>303</v>
      </c>
      <c r="J272" s="13" t="str">
        <f>IF(VolunteerTable6[[#This Row],[Email]]="","Missing","OK")</f>
        <v>OK</v>
      </c>
      <c r="K272" s="13" t="str">
        <f>VolunteerTable6[[#This Row],[VolunteerID]]&amp;"_"&amp;VolunteerTable6[[#This Row],[CampaignID]]</f>
        <v>V0271_C010</v>
      </c>
      <c r="L272" s="13" t="str">
        <f>IF(VolunteerTable6[[#This Row],[AttendanceStatus]]="No Show","Did Not Attend","Attended")</f>
        <v>Did Not Attend</v>
      </c>
      <c r="M272" s="19" t="str">
        <f>_xlfn.XLOOKUP(VolunteerTable6[[#This Row],[CampaignID]],CampaignTable[CampaignID],CampaignTable[CampaignName],"No CampaignName found for this CampaignID given.")</f>
        <v>Community Garden</v>
      </c>
    </row>
    <row r="273" spans="1:13" x14ac:dyDescent="0.35">
      <c r="A273" s="6" t="s">
        <v>133</v>
      </c>
      <c r="B273" s="7" t="s">
        <v>961</v>
      </c>
      <c r="C273" s="7" t="s">
        <v>962</v>
      </c>
      <c r="D273" s="7" t="s">
        <v>335</v>
      </c>
      <c r="E273" s="7" t="s">
        <v>49</v>
      </c>
      <c r="F273" s="8">
        <v>45674</v>
      </c>
      <c r="G273" s="7" t="s">
        <v>307</v>
      </c>
      <c r="H273" s="7">
        <v>5</v>
      </c>
      <c r="I273" s="7" t="s">
        <v>376</v>
      </c>
      <c r="J273" s="13" t="str">
        <f>IF(VolunteerTable6[[#This Row],[Email]]="","Missing","OK")</f>
        <v>OK</v>
      </c>
      <c r="K273" s="13" t="str">
        <f>VolunteerTable6[[#This Row],[VolunteerID]]&amp;"_"&amp;VolunteerTable6[[#This Row],[CampaignID]]</f>
        <v>V0272_C002</v>
      </c>
      <c r="L273" s="13" t="str">
        <f>IF(VolunteerTable6[[#This Row],[AttendanceStatus]]="No Show","Did Not Attend","Attended")</f>
        <v>Attended</v>
      </c>
      <c r="M273" s="19" t="str">
        <f>_xlfn.XLOOKUP(VolunteerTable6[[#This Row],[CampaignID]],CampaignTable[CampaignID],CampaignTable[CampaignName],"No CampaignName found for this CampaignID given.")</f>
        <v>River Cleanup</v>
      </c>
    </row>
    <row r="274" spans="1:13" x14ac:dyDescent="0.35">
      <c r="A274" s="3" t="s">
        <v>127</v>
      </c>
      <c r="B274" s="4" t="s">
        <v>963</v>
      </c>
      <c r="C274" s="4" t="s">
        <v>964</v>
      </c>
      <c r="D274" s="4" t="s">
        <v>302</v>
      </c>
      <c r="E274" s="4" t="s">
        <v>121</v>
      </c>
      <c r="F274" s="5">
        <v>45737</v>
      </c>
      <c r="G274" s="4" t="s">
        <v>297</v>
      </c>
      <c r="H274" s="4">
        <v>5</v>
      </c>
      <c r="I274" s="4" t="s">
        <v>298</v>
      </c>
      <c r="J274" s="13" t="str">
        <f>IF(VolunteerTable6[[#This Row],[Email]]="","Missing","OK")</f>
        <v>OK</v>
      </c>
      <c r="K274" s="13" t="str">
        <f>VolunteerTable6[[#This Row],[VolunteerID]]&amp;"_"&amp;VolunteerTable6[[#This Row],[CampaignID]]</f>
        <v>V0273_C004</v>
      </c>
      <c r="L274" s="13" t="str">
        <f>IF(VolunteerTable6[[#This Row],[AttendanceStatus]]="No Show","Did Not Attend","Attended")</f>
        <v>Did Not Attend</v>
      </c>
      <c r="M274" s="19" t="str">
        <f>_xlfn.XLOOKUP(VolunteerTable6[[#This Row],[CampaignID]],CampaignTable[CampaignID],CampaignTable[CampaignName],"No CampaignName found for this CampaignID given.")</f>
        <v>Food Distribution</v>
      </c>
    </row>
    <row r="275" spans="1:13" x14ac:dyDescent="0.35">
      <c r="A275" s="6" t="s">
        <v>965</v>
      </c>
      <c r="B275" s="7" t="s">
        <v>966</v>
      </c>
      <c r="C275" s="7" t="s">
        <v>967</v>
      </c>
      <c r="D275" s="7" t="s">
        <v>302</v>
      </c>
      <c r="E275" s="7" t="s">
        <v>265</v>
      </c>
      <c r="F275" s="8">
        <v>45810</v>
      </c>
      <c r="G275" s="7" t="s">
        <v>307</v>
      </c>
      <c r="H275" s="7">
        <v>3</v>
      </c>
      <c r="I275" s="7" t="s">
        <v>315</v>
      </c>
      <c r="J275" s="13" t="str">
        <f>IF(VolunteerTable6[[#This Row],[Email]]="","Missing","OK")</f>
        <v>OK</v>
      </c>
      <c r="K275" s="13" t="str">
        <f>VolunteerTable6[[#This Row],[VolunteerID]]&amp;"_"&amp;VolunteerTable6[[#This Row],[CampaignID]]</f>
        <v>V0274_C010</v>
      </c>
      <c r="L275" s="13" t="str">
        <f>IF(VolunteerTable6[[#This Row],[AttendanceStatus]]="No Show","Did Not Attend","Attended")</f>
        <v>Attended</v>
      </c>
      <c r="M275" s="19" t="str">
        <f>_xlfn.XLOOKUP(VolunteerTable6[[#This Row],[CampaignID]],CampaignTable[CampaignID],CampaignTable[CampaignName],"No CampaignName found for this CampaignID given.")</f>
        <v>Community Garden</v>
      </c>
    </row>
    <row r="276" spans="1:13" x14ac:dyDescent="0.35">
      <c r="A276" s="3" t="s">
        <v>234</v>
      </c>
      <c r="B276" s="4" t="s">
        <v>968</v>
      </c>
      <c r="C276" s="4" t="s">
        <v>969</v>
      </c>
      <c r="D276" s="4" t="s">
        <v>319</v>
      </c>
      <c r="E276" s="4" t="s">
        <v>265</v>
      </c>
      <c r="F276" s="5">
        <v>45788</v>
      </c>
      <c r="G276" s="4" t="s">
        <v>307</v>
      </c>
      <c r="H276" s="4">
        <v>2</v>
      </c>
      <c r="I276" s="4" t="s">
        <v>346</v>
      </c>
      <c r="J276" s="13" t="str">
        <f>IF(VolunteerTable6[[#This Row],[Email]]="","Missing","OK")</f>
        <v>OK</v>
      </c>
      <c r="K276" s="13" t="str">
        <f>VolunteerTable6[[#This Row],[VolunteerID]]&amp;"_"&amp;VolunteerTable6[[#This Row],[CampaignID]]</f>
        <v>V0275_C010</v>
      </c>
      <c r="L276" s="13" t="str">
        <f>IF(VolunteerTable6[[#This Row],[AttendanceStatus]]="No Show","Did Not Attend","Attended")</f>
        <v>Attended</v>
      </c>
      <c r="M276" s="19" t="str">
        <f>_xlfn.XLOOKUP(VolunteerTable6[[#This Row],[CampaignID]],CampaignTable[CampaignID],CampaignTable[CampaignName],"No CampaignName found for this CampaignID given.")</f>
        <v>Community Garden</v>
      </c>
    </row>
    <row r="277" spans="1:13" x14ac:dyDescent="0.35">
      <c r="A277" s="6" t="s">
        <v>79</v>
      </c>
      <c r="B277" s="7" t="s">
        <v>970</v>
      </c>
      <c r="C277" s="7" t="s">
        <v>971</v>
      </c>
      <c r="D277" s="7" t="s">
        <v>323</v>
      </c>
      <c r="E277" s="7" t="s">
        <v>121</v>
      </c>
      <c r="F277" s="8">
        <v>45801</v>
      </c>
      <c r="G277" s="7" t="s">
        <v>307</v>
      </c>
      <c r="H277" s="7">
        <v>5</v>
      </c>
      <c r="I277" s="7" t="s">
        <v>376</v>
      </c>
      <c r="J277" s="13" t="str">
        <f>IF(VolunteerTable6[[#This Row],[Email]]="","Missing","OK")</f>
        <v>OK</v>
      </c>
      <c r="K277" s="13" t="str">
        <f>VolunteerTable6[[#This Row],[VolunteerID]]&amp;"_"&amp;VolunteerTable6[[#This Row],[CampaignID]]</f>
        <v>V0276_C004</v>
      </c>
      <c r="L277" s="13" t="str">
        <f>IF(VolunteerTable6[[#This Row],[AttendanceStatus]]="No Show","Did Not Attend","Attended")</f>
        <v>Attended</v>
      </c>
      <c r="M277" s="19" t="str">
        <f>_xlfn.XLOOKUP(VolunteerTable6[[#This Row],[CampaignID]],CampaignTable[CampaignID],CampaignTable[CampaignName],"No CampaignName found for this CampaignID given.")</f>
        <v>Food Distribution</v>
      </c>
    </row>
    <row r="278" spans="1:13" x14ac:dyDescent="0.35">
      <c r="A278" s="3" t="s">
        <v>972</v>
      </c>
      <c r="B278" s="4" t="s">
        <v>973</v>
      </c>
      <c r="C278" s="4" t="s">
        <v>974</v>
      </c>
      <c r="D278" s="4" t="s">
        <v>296</v>
      </c>
      <c r="E278" s="4" t="s">
        <v>49</v>
      </c>
      <c r="F278" s="5">
        <v>45680</v>
      </c>
      <c r="G278" s="4" t="s">
        <v>307</v>
      </c>
      <c r="H278" s="4">
        <v>5</v>
      </c>
      <c r="I278" s="4" t="s">
        <v>298</v>
      </c>
      <c r="J278" s="13" t="str">
        <f>IF(VolunteerTable6[[#This Row],[Email]]="","Missing","OK")</f>
        <v>OK</v>
      </c>
      <c r="K278" s="13" t="str">
        <f>VolunteerTable6[[#This Row],[VolunteerID]]&amp;"_"&amp;VolunteerTable6[[#This Row],[CampaignID]]</f>
        <v>V0277_C002</v>
      </c>
      <c r="L278" s="13" t="str">
        <f>IF(VolunteerTable6[[#This Row],[AttendanceStatus]]="No Show","Did Not Attend","Attended")</f>
        <v>Attended</v>
      </c>
      <c r="M278" s="19" t="str">
        <f>_xlfn.XLOOKUP(VolunteerTable6[[#This Row],[CampaignID]],CampaignTable[CampaignID],CampaignTable[CampaignName],"No CampaignName found for this CampaignID given.")</f>
        <v>River Cleanup</v>
      </c>
    </row>
    <row r="279" spans="1:13" x14ac:dyDescent="0.35">
      <c r="A279" s="6" t="s">
        <v>174</v>
      </c>
      <c r="B279" s="7" t="s">
        <v>975</v>
      </c>
      <c r="C279" s="7" t="s">
        <v>976</v>
      </c>
      <c r="D279" s="7" t="s">
        <v>296</v>
      </c>
      <c r="E279" s="7" t="s">
        <v>247</v>
      </c>
      <c r="F279" s="8">
        <v>45736</v>
      </c>
      <c r="G279" s="7" t="s">
        <v>307</v>
      </c>
      <c r="H279" s="7">
        <v>1</v>
      </c>
      <c r="I279" s="7" t="s">
        <v>365</v>
      </c>
      <c r="J279" s="13" t="str">
        <f>IF(VolunteerTable6[[#This Row],[Email]]="","Missing","OK")</f>
        <v>OK</v>
      </c>
      <c r="K279" s="13" t="str">
        <f>VolunteerTable6[[#This Row],[VolunteerID]]&amp;"_"&amp;VolunteerTable6[[#This Row],[CampaignID]]</f>
        <v>V0278_C009</v>
      </c>
      <c r="L279" s="13" t="str">
        <f>IF(VolunteerTable6[[#This Row],[AttendanceStatus]]="No Show","Did Not Attend","Attended")</f>
        <v>Attended</v>
      </c>
      <c r="M279" s="19" t="str">
        <f>_xlfn.XLOOKUP(VolunteerTable6[[#This Row],[CampaignID]],CampaignTable[CampaignID],CampaignTable[CampaignName],"No CampaignName found for this CampaignID given.")</f>
        <v>Bike to Work Day</v>
      </c>
    </row>
    <row r="280" spans="1:13" x14ac:dyDescent="0.35">
      <c r="A280" s="3" t="s">
        <v>977</v>
      </c>
      <c r="B280" s="4" t="s">
        <v>978</v>
      </c>
      <c r="C280" s="4" t="s">
        <v>979</v>
      </c>
      <c r="D280" s="4" t="s">
        <v>296</v>
      </c>
      <c r="E280" s="4" t="s">
        <v>247</v>
      </c>
      <c r="F280" s="5">
        <v>45696</v>
      </c>
      <c r="G280" s="4" t="s">
        <v>297</v>
      </c>
      <c r="H280" s="4">
        <v>4</v>
      </c>
      <c r="I280" s="4" t="s">
        <v>312</v>
      </c>
      <c r="J280" s="13" t="str">
        <f>IF(VolunteerTable6[[#This Row],[Email]]="","Missing","OK")</f>
        <v>OK</v>
      </c>
      <c r="K280" s="13" t="str">
        <f>VolunteerTable6[[#This Row],[VolunteerID]]&amp;"_"&amp;VolunteerTable6[[#This Row],[CampaignID]]</f>
        <v>V0279_C009</v>
      </c>
      <c r="L280" s="13" t="str">
        <f>IF(VolunteerTable6[[#This Row],[AttendanceStatus]]="No Show","Did Not Attend","Attended")</f>
        <v>Did Not Attend</v>
      </c>
      <c r="M280" s="19" t="str">
        <f>_xlfn.XLOOKUP(VolunteerTable6[[#This Row],[CampaignID]],CampaignTable[CampaignID],CampaignTable[CampaignName],"No CampaignName found for this CampaignID given.")</f>
        <v>Bike to Work Day</v>
      </c>
    </row>
    <row r="281" spans="1:13" x14ac:dyDescent="0.35">
      <c r="A281" s="6" t="s">
        <v>82</v>
      </c>
      <c r="B281" s="7" t="s">
        <v>980</v>
      </c>
      <c r="C281" s="7" t="s">
        <v>981</v>
      </c>
      <c r="D281" s="7" t="s">
        <v>323</v>
      </c>
      <c r="E281" s="7" t="s">
        <v>247</v>
      </c>
      <c r="F281" s="8">
        <v>45744</v>
      </c>
      <c r="G281" s="7" t="s">
        <v>307</v>
      </c>
      <c r="H281" s="7">
        <v>4</v>
      </c>
      <c r="I281" s="7" t="s">
        <v>338</v>
      </c>
      <c r="J281" s="13" t="str">
        <f>IF(VolunteerTable6[[#This Row],[Email]]="","Missing","OK")</f>
        <v>OK</v>
      </c>
      <c r="K281" s="13" t="str">
        <f>VolunteerTable6[[#This Row],[VolunteerID]]&amp;"_"&amp;VolunteerTable6[[#This Row],[CampaignID]]</f>
        <v>V0280_C009</v>
      </c>
      <c r="L281" s="13" t="str">
        <f>IF(VolunteerTable6[[#This Row],[AttendanceStatus]]="No Show","Did Not Attend","Attended")</f>
        <v>Attended</v>
      </c>
      <c r="M281" s="19" t="str">
        <f>_xlfn.XLOOKUP(VolunteerTable6[[#This Row],[CampaignID]],CampaignTable[CampaignID],CampaignTable[CampaignName],"No CampaignName found for this CampaignID given.")</f>
        <v>Bike to Work Day</v>
      </c>
    </row>
    <row r="282" spans="1:13" x14ac:dyDescent="0.35">
      <c r="A282" s="3" t="s">
        <v>86</v>
      </c>
      <c r="B282" s="4" t="s">
        <v>982</v>
      </c>
      <c r="C282" s="4" t="s">
        <v>983</v>
      </c>
      <c r="D282" s="4" t="s">
        <v>296</v>
      </c>
      <c r="E282" s="4" t="s">
        <v>265</v>
      </c>
      <c r="F282" s="5">
        <v>45670</v>
      </c>
      <c r="G282" s="4" t="s">
        <v>307</v>
      </c>
      <c r="H282" s="4">
        <v>2</v>
      </c>
      <c r="I282" s="4" t="s">
        <v>362</v>
      </c>
      <c r="J282" s="13" t="str">
        <f>IF(VolunteerTable6[[#This Row],[Email]]="","Missing","OK")</f>
        <v>OK</v>
      </c>
      <c r="K282" s="13" t="str">
        <f>VolunteerTable6[[#This Row],[VolunteerID]]&amp;"_"&amp;VolunteerTable6[[#This Row],[CampaignID]]</f>
        <v>V0281_C010</v>
      </c>
      <c r="L282" s="13" t="str">
        <f>IF(VolunteerTable6[[#This Row],[AttendanceStatus]]="No Show","Did Not Attend","Attended")</f>
        <v>Attended</v>
      </c>
      <c r="M282" s="19" t="str">
        <f>_xlfn.XLOOKUP(VolunteerTable6[[#This Row],[CampaignID]],CampaignTable[CampaignID],CampaignTable[CampaignName],"No CampaignName found for this CampaignID given.")</f>
        <v>Community Garden</v>
      </c>
    </row>
    <row r="283" spans="1:13" x14ac:dyDescent="0.35">
      <c r="A283" s="6" t="s">
        <v>277</v>
      </c>
      <c r="B283" s="7" t="s">
        <v>984</v>
      </c>
      <c r="C283" s="7" t="s">
        <v>985</v>
      </c>
      <c r="D283" s="7" t="s">
        <v>323</v>
      </c>
      <c r="E283" s="7" t="s">
        <v>154</v>
      </c>
      <c r="F283" s="8">
        <v>45731</v>
      </c>
      <c r="G283" s="7" t="s">
        <v>307</v>
      </c>
      <c r="H283" s="7">
        <v>5</v>
      </c>
      <c r="I283" s="7" t="s">
        <v>413</v>
      </c>
      <c r="J283" s="13" t="str">
        <f>IF(VolunteerTable6[[#This Row],[Email]]="","Missing","OK")</f>
        <v>OK</v>
      </c>
      <c r="K283" s="13" t="str">
        <f>VolunteerTable6[[#This Row],[VolunteerID]]&amp;"_"&amp;VolunteerTable6[[#This Row],[CampaignID]]</f>
        <v>V0282_C005</v>
      </c>
      <c r="L283" s="13" t="str">
        <f>IF(VolunteerTable6[[#This Row],[AttendanceStatus]]="No Show","Did Not Attend","Attended")</f>
        <v>Attended</v>
      </c>
      <c r="M283" s="19" t="str">
        <f>_xlfn.XLOOKUP(VolunteerTable6[[#This Row],[CampaignID]],CampaignTable[CampaignID],CampaignTable[CampaignName],"No CampaignName found for this CampaignID given.")</f>
        <v>Recycling Workshop</v>
      </c>
    </row>
    <row r="284" spans="1:13" x14ac:dyDescent="0.35">
      <c r="A284" s="3" t="s">
        <v>986</v>
      </c>
      <c r="B284" s="4" t="s">
        <v>987</v>
      </c>
      <c r="C284" s="4" t="s">
        <v>988</v>
      </c>
      <c r="D284" s="4" t="s">
        <v>323</v>
      </c>
      <c r="E284" s="4" t="s">
        <v>265</v>
      </c>
      <c r="F284" s="5">
        <v>45702</v>
      </c>
      <c r="G284" s="4" t="s">
        <v>307</v>
      </c>
      <c r="H284" s="4">
        <v>5</v>
      </c>
      <c r="I284" s="4" t="s">
        <v>376</v>
      </c>
      <c r="J284" s="13" t="str">
        <f>IF(VolunteerTable6[[#This Row],[Email]]="","Missing","OK")</f>
        <v>OK</v>
      </c>
      <c r="K284" s="13" t="str">
        <f>VolunteerTable6[[#This Row],[VolunteerID]]&amp;"_"&amp;VolunteerTable6[[#This Row],[CampaignID]]</f>
        <v>V0283_C010</v>
      </c>
      <c r="L284" s="13" t="str">
        <f>IF(VolunteerTable6[[#This Row],[AttendanceStatus]]="No Show","Did Not Attend","Attended")</f>
        <v>Attended</v>
      </c>
      <c r="M284" s="19" t="str">
        <f>_xlfn.XLOOKUP(VolunteerTable6[[#This Row],[CampaignID]],CampaignTable[CampaignID],CampaignTable[CampaignName],"No CampaignName found for this CampaignID given.")</f>
        <v>Community Garden</v>
      </c>
    </row>
    <row r="285" spans="1:13" x14ac:dyDescent="0.35">
      <c r="A285" s="6" t="s">
        <v>989</v>
      </c>
      <c r="B285" s="7" t="s">
        <v>990</v>
      </c>
      <c r="C285" s="7" t="s">
        <v>991</v>
      </c>
      <c r="D285" s="7" t="s">
        <v>335</v>
      </c>
      <c r="E285" s="7" t="s">
        <v>208</v>
      </c>
      <c r="F285" s="8">
        <v>45799</v>
      </c>
      <c r="G285" s="7" t="s">
        <v>307</v>
      </c>
      <c r="H285" s="7">
        <v>2</v>
      </c>
      <c r="I285" s="7" t="s">
        <v>362</v>
      </c>
      <c r="J285" s="13" t="str">
        <f>IF(VolunteerTable6[[#This Row],[Email]]="","Missing","OK")</f>
        <v>OK</v>
      </c>
      <c r="K285" s="13" t="str">
        <f>VolunteerTable6[[#This Row],[VolunteerID]]&amp;"_"&amp;VolunteerTable6[[#This Row],[CampaignID]]</f>
        <v>V0284_C007</v>
      </c>
      <c r="L285" s="13" t="str">
        <f>IF(VolunteerTable6[[#This Row],[AttendanceStatus]]="No Show","Did Not Attend","Attended")</f>
        <v>Attended</v>
      </c>
      <c r="M285" s="19" t="str">
        <f>_xlfn.XLOOKUP(VolunteerTable6[[#This Row],[CampaignID]],CampaignTable[CampaignID],CampaignTable[CampaignName],"No CampaignName found for this CampaignID given.")</f>
        <v>Green Fair</v>
      </c>
    </row>
    <row r="286" spans="1:13" x14ac:dyDescent="0.35">
      <c r="A286" s="3" t="s">
        <v>151</v>
      </c>
      <c r="B286" s="4" t="s">
        <v>992</v>
      </c>
      <c r="C286" s="4" t="s">
        <v>993</v>
      </c>
      <c r="D286" s="4" t="s">
        <v>335</v>
      </c>
      <c r="E286" s="4" t="s">
        <v>247</v>
      </c>
      <c r="F286" s="5">
        <v>45696</v>
      </c>
      <c r="G286" s="4" t="s">
        <v>307</v>
      </c>
      <c r="H286" s="4">
        <v>3</v>
      </c>
      <c r="I286" s="4" t="s">
        <v>315</v>
      </c>
      <c r="J286" s="13" t="str">
        <f>IF(VolunteerTable6[[#This Row],[Email]]="","Missing","OK")</f>
        <v>OK</v>
      </c>
      <c r="K286" s="13" t="str">
        <f>VolunteerTable6[[#This Row],[VolunteerID]]&amp;"_"&amp;VolunteerTable6[[#This Row],[CampaignID]]</f>
        <v>V0285_C009</v>
      </c>
      <c r="L286" s="13" t="str">
        <f>IF(VolunteerTable6[[#This Row],[AttendanceStatus]]="No Show","Did Not Attend","Attended")</f>
        <v>Attended</v>
      </c>
      <c r="M286" s="19" t="str">
        <f>_xlfn.XLOOKUP(VolunteerTable6[[#This Row],[CampaignID]],CampaignTable[CampaignID],CampaignTable[CampaignName],"No CampaignName found for this CampaignID given.")</f>
        <v>Bike to Work Day</v>
      </c>
    </row>
    <row r="287" spans="1:13" x14ac:dyDescent="0.35">
      <c r="A287" s="6" t="s">
        <v>189</v>
      </c>
      <c r="B287" s="7" t="s">
        <v>994</v>
      </c>
      <c r="C287" s="7" t="s">
        <v>995</v>
      </c>
      <c r="D287" s="7" t="s">
        <v>319</v>
      </c>
      <c r="E287" s="7" t="s">
        <v>121</v>
      </c>
      <c r="F287" s="8">
        <v>45764</v>
      </c>
      <c r="G287" s="7" t="s">
        <v>307</v>
      </c>
      <c r="H287" s="7">
        <v>5</v>
      </c>
      <c r="I287" s="7" t="s">
        <v>298</v>
      </c>
      <c r="J287" s="13" t="str">
        <f>IF(VolunteerTable6[[#This Row],[Email]]="","Missing","OK")</f>
        <v>OK</v>
      </c>
      <c r="K287" s="13" t="str">
        <f>VolunteerTable6[[#This Row],[VolunteerID]]&amp;"_"&amp;VolunteerTable6[[#This Row],[CampaignID]]</f>
        <v>V0286_C004</v>
      </c>
      <c r="L287" s="13" t="str">
        <f>IF(VolunteerTable6[[#This Row],[AttendanceStatus]]="No Show","Did Not Attend","Attended")</f>
        <v>Attended</v>
      </c>
      <c r="M287" s="19" t="str">
        <f>_xlfn.XLOOKUP(VolunteerTable6[[#This Row],[CampaignID]],CampaignTable[CampaignID],CampaignTable[CampaignName],"No CampaignName found for this CampaignID given.")</f>
        <v>Food Distribution</v>
      </c>
    </row>
    <row r="288" spans="1:13" x14ac:dyDescent="0.35">
      <c r="A288" s="3" t="s">
        <v>11</v>
      </c>
      <c r="B288" s="4" t="s">
        <v>996</v>
      </c>
      <c r="C288" s="4" t="s">
        <v>997</v>
      </c>
      <c r="D288" s="4" t="s">
        <v>296</v>
      </c>
      <c r="E288" s="4" t="s">
        <v>228</v>
      </c>
      <c r="F288" s="5">
        <v>45743</v>
      </c>
      <c r="G288" s="4" t="s">
        <v>307</v>
      </c>
      <c r="H288" s="4">
        <v>3</v>
      </c>
      <c r="I288" s="4" t="s">
        <v>308</v>
      </c>
      <c r="J288" s="13" t="str">
        <f>IF(VolunteerTable6[[#This Row],[Email]]="","Missing","OK")</f>
        <v>OK</v>
      </c>
      <c r="K288" s="13" t="str">
        <f>VolunteerTable6[[#This Row],[VolunteerID]]&amp;"_"&amp;VolunteerTable6[[#This Row],[CampaignID]]</f>
        <v>V0287_C008</v>
      </c>
      <c r="L288" s="13" t="str">
        <f>IF(VolunteerTable6[[#This Row],[AttendanceStatus]]="No Show","Did Not Attend","Attended")</f>
        <v>Attended</v>
      </c>
      <c r="M288" s="19" t="str">
        <f>_xlfn.XLOOKUP(VolunteerTable6[[#This Row],[CampaignID]],CampaignTable[CampaignID],CampaignTable[CampaignName],"No CampaignName found for this CampaignID given.")</f>
        <v>Solar Awareness</v>
      </c>
    </row>
    <row r="289" spans="1:13" x14ac:dyDescent="0.35">
      <c r="A289" s="6" t="s">
        <v>18</v>
      </c>
      <c r="B289" s="7" t="s">
        <v>998</v>
      </c>
      <c r="C289" s="7" t="s">
        <v>999</v>
      </c>
      <c r="D289" s="7" t="s">
        <v>319</v>
      </c>
      <c r="E289" s="7" t="s">
        <v>87</v>
      </c>
      <c r="F289" s="8">
        <v>45713</v>
      </c>
      <c r="G289" s="7" t="s">
        <v>297</v>
      </c>
      <c r="H289" s="7">
        <v>1</v>
      </c>
      <c r="I289" s="7" t="s">
        <v>523</v>
      </c>
      <c r="J289" s="13" t="str">
        <f>IF(VolunteerTable6[[#This Row],[Email]]="","Missing","OK")</f>
        <v>OK</v>
      </c>
      <c r="K289" s="13" t="str">
        <f>VolunteerTable6[[#This Row],[VolunteerID]]&amp;"_"&amp;VolunteerTable6[[#This Row],[CampaignID]]</f>
        <v>V0288_C003</v>
      </c>
      <c r="L289" s="13" t="str">
        <f>IF(VolunteerTable6[[#This Row],[AttendanceStatus]]="No Show","Did Not Attend","Attended")</f>
        <v>Did Not Attend</v>
      </c>
      <c r="M289" s="19" t="str">
        <f>_xlfn.XLOOKUP(VolunteerTable6[[#This Row],[CampaignID]],CampaignTable[CampaignID],CampaignTable[CampaignName],"No CampaignName found for this CampaignID given.")</f>
        <v>School Visit</v>
      </c>
    </row>
    <row r="290" spans="1:13" x14ac:dyDescent="0.35">
      <c r="A290" s="3" t="s">
        <v>1000</v>
      </c>
      <c r="B290" s="4" t="s">
        <v>1001</v>
      </c>
      <c r="C290" s="4" t="s">
        <v>1002</v>
      </c>
      <c r="D290" s="4" t="s">
        <v>302</v>
      </c>
      <c r="E290" s="4" t="s">
        <v>49</v>
      </c>
      <c r="F290" s="5">
        <v>45806</v>
      </c>
      <c r="G290" s="4" t="s">
        <v>307</v>
      </c>
      <c r="H290" s="4">
        <v>4</v>
      </c>
      <c r="I290" s="4" t="s">
        <v>312</v>
      </c>
      <c r="J290" s="13" t="str">
        <f>IF(VolunteerTable6[[#This Row],[Email]]="","Missing","OK")</f>
        <v>OK</v>
      </c>
      <c r="K290" s="13" t="str">
        <f>VolunteerTable6[[#This Row],[VolunteerID]]&amp;"_"&amp;VolunteerTable6[[#This Row],[CampaignID]]</f>
        <v>V0289_C002</v>
      </c>
      <c r="L290" s="13" t="str">
        <f>IF(VolunteerTable6[[#This Row],[AttendanceStatus]]="No Show","Did Not Attend","Attended")</f>
        <v>Attended</v>
      </c>
      <c r="M290" s="19" t="str">
        <f>_xlfn.XLOOKUP(VolunteerTable6[[#This Row],[CampaignID]],CampaignTable[CampaignID],CampaignTable[CampaignName],"No CampaignName found for this CampaignID given.")</f>
        <v>River Cleanup</v>
      </c>
    </row>
    <row r="291" spans="1:13" x14ac:dyDescent="0.35">
      <c r="A291" s="6" t="s">
        <v>280</v>
      </c>
      <c r="B291" s="7" t="s">
        <v>1003</v>
      </c>
      <c r="C291" s="7" t="s">
        <v>1004</v>
      </c>
      <c r="D291" s="7" t="s">
        <v>296</v>
      </c>
      <c r="E291" s="7" t="s">
        <v>6</v>
      </c>
      <c r="F291" s="8">
        <v>45765</v>
      </c>
      <c r="G291" s="7" t="s">
        <v>307</v>
      </c>
      <c r="H291" s="7">
        <v>1</v>
      </c>
      <c r="I291" s="7" t="s">
        <v>303</v>
      </c>
      <c r="J291" s="13" t="str">
        <f>IF(VolunteerTable6[[#This Row],[Email]]="","Missing","OK")</f>
        <v>OK</v>
      </c>
      <c r="K291" s="13" t="str">
        <f>VolunteerTable6[[#This Row],[VolunteerID]]&amp;"_"&amp;VolunteerTable6[[#This Row],[CampaignID]]</f>
        <v>V0290_C001</v>
      </c>
      <c r="L291" s="13" t="str">
        <f>IF(VolunteerTable6[[#This Row],[AttendanceStatus]]="No Show","Did Not Attend","Attended")</f>
        <v>Attended</v>
      </c>
      <c r="M291" s="19" t="str">
        <f>_xlfn.XLOOKUP(VolunteerTable6[[#This Row],[CampaignID]],CampaignTable[CampaignID],CampaignTable[CampaignName],"No CampaignName found for this CampaignID given.")</f>
        <v>Tree Planting</v>
      </c>
    </row>
    <row r="292" spans="1:13" x14ac:dyDescent="0.35">
      <c r="A292" s="3" t="s">
        <v>207</v>
      </c>
      <c r="B292" s="4" t="s">
        <v>1005</v>
      </c>
      <c r="C292" s="4" t="s">
        <v>1006</v>
      </c>
      <c r="D292" s="4" t="s">
        <v>319</v>
      </c>
      <c r="E292" s="4" t="s">
        <v>265</v>
      </c>
      <c r="F292" s="5">
        <v>45765</v>
      </c>
      <c r="G292" s="4" t="s">
        <v>307</v>
      </c>
      <c r="H292" s="4">
        <v>1</v>
      </c>
      <c r="I292" s="4" t="s">
        <v>523</v>
      </c>
      <c r="J292" s="13" t="str">
        <f>IF(VolunteerTable6[[#This Row],[Email]]="","Missing","OK")</f>
        <v>OK</v>
      </c>
      <c r="K292" s="13" t="str">
        <f>VolunteerTable6[[#This Row],[VolunteerID]]&amp;"_"&amp;VolunteerTable6[[#This Row],[CampaignID]]</f>
        <v>V0291_C010</v>
      </c>
      <c r="L292" s="13" t="str">
        <f>IF(VolunteerTable6[[#This Row],[AttendanceStatus]]="No Show","Did Not Attend","Attended")</f>
        <v>Attended</v>
      </c>
      <c r="M292" s="19" t="str">
        <f>_xlfn.XLOOKUP(VolunteerTable6[[#This Row],[CampaignID]],CampaignTable[CampaignID],CampaignTable[CampaignName],"No CampaignName found for this CampaignID given.")</f>
        <v>Community Garden</v>
      </c>
    </row>
    <row r="293" spans="1:13" x14ac:dyDescent="0.35">
      <c r="A293" s="6" t="s">
        <v>1007</v>
      </c>
      <c r="B293" s="7" t="s">
        <v>1008</v>
      </c>
      <c r="C293" s="7" t="s">
        <v>1009</v>
      </c>
      <c r="D293" s="7" t="s">
        <v>296</v>
      </c>
      <c r="E293" s="7" t="s">
        <v>6</v>
      </c>
      <c r="F293" s="8">
        <v>45738</v>
      </c>
      <c r="G293" s="7" t="s">
        <v>307</v>
      </c>
      <c r="H293" s="7">
        <v>4</v>
      </c>
      <c r="I293" s="7" t="s">
        <v>425</v>
      </c>
      <c r="J293" s="13" t="str">
        <f>IF(VolunteerTable6[[#This Row],[Email]]="","Missing","OK")</f>
        <v>OK</v>
      </c>
      <c r="K293" s="13" t="str">
        <f>VolunteerTable6[[#This Row],[VolunteerID]]&amp;"_"&amp;VolunteerTable6[[#This Row],[CampaignID]]</f>
        <v>V0292_C001</v>
      </c>
      <c r="L293" s="13" t="str">
        <f>IF(VolunteerTable6[[#This Row],[AttendanceStatus]]="No Show","Did Not Attend","Attended")</f>
        <v>Attended</v>
      </c>
      <c r="M293" s="19" t="str">
        <f>_xlfn.XLOOKUP(VolunteerTable6[[#This Row],[CampaignID]],CampaignTable[CampaignID],CampaignTable[CampaignName],"No CampaignName found for this CampaignID given.")</f>
        <v>Tree Planting</v>
      </c>
    </row>
    <row r="294" spans="1:13" x14ac:dyDescent="0.35">
      <c r="A294" s="3" t="s">
        <v>16</v>
      </c>
      <c r="B294" s="4" t="s">
        <v>1010</v>
      </c>
      <c r="C294" s="4" t="s">
        <v>1011</v>
      </c>
      <c r="D294" s="4" t="s">
        <v>296</v>
      </c>
      <c r="E294" s="4" t="s">
        <v>6</v>
      </c>
      <c r="F294" s="5">
        <v>45697</v>
      </c>
      <c r="G294" s="4" t="s">
        <v>297</v>
      </c>
      <c r="H294" s="4">
        <v>2</v>
      </c>
      <c r="I294" s="4" t="s">
        <v>346</v>
      </c>
      <c r="J294" s="13" t="str">
        <f>IF(VolunteerTable6[[#This Row],[Email]]="","Missing","OK")</f>
        <v>OK</v>
      </c>
      <c r="K294" s="13" t="str">
        <f>VolunteerTable6[[#This Row],[VolunteerID]]&amp;"_"&amp;VolunteerTable6[[#This Row],[CampaignID]]</f>
        <v>V0293_C001</v>
      </c>
      <c r="L294" s="13" t="str">
        <f>IF(VolunteerTable6[[#This Row],[AttendanceStatus]]="No Show","Did Not Attend","Attended")</f>
        <v>Did Not Attend</v>
      </c>
      <c r="M294" s="19" t="str">
        <f>_xlfn.XLOOKUP(VolunteerTable6[[#This Row],[CampaignID]],CampaignTable[CampaignID],CampaignTable[CampaignName],"No CampaignName found for this CampaignID given.")</f>
        <v>Tree Planting</v>
      </c>
    </row>
    <row r="295" spans="1:13" x14ac:dyDescent="0.35">
      <c r="A295" s="6" t="s">
        <v>167</v>
      </c>
      <c r="B295" s="7" t="s">
        <v>1012</v>
      </c>
      <c r="C295" s="7" t="s">
        <v>1013</v>
      </c>
      <c r="D295" s="7" t="s">
        <v>302</v>
      </c>
      <c r="E295" s="7" t="s">
        <v>247</v>
      </c>
      <c r="F295" s="8">
        <v>45725</v>
      </c>
      <c r="G295" s="7" t="s">
        <v>307</v>
      </c>
      <c r="H295" s="7">
        <v>1</v>
      </c>
      <c r="I295" s="7" t="s">
        <v>303</v>
      </c>
      <c r="J295" s="13" t="str">
        <f>IF(VolunteerTable6[[#This Row],[Email]]="","Missing","OK")</f>
        <v>OK</v>
      </c>
      <c r="K295" s="13" t="str">
        <f>VolunteerTable6[[#This Row],[VolunteerID]]&amp;"_"&amp;VolunteerTable6[[#This Row],[CampaignID]]</f>
        <v>V0294_C009</v>
      </c>
      <c r="L295" s="13" t="str">
        <f>IF(VolunteerTable6[[#This Row],[AttendanceStatus]]="No Show","Did Not Attend","Attended")</f>
        <v>Attended</v>
      </c>
      <c r="M295" s="19" t="str">
        <f>_xlfn.XLOOKUP(VolunteerTable6[[#This Row],[CampaignID]],CampaignTable[CampaignID],CampaignTable[CampaignName],"No CampaignName found for this CampaignID given.")</f>
        <v>Bike to Work Day</v>
      </c>
    </row>
    <row r="296" spans="1:13" x14ac:dyDescent="0.35">
      <c r="A296" s="3" t="s">
        <v>30</v>
      </c>
      <c r="B296" s="4" t="s">
        <v>1014</v>
      </c>
      <c r="C296" s="4" t="s">
        <v>1015</v>
      </c>
      <c r="D296" s="4" t="s">
        <v>302</v>
      </c>
      <c r="E296" s="4" t="s">
        <v>265</v>
      </c>
      <c r="F296" s="5">
        <v>45784</v>
      </c>
      <c r="G296" s="4" t="s">
        <v>307</v>
      </c>
      <c r="H296" s="4">
        <v>1</v>
      </c>
      <c r="I296" s="4" t="s">
        <v>303</v>
      </c>
      <c r="J296" s="13" t="str">
        <f>IF(VolunteerTable6[[#This Row],[Email]]="","Missing","OK")</f>
        <v>OK</v>
      </c>
      <c r="K296" s="13" t="str">
        <f>VolunteerTable6[[#This Row],[VolunteerID]]&amp;"_"&amp;VolunteerTable6[[#This Row],[CampaignID]]</f>
        <v>V0295_C010</v>
      </c>
      <c r="L296" s="13" t="str">
        <f>IF(VolunteerTable6[[#This Row],[AttendanceStatus]]="No Show","Did Not Attend","Attended")</f>
        <v>Attended</v>
      </c>
      <c r="M296" s="19" t="str">
        <f>_xlfn.XLOOKUP(VolunteerTable6[[#This Row],[CampaignID]],CampaignTable[CampaignID],CampaignTable[CampaignName],"No CampaignName found for this CampaignID given.")</f>
        <v>Community Garden</v>
      </c>
    </row>
    <row r="297" spans="1:13" x14ac:dyDescent="0.35">
      <c r="A297" s="6" t="s">
        <v>1016</v>
      </c>
      <c r="B297" s="7" t="s">
        <v>1017</v>
      </c>
      <c r="C297" s="7" t="s">
        <v>1018</v>
      </c>
      <c r="D297" s="7" t="s">
        <v>302</v>
      </c>
      <c r="E297" s="7" t="s">
        <v>49</v>
      </c>
      <c r="F297" s="8">
        <v>45761</v>
      </c>
      <c r="G297" s="7" t="s">
        <v>297</v>
      </c>
      <c r="H297" s="7">
        <v>4</v>
      </c>
      <c r="I297" s="7" t="s">
        <v>354</v>
      </c>
      <c r="J297" s="13" t="str">
        <f>IF(VolunteerTable6[[#This Row],[Email]]="","Missing","OK")</f>
        <v>OK</v>
      </c>
      <c r="K297" s="13" t="str">
        <f>VolunteerTable6[[#This Row],[VolunteerID]]&amp;"_"&amp;VolunteerTable6[[#This Row],[CampaignID]]</f>
        <v>V0296_C002</v>
      </c>
      <c r="L297" s="13" t="str">
        <f>IF(VolunteerTable6[[#This Row],[AttendanceStatus]]="No Show","Did Not Attend","Attended")</f>
        <v>Did Not Attend</v>
      </c>
      <c r="M297" s="19" t="str">
        <f>_xlfn.XLOOKUP(VolunteerTable6[[#This Row],[CampaignID]],CampaignTable[CampaignID],CampaignTable[CampaignName],"No CampaignName found for this CampaignID given.")</f>
        <v>River Cleanup</v>
      </c>
    </row>
    <row r="298" spans="1:13" x14ac:dyDescent="0.35">
      <c r="A298" s="3" t="s">
        <v>1019</v>
      </c>
      <c r="B298" s="4" t="s">
        <v>1020</v>
      </c>
      <c r="C298" s="4" t="s">
        <v>1021</v>
      </c>
      <c r="D298" s="4" t="s">
        <v>296</v>
      </c>
      <c r="E298" s="4" t="s">
        <v>121</v>
      </c>
      <c r="F298" s="5">
        <v>45724</v>
      </c>
      <c r="G298" s="4" t="s">
        <v>307</v>
      </c>
      <c r="H298" s="4">
        <v>1</v>
      </c>
      <c r="I298" s="4" t="s">
        <v>365</v>
      </c>
      <c r="J298" s="13" t="str">
        <f>IF(VolunteerTable6[[#This Row],[Email]]="","Missing","OK")</f>
        <v>OK</v>
      </c>
      <c r="K298" s="13" t="str">
        <f>VolunteerTable6[[#This Row],[VolunteerID]]&amp;"_"&amp;VolunteerTable6[[#This Row],[CampaignID]]</f>
        <v>V0297_C004</v>
      </c>
      <c r="L298" s="13" t="str">
        <f>IF(VolunteerTable6[[#This Row],[AttendanceStatus]]="No Show","Did Not Attend","Attended")</f>
        <v>Attended</v>
      </c>
      <c r="M298" s="19" t="str">
        <f>_xlfn.XLOOKUP(VolunteerTable6[[#This Row],[CampaignID]],CampaignTable[CampaignID],CampaignTable[CampaignName],"No CampaignName found for this CampaignID given.")</f>
        <v>Food Distribution</v>
      </c>
    </row>
    <row r="299" spans="1:13" x14ac:dyDescent="0.35">
      <c r="A299" s="6" t="s">
        <v>178</v>
      </c>
      <c r="B299" s="7" t="s">
        <v>1022</v>
      </c>
      <c r="C299" s="7" t="s">
        <v>1023</v>
      </c>
      <c r="D299" s="7" t="s">
        <v>296</v>
      </c>
      <c r="E299" s="7" t="s">
        <v>265</v>
      </c>
      <c r="F299" s="8">
        <v>45708</v>
      </c>
      <c r="G299" s="7" t="s">
        <v>307</v>
      </c>
      <c r="H299" s="7">
        <v>3</v>
      </c>
      <c r="I299" s="7" t="s">
        <v>394</v>
      </c>
      <c r="J299" s="13" t="str">
        <f>IF(VolunteerTable6[[#This Row],[Email]]="","Missing","OK")</f>
        <v>OK</v>
      </c>
      <c r="K299" s="13" t="str">
        <f>VolunteerTable6[[#This Row],[VolunteerID]]&amp;"_"&amp;VolunteerTable6[[#This Row],[CampaignID]]</f>
        <v>V0298_C010</v>
      </c>
      <c r="L299" s="13" t="str">
        <f>IF(VolunteerTable6[[#This Row],[AttendanceStatus]]="No Show","Did Not Attend","Attended")</f>
        <v>Attended</v>
      </c>
      <c r="M299" s="19" t="str">
        <f>_xlfn.XLOOKUP(VolunteerTable6[[#This Row],[CampaignID]],CampaignTable[CampaignID],CampaignTable[CampaignName],"No CampaignName found for this CampaignID given.")</f>
        <v>Community Garden</v>
      </c>
    </row>
    <row r="300" spans="1:13" x14ac:dyDescent="0.35">
      <c r="A300" s="3" t="s">
        <v>95</v>
      </c>
      <c r="B300" s="4" t="s">
        <v>1024</v>
      </c>
      <c r="C300" s="4" t="s">
        <v>1025</v>
      </c>
      <c r="D300" s="4" t="s">
        <v>319</v>
      </c>
      <c r="E300" s="4" t="s">
        <v>208</v>
      </c>
      <c r="F300" s="5">
        <v>45723</v>
      </c>
      <c r="G300" s="4" t="s">
        <v>307</v>
      </c>
      <c r="H300" s="4">
        <v>3</v>
      </c>
      <c r="I300" s="4" t="s">
        <v>368</v>
      </c>
      <c r="J300" s="13" t="str">
        <f>IF(VolunteerTable6[[#This Row],[Email]]="","Missing","OK")</f>
        <v>OK</v>
      </c>
      <c r="K300" s="13" t="str">
        <f>VolunteerTable6[[#This Row],[VolunteerID]]&amp;"_"&amp;VolunteerTable6[[#This Row],[CampaignID]]</f>
        <v>V0299_C007</v>
      </c>
      <c r="L300" s="13" t="str">
        <f>IF(VolunteerTable6[[#This Row],[AttendanceStatus]]="No Show","Did Not Attend","Attended")</f>
        <v>Attended</v>
      </c>
      <c r="M300" s="19" t="str">
        <f>_xlfn.XLOOKUP(VolunteerTable6[[#This Row],[CampaignID]],CampaignTable[CampaignID],CampaignTable[CampaignName],"No CampaignName found for this CampaignID given.")</f>
        <v>Green Fair</v>
      </c>
    </row>
    <row r="301" spans="1:13" x14ac:dyDescent="0.35">
      <c r="A301" s="6" t="s">
        <v>258</v>
      </c>
      <c r="B301" s="7" t="s">
        <v>1026</v>
      </c>
      <c r="C301" s="7" t="s">
        <v>1027</v>
      </c>
      <c r="D301" s="7" t="s">
        <v>296</v>
      </c>
      <c r="E301" s="7" t="s">
        <v>49</v>
      </c>
      <c r="F301" s="8">
        <v>45717</v>
      </c>
      <c r="G301" s="7" t="s">
        <v>307</v>
      </c>
      <c r="H301" s="7">
        <v>3</v>
      </c>
      <c r="I301" s="7" t="s">
        <v>368</v>
      </c>
      <c r="J301" s="13" t="str">
        <f>IF(VolunteerTable6[[#This Row],[Email]]="","Missing","OK")</f>
        <v>OK</v>
      </c>
      <c r="K301" s="13" t="str">
        <f>VolunteerTable6[[#This Row],[VolunteerID]]&amp;"_"&amp;VolunteerTable6[[#This Row],[CampaignID]]</f>
        <v>V0300_C002</v>
      </c>
      <c r="L301" s="13" t="str">
        <f>IF(VolunteerTable6[[#This Row],[AttendanceStatus]]="No Show","Did Not Attend","Attended")</f>
        <v>Attended</v>
      </c>
      <c r="M301" s="19" t="str">
        <f>_xlfn.XLOOKUP(VolunteerTable6[[#This Row],[CampaignID]],CampaignTable[CampaignID],CampaignTable[CampaignName],"No CampaignName found for this CampaignID given.")</f>
        <v>River Cleanup</v>
      </c>
    </row>
    <row r="302" spans="1:13" x14ac:dyDescent="0.35">
      <c r="A302" s="3" t="s">
        <v>1028</v>
      </c>
      <c r="B302" s="4" t="s">
        <v>1029</v>
      </c>
      <c r="C302" s="4" t="s">
        <v>1030</v>
      </c>
      <c r="D302" s="4" t="s">
        <v>335</v>
      </c>
      <c r="E302" s="4" t="s">
        <v>247</v>
      </c>
      <c r="F302" s="5">
        <v>45765</v>
      </c>
      <c r="G302" s="4" t="s">
        <v>297</v>
      </c>
      <c r="H302" s="4">
        <v>5</v>
      </c>
      <c r="I302" s="4" t="s">
        <v>413</v>
      </c>
      <c r="J302" s="13" t="str">
        <f>IF(VolunteerTable6[[#This Row],[Email]]="","Missing","OK")</f>
        <v>OK</v>
      </c>
      <c r="K302" s="13" t="str">
        <f>VolunteerTable6[[#This Row],[VolunteerID]]&amp;"_"&amp;VolunteerTable6[[#This Row],[CampaignID]]</f>
        <v>V0301_C009</v>
      </c>
      <c r="L302" s="13" t="str">
        <f>IF(VolunteerTable6[[#This Row],[AttendanceStatus]]="No Show","Did Not Attend","Attended")</f>
        <v>Did Not Attend</v>
      </c>
      <c r="M302" s="19" t="str">
        <f>_xlfn.XLOOKUP(VolunteerTable6[[#This Row],[CampaignID]],CampaignTable[CampaignID],CampaignTable[CampaignName],"No CampaignName found for this CampaignID given.")</f>
        <v>Bike to Work Day</v>
      </c>
    </row>
    <row r="303" spans="1:13" x14ac:dyDescent="0.35">
      <c r="A303" s="6" t="s">
        <v>1031</v>
      </c>
      <c r="B303" s="7" t="s">
        <v>1032</v>
      </c>
      <c r="C303" s="7" t="s">
        <v>1033</v>
      </c>
      <c r="D303" s="7" t="s">
        <v>319</v>
      </c>
      <c r="E303" s="7" t="s">
        <v>265</v>
      </c>
      <c r="F303" s="8">
        <v>45797</v>
      </c>
      <c r="G303" s="7" t="s">
        <v>307</v>
      </c>
      <c r="H303" s="7">
        <v>2</v>
      </c>
      <c r="I303" s="7" t="s">
        <v>476</v>
      </c>
      <c r="J303" s="13" t="str">
        <f>IF(VolunteerTable6[[#This Row],[Email]]="","Missing","OK")</f>
        <v>OK</v>
      </c>
      <c r="K303" s="13" t="str">
        <f>VolunteerTable6[[#This Row],[VolunteerID]]&amp;"_"&amp;VolunteerTable6[[#This Row],[CampaignID]]</f>
        <v>V0302_C010</v>
      </c>
      <c r="L303" s="13" t="str">
        <f>IF(VolunteerTable6[[#This Row],[AttendanceStatus]]="No Show","Did Not Attend","Attended")</f>
        <v>Attended</v>
      </c>
      <c r="M303" s="19" t="str">
        <f>_xlfn.XLOOKUP(VolunteerTable6[[#This Row],[CampaignID]],CampaignTable[CampaignID],CampaignTable[CampaignName],"No CampaignName found for this CampaignID given.")</f>
        <v>Community Garden</v>
      </c>
    </row>
    <row r="304" spans="1:13" x14ac:dyDescent="0.35">
      <c r="A304" s="3" t="s">
        <v>261</v>
      </c>
      <c r="B304" s="4" t="s">
        <v>1034</v>
      </c>
      <c r="C304" s="4" t="s">
        <v>1035</v>
      </c>
      <c r="D304" s="4" t="s">
        <v>319</v>
      </c>
      <c r="E304" s="4" t="s">
        <v>228</v>
      </c>
      <c r="F304" s="5">
        <v>45721</v>
      </c>
      <c r="G304" s="4" t="s">
        <v>297</v>
      </c>
      <c r="H304" s="4">
        <v>1</v>
      </c>
      <c r="I304" s="4" t="s">
        <v>523</v>
      </c>
      <c r="J304" s="13" t="str">
        <f>IF(VolunteerTable6[[#This Row],[Email]]="","Missing","OK")</f>
        <v>OK</v>
      </c>
      <c r="K304" s="13" t="str">
        <f>VolunteerTable6[[#This Row],[VolunteerID]]&amp;"_"&amp;VolunteerTable6[[#This Row],[CampaignID]]</f>
        <v>V0303_C008</v>
      </c>
      <c r="L304" s="13" t="str">
        <f>IF(VolunteerTable6[[#This Row],[AttendanceStatus]]="No Show","Did Not Attend","Attended")</f>
        <v>Did Not Attend</v>
      </c>
      <c r="M304" s="19" t="str">
        <f>_xlfn.XLOOKUP(VolunteerTable6[[#This Row],[CampaignID]],CampaignTable[CampaignID],CampaignTable[CampaignName],"No CampaignName found for this CampaignID given.")</f>
        <v>Solar Awareness</v>
      </c>
    </row>
    <row r="305" spans="1:13" x14ac:dyDescent="0.35">
      <c r="A305" s="6" t="s">
        <v>1036</v>
      </c>
      <c r="B305" s="7" t="s">
        <v>1037</v>
      </c>
      <c r="C305" s="7" t="s">
        <v>1038</v>
      </c>
      <c r="D305" s="7" t="s">
        <v>319</v>
      </c>
      <c r="E305" s="7" t="s">
        <v>121</v>
      </c>
      <c r="F305" s="8">
        <v>45664</v>
      </c>
      <c r="G305" s="7" t="s">
        <v>307</v>
      </c>
      <c r="H305" s="7">
        <v>2</v>
      </c>
      <c r="I305" s="7" t="s">
        <v>346</v>
      </c>
      <c r="J305" s="13" t="str">
        <f>IF(VolunteerTable6[[#This Row],[Email]]="","Missing","OK")</f>
        <v>OK</v>
      </c>
      <c r="K305" s="13" t="str">
        <f>VolunteerTable6[[#This Row],[VolunteerID]]&amp;"_"&amp;VolunteerTable6[[#This Row],[CampaignID]]</f>
        <v>V0304_C004</v>
      </c>
      <c r="L305" s="13" t="str">
        <f>IF(VolunteerTable6[[#This Row],[AttendanceStatus]]="No Show","Did Not Attend","Attended")</f>
        <v>Attended</v>
      </c>
      <c r="M305" s="19" t="str">
        <f>_xlfn.XLOOKUP(VolunteerTable6[[#This Row],[CampaignID]],CampaignTable[CampaignID],CampaignTable[CampaignName],"No CampaignName found for this CampaignID given.")</f>
        <v>Food Distribution</v>
      </c>
    </row>
    <row r="306" spans="1:13" x14ac:dyDescent="0.35">
      <c r="A306" s="3" t="s">
        <v>41</v>
      </c>
      <c r="B306" s="4" t="s">
        <v>1039</v>
      </c>
      <c r="C306" s="4" t="s">
        <v>1040</v>
      </c>
      <c r="D306" s="4" t="s">
        <v>335</v>
      </c>
      <c r="E306" s="4" t="s">
        <v>247</v>
      </c>
      <c r="F306" s="5">
        <v>45799</v>
      </c>
      <c r="G306" s="4" t="s">
        <v>307</v>
      </c>
      <c r="H306" s="4">
        <v>3</v>
      </c>
      <c r="I306" s="4" t="s">
        <v>368</v>
      </c>
      <c r="J306" s="13" t="str">
        <f>IF(VolunteerTable6[[#This Row],[Email]]="","Missing","OK")</f>
        <v>OK</v>
      </c>
      <c r="K306" s="13" t="str">
        <f>VolunteerTable6[[#This Row],[VolunteerID]]&amp;"_"&amp;VolunteerTable6[[#This Row],[CampaignID]]</f>
        <v>V0305_C009</v>
      </c>
      <c r="L306" s="13" t="str">
        <f>IF(VolunteerTable6[[#This Row],[AttendanceStatus]]="No Show","Did Not Attend","Attended")</f>
        <v>Attended</v>
      </c>
      <c r="M306" s="19" t="str">
        <f>_xlfn.XLOOKUP(VolunteerTable6[[#This Row],[CampaignID]],CampaignTable[CampaignID],CampaignTable[CampaignName],"No CampaignName found for this CampaignID given.")</f>
        <v>Bike to Work Day</v>
      </c>
    </row>
    <row r="307" spans="1:13" x14ac:dyDescent="0.35">
      <c r="A307" s="6" t="s">
        <v>126</v>
      </c>
      <c r="B307" s="7" t="s">
        <v>1041</v>
      </c>
      <c r="C307" s="7" t="s">
        <v>1042</v>
      </c>
      <c r="D307" s="7" t="s">
        <v>335</v>
      </c>
      <c r="E307" s="7" t="s">
        <v>49</v>
      </c>
      <c r="F307" s="8">
        <v>45775</v>
      </c>
      <c r="G307" s="7" t="s">
        <v>307</v>
      </c>
      <c r="H307" s="7">
        <v>2</v>
      </c>
      <c r="I307" s="7" t="s">
        <v>331</v>
      </c>
      <c r="J307" s="13" t="str">
        <f>IF(VolunteerTable6[[#This Row],[Email]]="","Missing","OK")</f>
        <v>OK</v>
      </c>
      <c r="K307" s="13" t="str">
        <f>VolunteerTable6[[#This Row],[VolunteerID]]&amp;"_"&amp;VolunteerTable6[[#This Row],[CampaignID]]</f>
        <v>V0306_C002</v>
      </c>
      <c r="L307" s="13" t="str">
        <f>IF(VolunteerTable6[[#This Row],[AttendanceStatus]]="No Show","Did Not Attend","Attended")</f>
        <v>Attended</v>
      </c>
      <c r="M307" s="19" t="str">
        <f>_xlfn.XLOOKUP(VolunteerTable6[[#This Row],[CampaignID]],CampaignTable[CampaignID],CampaignTable[CampaignName],"No CampaignName found for this CampaignID given.")</f>
        <v>River Cleanup</v>
      </c>
    </row>
    <row r="308" spans="1:13" x14ac:dyDescent="0.35">
      <c r="A308" s="3" t="s">
        <v>1043</v>
      </c>
      <c r="B308" s="4" t="s">
        <v>1044</v>
      </c>
      <c r="C308" s="4" t="s">
        <v>1045</v>
      </c>
      <c r="D308" s="4" t="s">
        <v>296</v>
      </c>
      <c r="E308" s="4" t="s">
        <v>154</v>
      </c>
      <c r="F308" s="5">
        <v>45728</v>
      </c>
      <c r="G308" s="4" t="s">
        <v>307</v>
      </c>
      <c r="H308" s="4">
        <v>2</v>
      </c>
      <c r="I308" s="4" t="s">
        <v>476</v>
      </c>
      <c r="J308" s="13" t="str">
        <f>IF(VolunteerTable6[[#This Row],[Email]]="","Missing","OK")</f>
        <v>OK</v>
      </c>
      <c r="K308" s="13" t="str">
        <f>VolunteerTable6[[#This Row],[VolunteerID]]&amp;"_"&amp;VolunteerTable6[[#This Row],[CampaignID]]</f>
        <v>V0307_C005</v>
      </c>
      <c r="L308" s="13" t="str">
        <f>IF(VolunteerTable6[[#This Row],[AttendanceStatus]]="No Show","Did Not Attend","Attended")</f>
        <v>Attended</v>
      </c>
      <c r="M308" s="19" t="str">
        <f>_xlfn.XLOOKUP(VolunteerTable6[[#This Row],[CampaignID]],CampaignTable[CampaignID],CampaignTable[CampaignName],"No CampaignName found for this CampaignID given.")</f>
        <v>Recycling Workshop</v>
      </c>
    </row>
    <row r="309" spans="1:13" x14ac:dyDescent="0.35">
      <c r="A309" s="6" t="s">
        <v>1046</v>
      </c>
      <c r="B309" s="7" t="s">
        <v>1047</v>
      </c>
      <c r="C309" s="7" t="s">
        <v>1048</v>
      </c>
      <c r="D309" s="7" t="s">
        <v>302</v>
      </c>
      <c r="E309" s="7" t="s">
        <v>154</v>
      </c>
      <c r="F309" s="8">
        <v>45718</v>
      </c>
      <c r="G309" s="7" t="s">
        <v>307</v>
      </c>
      <c r="H309" s="7">
        <v>2</v>
      </c>
      <c r="I309" s="7" t="s">
        <v>476</v>
      </c>
      <c r="J309" s="13" t="str">
        <f>IF(VolunteerTable6[[#This Row],[Email]]="","Missing","OK")</f>
        <v>OK</v>
      </c>
      <c r="K309" s="13" t="str">
        <f>VolunteerTable6[[#This Row],[VolunteerID]]&amp;"_"&amp;VolunteerTable6[[#This Row],[CampaignID]]</f>
        <v>V0308_C005</v>
      </c>
      <c r="L309" s="13" t="str">
        <f>IF(VolunteerTable6[[#This Row],[AttendanceStatus]]="No Show","Did Not Attend","Attended")</f>
        <v>Attended</v>
      </c>
      <c r="M309" s="19" t="str">
        <f>_xlfn.XLOOKUP(VolunteerTable6[[#This Row],[CampaignID]],CampaignTable[CampaignID],CampaignTable[CampaignName],"No CampaignName found for this CampaignID given.")</f>
        <v>Recycling Workshop</v>
      </c>
    </row>
    <row r="310" spans="1:13" x14ac:dyDescent="0.35">
      <c r="A310" s="3" t="s">
        <v>1049</v>
      </c>
      <c r="B310" s="4" t="s">
        <v>1050</v>
      </c>
      <c r="C310" s="4" t="s">
        <v>1051</v>
      </c>
      <c r="D310" s="4" t="s">
        <v>335</v>
      </c>
      <c r="E310" s="4" t="s">
        <v>87</v>
      </c>
      <c r="F310" s="5">
        <v>45796</v>
      </c>
      <c r="G310" s="4" t="s">
        <v>307</v>
      </c>
      <c r="H310" s="4">
        <v>1</v>
      </c>
      <c r="I310" s="4" t="s">
        <v>386</v>
      </c>
      <c r="J310" s="13" t="str">
        <f>IF(VolunteerTable6[[#This Row],[Email]]="","Missing","OK")</f>
        <v>OK</v>
      </c>
      <c r="K310" s="13" t="str">
        <f>VolunteerTable6[[#This Row],[VolunteerID]]&amp;"_"&amp;VolunteerTable6[[#This Row],[CampaignID]]</f>
        <v>V0309_C003</v>
      </c>
      <c r="L310" s="13" t="str">
        <f>IF(VolunteerTable6[[#This Row],[AttendanceStatus]]="No Show","Did Not Attend","Attended")</f>
        <v>Attended</v>
      </c>
      <c r="M310" s="19" t="str">
        <f>_xlfn.XLOOKUP(VolunteerTable6[[#This Row],[CampaignID]],CampaignTable[CampaignID],CampaignTable[CampaignName],"No CampaignName found for this CampaignID given.")</f>
        <v>School Visit</v>
      </c>
    </row>
    <row r="311" spans="1:13" x14ac:dyDescent="0.35">
      <c r="A311" s="6" t="s">
        <v>171</v>
      </c>
      <c r="B311" s="7" t="s">
        <v>1052</v>
      </c>
      <c r="C311" s="7" t="s">
        <v>1053</v>
      </c>
      <c r="D311" s="7" t="s">
        <v>319</v>
      </c>
      <c r="E311" s="7" t="s">
        <v>265</v>
      </c>
      <c r="F311" s="8">
        <v>45714</v>
      </c>
      <c r="G311" s="7" t="s">
        <v>307</v>
      </c>
      <c r="H311" s="7">
        <v>5</v>
      </c>
      <c r="I311" s="7" t="s">
        <v>413</v>
      </c>
      <c r="J311" s="13" t="str">
        <f>IF(VolunteerTable6[[#This Row],[Email]]="","Missing","OK")</f>
        <v>OK</v>
      </c>
      <c r="K311" s="13" t="str">
        <f>VolunteerTable6[[#This Row],[VolunteerID]]&amp;"_"&amp;VolunteerTable6[[#This Row],[CampaignID]]</f>
        <v>V0310_C010</v>
      </c>
      <c r="L311" s="13" t="str">
        <f>IF(VolunteerTable6[[#This Row],[AttendanceStatus]]="No Show","Did Not Attend","Attended")</f>
        <v>Attended</v>
      </c>
      <c r="M311" s="19" t="str">
        <f>_xlfn.XLOOKUP(VolunteerTable6[[#This Row],[CampaignID]],CampaignTable[CampaignID],CampaignTable[CampaignName],"No CampaignName found for this CampaignID given.")</f>
        <v>Community Garden</v>
      </c>
    </row>
    <row r="312" spans="1:13" x14ac:dyDescent="0.35">
      <c r="A312" s="3" t="s">
        <v>206</v>
      </c>
      <c r="B312" s="4" t="s">
        <v>1054</v>
      </c>
      <c r="C312" s="4" t="s">
        <v>1055</v>
      </c>
      <c r="D312" s="4" t="s">
        <v>335</v>
      </c>
      <c r="E312" s="4" t="s">
        <v>265</v>
      </c>
      <c r="F312" s="5">
        <v>45801</v>
      </c>
      <c r="G312" s="4" t="s">
        <v>307</v>
      </c>
      <c r="H312" s="4">
        <v>5</v>
      </c>
      <c r="I312" s="4" t="s">
        <v>376</v>
      </c>
      <c r="J312" s="13" t="str">
        <f>IF(VolunteerTable6[[#This Row],[Email]]="","Missing","OK")</f>
        <v>OK</v>
      </c>
      <c r="K312" s="13" t="str">
        <f>VolunteerTable6[[#This Row],[VolunteerID]]&amp;"_"&amp;VolunteerTable6[[#This Row],[CampaignID]]</f>
        <v>V0311_C010</v>
      </c>
      <c r="L312" s="13" t="str">
        <f>IF(VolunteerTable6[[#This Row],[AttendanceStatus]]="No Show","Did Not Attend","Attended")</f>
        <v>Attended</v>
      </c>
      <c r="M312" s="19" t="str">
        <f>_xlfn.XLOOKUP(VolunteerTable6[[#This Row],[CampaignID]],CampaignTable[CampaignID],CampaignTable[CampaignName],"No CampaignName found for this CampaignID given.")</f>
        <v>Community Garden</v>
      </c>
    </row>
    <row r="313" spans="1:13" x14ac:dyDescent="0.35">
      <c r="A313" s="6" t="s">
        <v>232</v>
      </c>
      <c r="B313" s="7" t="s">
        <v>1056</v>
      </c>
      <c r="C313" s="7" t="s">
        <v>1057</v>
      </c>
      <c r="D313" s="7" t="s">
        <v>296</v>
      </c>
      <c r="E313" s="7" t="s">
        <v>154</v>
      </c>
      <c r="F313" s="8">
        <v>45756</v>
      </c>
      <c r="G313" s="7" t="s">
        <v>307</v>
      </c>
      <c r="H313" s="7">
        <v>5</v>
      </c>
      <c r="I313" s="7" t="s">
        <v>372</v>
      </c>
      <c r="J313" s="13" t="str">
        <f>IF(VolunteerTable6[[#This Row],[Email]]="","Missing","OK")</f>
        <v>OK</v>
      </c>
      <c r="K313" s="13" t="str">
        <f>VolunteerTable6[[#This Row],[VolunteerID]]&amp;"_"&amp;VolunteerTable6[[#This Row],[CampaignID]]</f>
        <v>V0312_C005</v>
      </c>
      <c r="L313" s="13" t="str">
        <f>IF(VolunteerTable6[[#This Row],[AttendanceStatus]]="No Show","Did Not Attend","Attended")</f>
        <v>Attended</v>
      </c>
      <c r="M313" s="19" t="str">
        <f>_xlfn.XLOOKUP(VolunteerTable6[[#This Row],[CampaignID]],CampaignTable[CampaignID],CampaignTable[CampaignName],"No CampaignName found for this CampaignID given.")</f>
        <v>Recycling Workshop</v>
      </c>
    </row>
    <row r="314" spans="1:13" x14ac:dyDescent="0.35">
      <c r="A314" s="3" t="s">
        <v>1058</v>
      </c>
      <c r="B314" s="4" t="s">
        <v>1059</v>
      </c>
      <c r="C314" s="4" t="s">
        <v>1060</v>
      </c>
      <c r="D314" s="4" t="s">
        <v>319</v>
      </c>
      <c r="E314" s="4" t="s">
        <v>228</v>
      </c>
      <c r="F314" s="5">
        <v>45713</v>
      </c>
      <c r="G314" s="4" t="s">
        <v>297</v>
      </c>
      <c r="H314" s="4">
        <v>1</v>
      </c>
      <c r="I314" s="4" t="s">
        <v>303</v>
      </c>
      <c r="J314" s="13" t="str">
        <f>IF(VolunteerTable6[[#This Row],[Email]]="","Missing","OK")</f>
        <v>OK</v>
      </c>
      <c r="K314" s="13" t="str">
        <f>VolunteerTable6[[#This Row],[VolunteerID]]&amp;"_"&amp;VolunteerTable6[[#This Row],[CampaignID]]</f>
        <v>V0313_C008</v>
      </c>
      <c r="L314" s="13" t="str">
        <f>IF(VolunteerTable6[[#This Row],[AttendanceStatus]]="No Show","Did Not Attend","Attended")</f>
        <v>Did Not Attend</v>
      </c>
      <c r="M314" s="19" t="str">
        <f>_xlfn.XLOOKUP(VolunteerTable6[[#This Row],[CampaignID]],CampaignTable[CampaignID],CampaignTable[CampaignName],"No CampaignName found for this CampaignID given.")</f>
        <v>Solar Awareness</v>
      </c>
    </row>
    <row r="315" spans="1:13" x14ac:dyDescent="0.35">
      <c r="A315" s="6" t="s">
        <v>162</v>
      </c>
      <c r="B315" s="7" t="s">
        <v>1061</v>
      </c>
      <c r="C315" s="7" t="s">
        <v>1062</v>
      </c>
      <c r="D315" s="7" t="s">
        <v>302</v>
      </c>
      <c r="E315" s="7" t="s">
        <v>228</v>
      </c>
      <c r="F315" s="8">
        <v>45711</v>
      </c>
      <c r="G315" s="7" t="s">
        <v>297</v>
      </c>
      <c r="H315" s="7">
        <v>5</v>
      </c>
      <c r="I315" s="7" t="s">
        <v>413</v>
      </c>
      <c r="J315" s="13" t="str">
        <f>IF(VolunteerTable6[[#This Row],[Email]]="","Missing","OK")</f>
        <v>OK</v>
      </c>
      <c r="K315" s="13" t="str">
        <f>VolunteerTable6[[#This Row],[VolunteerID]]&amp;"_"&amp;VolunteerTable6[[#This Row],[CampaignID]]</f>
        <v>V0314_C008</v>
      </c>
      <c r="L315" s="13" t="str">
        <f>IF(VolunteerTable6[[#This Row],[AttendanceStatus]]="No Show","Did Not Attend","Attended")</f>
        <v>Did Not Attend</v>
      </c>
      <c r="M315" s="19" t="str">
        <f>_xlfn.XLOOKUP(VolunteerTable6[[#This Row],[CampaignID]],CampaignTable[CampaignID],CampaignTable[CampaignName],"No CampaignName found for this CampaignID given.")</f>
        <v>Solar Awareness</v>
      </c>
    </row>
    <row r="316" spans="1:13" x14ac:dyDescent="0.35">
      <c r="A316" s="3" t="s">
        <v>1063</v>
      </c>
      <c r="B316" s="4" t="s">
        <v>1064</v>
      </c>
      <c r="C316" s="4" t="s">
        <v>1065</v>
      </c>
      <c r="D316" s="4" t="s">
        <v>323</v>
      </c>
      <c r="E316" s="4" t="s">
        <v>121</v>
      </c>
      <c r="F316" s="5">
        <v>45729</v>
      </c>
      <c r="G316" s="4" t="s">
        <v>307</v>
      </c>
      <c r="H316" s="4">
        <v>1</v>
      </c>
      <c r="I316" s="4" t="s">
        <v>365</v>
      </c>
      <c r="J316" s="13" t="str">
        <f>IF(VolunteerTable6[[#This Row],[Email]]="","Missing","OK")</f>
        <v>OK</v>
      </c>
      <c r="K316" s="13" t="str">
        <f>VolunteerTable6[[#This Row],[VolunteerID]]&amp;"_"&amp;VolunteerTable6[[#This Row],[CampaignID]]</f>
        <v>V0315_C004</v>
      </c>
      <c r="L316" s="13" t="str">
        <f>IF(VolunteerTable6[[#This Row],[AttendanceStatus]]="No Show","Did Not Attend","Attended")</f>
        <v>Attended</v>
      </c>
      <c r="M316" s="19" t="str">
        <f>_xlfn.XLOOKUP(VolunteerTable6[[#This Row],[CampaignID]],CampaignTable[CampaignID],CampaignTable[CampaignName],"No CampaignName found for this CampaignID given.")</f>
        <v>Food Distribution</v>
      </c>
    </row>
    <row r="317" spans="1:13" x14ac:dyDescent="0.35">
      <c r="A317" s="6" t="s">
        <v>19</v>
      </c>
      <c r="B317" s="7" t="s">
        <v>1066</v>
      </c>
      <c r="C317" s="7" t="s">
        <v>1067</v>
      </c>
      <c r="D317" s="7" t="s">
        <v>335</v>
      </c>
      <c r="E317" s="7" t="s">
        <v>87</v>
      </c>
      <c r="F317" s="8">
        <v>45800</v>
      </c>
      <c r="G317" s="7" t="s">
        <v>307</v>
      </c>
      <c r="H317" s="7">
        <v>2</v>
      </c>
      <c r="I317" s="7" t="s">
        <v>476</v>
      </c>
      <c r="J317" s="13" t="str">
        <f>IF(VolunteerTable6[[#This Row],[Email]]="","Missing","OK")</f>
        <v>OK</v>
      </c>
      <c r="K317" s="13" t="str">
        <f>VolunteerTable6[[#This Row],[VolunteerID]]&amp;"_"&amp;VolunteerTable6[[#This Row],[CampaignID]]</f>
        <v>V0316_C003</v>
      </c>
      <c r="L317" s="13" t="str">
        <f>IF(VolunteerTable6[[#This Row],[AttendanceStatus]]="No Show","Did Not Attend","Attended")</f>
        <v>Attended</v>
      </c>
      <c r="M317" s="19" t="str">
        <f>_xlfn.XLOOKUP(VolunteerTable6[[#This Row],[CampaignID]],CampaignTable[CampaignID],CampaignTable[CampaignName],"No CampaignName found for this CampaignID given.")</f>
        <v>School Visit</v>
      </c>
    </row>
    <row r="318" spans="1:13" x14ac:dyDescent="0.35">
      <c r="A318" s="3" t="s">
        <v>104</v>
      </c>
      <c r="B318" s="4" t="s">
        <v>1068</v>
      </c>
      <c r="C318" s="4" t="s">
        <v>1069</v>
      </c>
      <c r="D318" s="4" t="s">
        <v>335</v>
      </c>
      <c r="E318" s="4" t="s">
        <v>185</v>
      </c>
      <c r="F318" s="5">
        <v>45742</v>
      </c>
      <c r="G318" s="4" t="s">
        <v>307</v>
      </c>
      <c r="H318" s="4">
        <v>4</v>
      </c>
      <c r="I318" s="4" t="s">
        <v>312</v>
      </c>
      <c r="J318" s="13" t="str">
        <f>IF(VolunteerTable6[[#This Row],[Email]]="","Missing","OK")</f>
        <v>OK</v>
      </c>
      <c r="K318" s="13" t="str">
        <f>VolunteerTable6[[#This Row],[VolunteerID]]&amp;"_"&amp;VolunteerTable6[[#This Row],[CampaignID]]</f>
        <v>V0317_C006</v>
      </c>
      <c r="L318" s="13" t="str">
        <f>IF(VolunteerTable6[[#This Row],[AttendanceStatus]]="No Show","Did Not Attend","Attended")</f>
        <v>Attended</v>
      </c>
      <c r="M318" s="19" t="str">
        <f>_xlfn.XLOOKUP(VolunteerTable6[[#This Row],[CampaignID]],CampaignTable[CampaignID],CampaignTable[CampaignName],"No CampaignName found for this CampaignID given.")</f>
        <v>Wildlife Survey</v>
      </c>
    </row>
    <row r="319" spans="1:13" x14ac:dyDescent="0.35">
      <c r="A319" s="6" t="s">
        <v>66</v>
      </c>
      <c r="B319" s="7" t="s">
        <v>1070</v>
      </c>
      <c r="C319" s="7" t="s">
        <v>1071</v>
      </c>
      <c r="D319" s="7" t="s">
        <v>335</v>
      </c>
      <c r="E319" s="7" t="s">
        <v>185</v>
      </c>
      <c r="F319" s="8">
        <v>45687</v>
      </c>
      <c r="G319" s="7" t="s">
        <v>297</v>
      </c>
      <c r="H319" s="7">
        <v>3</v>
      </c>
      <c r="I319" s="7" t="s">
        <v>308</v>
      </c>
      <c r="J319" s="13" t="str">
        <f>IF(VolunteerTable6[[#This Row],[Email]]="","Missing","OK")</f>
        <v>OK</v>
      </c>
      <c r="K319" s="13" t="str">
        <f>VolunteerTable6[[#This Row],[VolunteerID]]&amp;"_"&amp;VolunteerTable6[[#This Row],[CampaignID]]</f>
        <v>V0318_C006</v>
      </c>
      <c r="L319" s="13" t="str">
        <f>IF(VolunteerTable6[[#This Row],[AttendanceStatus]]="No Show","Did Not Attend","Attended")</f>
        <v>Did Not Attend</v>
      </c>
      <c r="M319" s="19" t="str">
        <f>_xlfn.XLOOKUP(VolunteerTable6[[#This Row],[CampaignID]],CampaignTable[CampaignID],CampaignTable[CampaignName],"No CampaignName found for this CampaignID given.")</f>
        <v>Wildlife Survey</v>
      </c>
    </row>
    <row r="320" spans="1:13" x14ac:dyDescent="0.35">
      <c r="A320" s="3" t="s">
        <v>1072</v>
      </c>
      <c r="B320" s="4" t="s">
        <v>1073</v>
      </c>
      <c r="C320" s="4" t="s">
        <v>1074</v>
      </c>
      <c r="D320" s="4" t="s">
        <v>296</v>
      </c>
      <c r="E320" s="4" t="s">
        <v>121</v>
      </c>
      <c r="F320" s="5">
        <v>45761</v>
      </c>
      <c r="G320" s="4" t="s">
        <v>297</v>
      </c>
      <c r="H320" s="4">
        <v>3</v>
      </c>
      <c r="I320" s="4" t="s">
        <v>394</v>
      </c>
      <c r="J320" s="13" t="str">
        <f>IF(VolunteerTable6[[#This Row],[Email]]="","Missing","OK")</f>
        <v>OK</v>
      </c>
      <c r="K320" s="13" t="str">
        <f>VolunteerTable6[[#This Row],[VolunteerID]]&amp;"_"&amp;VolunteerTable6[[#This Row],[CampaignID]]</f>
        <v>V0319_C004</v>
      </c>
      <c r="L320" s="13" t="str">
        <f>IF(VolunteerTable6[[#This Row],[AttendanceStatus]]="No Show","Did Not Attend","Attended")</f>
        <v>Did Not Attend</v>
      </c>
      <c r="M320" s="19" t="str">
        <f>_xlfn.XLOOKUP(VolunteerTable6[[#This Row],[CampaignID]],CampaignTable[CampaignID],CampaignTable[CampaignName],"No CampaignName found for this CampaignID given.")</f>
        <v>Food Distribution</v>
      </c>
    </row>
    <row r="321" spans="1:13" x14ac:dyDescent="0.35">
      <c r="A321" s="6" t="s">
        <v>1075</v>
      </c>
      <c r="B321" s="7" t="s">
        <v>1076</v>
      </c>
      <c r="C321" s="7" t="s">
        <v>1077</v>
      </c>
      <c r="D321" s="7" t="s">
        <v>319</v>
      </c>
      <c r="E321" s="7" t="s">
        <v>121</v>
      </c>
      <c r="F321" s="8">
        <v>45739</v>
      </c>
      <c r="G321" s="7" t="s">
        <v>307</v>
      </c>
      <c r="H321" s="7">
        <v>2</v>
      </c>
      <c r="I321" s="7" t="s">
        <v>362</v>
      </c>
      <c r="J321" s="13" t="str">
        <f>IF(VolunteerTable6[[#This Row],[Email]]="","Missing","OK")</f>
        <v>OK</v>
      </c>
      <c r="K321" s="13" t="str">
        <f>VolunteerTable6[[#This Row],[VolunteerID]]&amp;"_"&amp;VolunteerTable6[[#This Row],[CampaignID]]</f>
        <v>V0320_C004</v>
      </c>
      <c r="L321" s="13" t="str">
        <f>IF(VolunteerTable6[[#This Row],[AttendanceStatus]]="No Show","Did Not Attend","Attended")</f>
        <v>Attended</v>
      </c>
      <c r="M321" s="19" t="str">
        <f>_xlfn.XLOOKUP(VolunteerTable6[[#This Row],[CampaignID]],CampaignTable[CampaignID],CampaignTable[CampaignName],"No CampaignName found for this CampaignID given.")</f>
        <v>Food Distribution</v>
      </c>
    </row>
    <row r="322" spans="1:13" x14ac:dyDescent="0.35">
      <c r="A322" s="3" t="s">
        <v>142</v>
      </c>
      <c r="B322" s="4" t="s">
        <v>1078</v>
      </c>
      <c r="C322" s="4"/>
      <c r="D322" s="4" t="s">
        <v>319</v>
      </c>
      <c r="E322" s="4" t="s">
        <v>228</v>
      </c>
      <c r="F322" s="5">
        <v>45814</v>
      </c>
      <c r="G322" s="4" t="s">
        <v>307</v>
      </c>
      <c r="H322" s="4">
        <v>5</v>
      </c>
      <c r="I322" s="4" t="s">
        <v>376</v>
      </c>
      <c r="J322" s="13" t="str">
        <f>IF(VolunteerTable6[[#This Row],[Email]]="","Missing","OK")</f>
        <v>Missing</v>
      </c>
      <c r="K322" s="13" t="str">
        <f>VolunteerTable6[[#This Row],[VolunteerID]]&amp;"_"&amp;VolunteerTable6[[#This Row],[CampaignID]]</f>
        <v>V0321_C008</v>
      </c>
      <c r="L322" s="13" t="str">
        <f>IF(VolunteerTable6[[#This Row],[AttendanceStatus]]="No Show","Did Not Attend","Attended")</f>
        <v>Attended</v>
      </c>
      <c r="M322" s="19" t="str">
        <f>_xlfn.XLOOKUP(VolunteerTable6[[#This Row],[CampaignID]],CampaignTable[CampaignID],CampaignTable[CampaignName],"No CampaignName found for this CampaignID given.")</f>
        <v>Solar Awareness</v>
      </c>
    </row>
    <row r="323" spans="1:13" x14ac:dyDescent="0.35">
      <c r="A323" s="6" t="s">
        <v>1079</v>
      </c>
      <c r="B323" s="7" t="s">
        <v>1080</v>
      </c>
      <c r="C323" s="7" t="s">
        <v>1081</v>
      </c>
      <c r="D323" s="7" t="s">
        <v>319</v>
      </c>
      <c r="E323" s="7" t="s">
        <v>154</v>
      </c>
      <c r="F323" s="8">
        <v>45708</v>
      </c>
      <c r="G323" s="7" t="s">
        <v>307</v>
      </c>
      <c r="H323" s="7">
        <v>5</v>
      </c>
      <c r="I323" s="7" t="s">
        <v>372</v>
      </c>
      <c r="J323" s="13" t="str">
        <f>IF(VolunteerTable6[[#This Row],[Email]]="","Missing","OK")</f>
        <v>OK</v>
      </c>
      <c r="K323" s="13" t="str">
        <f>VolunteerTable6[[#This Row],[VolunteerID]]&amp;"_"&amp;VolunteerTable6[[#This Row],[CampaignID]]</f>
        <v>V0322_C005</v>
      </c>
      <c r="L323" s="13" t="str">
        <f>IF(VolunteerTable6[[#This Row],[AttendanceStatus]]="No Show","Did Not Attend","Attended")</f>
        <v>Attended</v>
      </c>
      <c r="M323" s="19" t="str">
        <f>_xlfn.XLOOKUP(VolunteerTable6[[#This Row],[CampaignID]],CampaignTable[CampaignID],CampaignTable[CampaignName],"No CampaignName found for this CampaignID given.")</f>
        <v>Recycling Workshop</v>
      </c>
    </row>
    <row r="324" spans="1:13" x14ac:dyDescent="0.35">
      <c r="A324" s="3" t="s">
        <v>244</v>
      </c>
      <c r="B324" s="4" t="s">
        <v>1082</v>
      </c>
      <c r="C324" s="4" t="s">
        <v>1083</v>
      </c>
      <c r="D324" s="4" t="s">
        <v>302</v>
      </c>
      <c r="E324" s="4" t="s">
        <v>6</v>
      </c>
      <c r="F324" s="5">
        <v>45690</v>
      </c>
      <c r="G324" s="4" t="s">
        <v>307</v>
      </c>
      <c r="H324" s="4">
        <v>3</v>
      </c>
      <c r="I324" s="4" t="s">
        <v>308</v>
      </c>
      <c r="J324" s="13" t="str">
        <f>IF(VolunteerTable6[[#This Row],[Email]]="","Missing","OK")</f>
        <v>OK</v>
      </c>
      <c r="K324" s="13" t="str">
        <f>VolunteerTable6[[#This Row],[VolunteerID]]&amp;"_"&amp;VolunteerTable6[[#This Row],[CampaignID]]</f>
        <v>V0323_C001</v>
      </c>
      <c r="L324" s="13" t="str">
        <f>IF(VolunteerTable6[[#This Row],[AttendanceStatus]]="No Show","Did Not Attend","Attended")</f>
        <v>Attended</v>
      </c>
      <c r="M324" s="19" t="str">
        <f>_xlfn.XLOOKUP(VolunteerTable6[[#This Row],[CampaignID]],CampaignTable[CampaignID],CampaignTable[CampaignName],"No CampaignName found for this CampaignID given.")</f>
        <v>Tree Planting</v>
      </c>
    </row>
    <row r="325" spans="1:13" x14ac:dyDescent="0.35">
      <c r="A325" s="6" t="s">
        <v>1084</v>
      </c>
      <c r="B325" s="7" t="s">
        <v>1085</v>
      </c>
      <c r="C325" s="7" t="s">
        <v>1086</v>
      </c>
      <c r="D325" s="7" t="s">
        <v>319</v>
      </c>
      <c r="E325" s="7" t="s">
        <v>185</v>
      </c>
      <c r="F325" s="8">
        <v>45667</v>
      </c>
      <c r="G325" s="7" t="s">
        <v>307</v>
      </c>
      <c r="H325" s="7">
        <v>3</v>
      </c>
      <c r="I325" s="7" t="s">
        <v>394</v>
      </c>
      <c r="J325" s="13" t="str">
        <f>IF(VolunteerTable6[[#This Row],[Email]]="","Missing","OK")</f>
        <v>OK</v>
      </c>
      <c r="K325" s="13" t="str">
        <f>VolunteerTable6[[#This Row],[VolunteerID]]&amp;"_"&amp;VolunteerTable6[[#This Row],[CampaignID]]</f>
        <v>V0324_C006</v>
      </c>
      <c r="L325" s="13" t="str">
        <f>IF(VolunteerTable6[[#This Row],[AttendanceStatus]]="No Show","Did Not Attend","Attended")</f>
        <v>Attended</v>
      </c>
      <c r="M325" s="19" t="str">
        <f>_xlfn.XLOOKUP(VolunteerTable6[[#This Row],[CampaignID]],CampaignTable[CampaignID],CampaignTable[CampaignName],"No CampaignName found for this CampaignID given.")</f>
        <v>Wildlife Survey</v>
      </c>
    </row>
    <row r="326" spans="1:13" x14ac:dyDescent="0.35">
      <c r="A326" s="3" t="s">
        <v>269</v>
      </c>
      <c r="B326" s="4" t="s">
        <v>1087</v>
      </c>
      <c r="C326" s="4" t="s">
        <v>1088</v>
      </c>
      <c r="D326" s="4" t="s">
        <v>335</v>
      </c>
      <c r="E326" s="4" t="s">
        <v>185</v>
      </c>
      <c r="F326" s="5">
        <v>45712</v>
      </c>
      <c r="G326" s="4" t="s">
        <v>307</v>
      </c>
      <c r="H326" s="4">
        <v>1</v>
      </c>
      <c r="I326" s="4" t="s">
        <v>365</v>
      </c>
      <c r="J326" s="13" t="str">
        <f>IF(VolunteerTable6[[#This Row],[Email]]="","Missing","OK")</f>
        <v>OK</v>
      </c>
      <c r="K326" s="13" t="str">
        <f>VolunteerTable6[[#This Row],[VolunteerID]]&amp;"_"&amp;VolunteerTable6[[#This Row],[CampaignID]]</f>
        <v>V0325_C006</v>
      </c>
      <c r="L326" s="13" t="str">
        <f>IF(VolunteerTable6[[#This Row],[AttendanceStatus]]="No Show","Did Not Attend","Attended")</f>
        <v>Attended</v>
      </c>
      <c r="M326" s="19" t="str">
        <f>_xlfn.XLOOKUP(VolunteerTable6[[#This Row],[CampaignID]],CampaignTable[CampaignID],CampaignTable[CampaignName],"No CampaignName found for this CampaignID given.")</f>
        <v>Wildlife Survey</v>
      </c>
    </row>
    <row r="327" spans="1:13" x14ac:dyDescent="0.35">
      <c r="A327" s="6" t="s">
        <v>1089</v>
      </c>
      <c r="B327" s="7" t="s">
        <v>1090</v>
      </c>
      <c r="C327" s="7" t="s">
        <v>1091</v>
      </c>
      <c r="D327" s="7" t="s">
        <v>296</v>
      </c>
      <c r="E327" s="7" t="s">
        <v>121</v>
      </c>
      <c r="F327" s="8">
        <v>45806</v>
      </c>
      <c r="G327" s="7" t="s">
        <v>307</v>
      </c>
      <c r="H327" s="7">
        <v>5</v>
      </c>
      <c r="I327" s="7" t="s">
        <v>413</v>
      </c>
      <c r="J327" s="13" t="str">
        <f>IF(VolunteerTable6[[#This Row],[Email]]="","Missing","OK")</f>
        <v>OK</v>
      </c>
      <c r="K327" s="13" t="str">
        <f>VolunteerTable6[[#This Row],[VolunteerID]]&amp;"_"&amp;VolunteerTable6[[#This Row],[CampaignID]]</f>
        <v>V0326_C004</v>
      </c>
      <c r="L327" s="13" t="str">
        <f>IF(VolunteerTable6[[#This Row],[AttendanceStatus]]="No Show","Did Not Attend","Attended")</f>
        <v>Attended</v>
      </c>
      <c r="M327" s="19" t="str">
        <f>_xlfn.XLOOKUP(VolunteerTable6[[#This Row],[CampaignID]],CampaignTable[CampaignID],CampaignTable[CampaignName],"No CampaignName found for this CampaignID given.")</f>
        <v>Food Distribution</v>
      </c>
    </row>
    <row r="328" spans="1:13" x14ac:dyDescent="0.35">
      <c r="A328" s="3" t="s">
        <v>198</v>
      </c>
      <c r="B328" s="4" t="s">
        <v>1092</v>
      </c>
      <c r="C328" s="4" t="s">
        <v>1093</v>
      </c>
      <c r="D328" s="4" t="s">
        <v>335</v>
      </c>
      <c r="E328" s="4" t="s">
        <v>185</v>
      </c>
      <c r="F328" s="5">
        <v>45740</v>
      </c>
      <c r="G328" s="4" t="s">
        <v>307</v>
      </c>
      <c r="H328" s="4">
        <v>4</v>
      </c>
      <c r="I328" s="4" t="s">
        <v>338</v>
      </c>
      <c r="J328" s="13" t="str">
        <f>IF(VolunteerTable6[[#This Row],[Email]]="","Missing","OK")</f>
        <v>OK</v>
      </c>
      <c r="K328" s="13" t="str">
        <f>VolunteerTable6[[#This Row],[VolunteerID]]&amp;"_"&amp;VolunteerTable6[[#This Row],[CampaignID]]</f>
        <v>V0327_C006</v>
      </c>
      <c r="L328" s="13" t="str">
        <f>IF(VolunteerTable6[[#This Row],[AttendanceStatus]]="No Show","Did Not Attend","Attended")</f>
        <v>Attended</v>
      </c>
      <c r="M328" s="19" t="str">
        <f>_xlfn.XLOOKUP(VolunteerTable6[[#This Row],[CampaignID]],CampaignTable[CampaignID],CampaignTable[CampaignName],"No CampaignName found for this CampaignID given.")</f>
        <v>Wildlife Survey</v>
      </c>
    </row>
    <row r="329" spans="1:13" x14ac:dyDescent="0.35">
      <c r="A329" s="6" t="s">
        <v>1094</v>
      </c>
      <c r="B329" s="7" t="s">
        <v>1095</v>
      </c>
      <c r="C329" s="7" t="s">
        <v>1096</v>
      </c>
      <c r="D329" s="7" t="s">
        <v>323</v>
      </c>
      <c r="E329" s="7" t="s">
        <v>208</v>
      </c>
      <c r="F329" s="8">
        <v>45756</v>
      </c>
      <c r="G329" s="7" t="s">
        <v>307</v>
      </c>
      <c r="H329" s="7">
        <v>4</v>
      </c>
      <c r="I329" s="7" t="s">
        <v>425</v>
      </c>
      <c r="J329" s="13" t="str">
        <f>IF(VolunteerTable6[[#This Row],[Email]]="","Missing","OK")</f>
        <v>OK</v>
      </c>
      <c r="K329" s="13" t="str">
        <f>VolunteerTable6[[#This Row],[VolunteerID]]&amp;"_"&amp;VolunteerTable6[[#This Row],[CampaignID]]</f>
        <v>V0328_C007</v>
      </c>
      <c r="L329" s="13" t="str">
        <f>IF(VolunteerTable6[[#This Row],[AttendanceStatus]]="No Show","Did Not Attend","Attended")</f>
        <v>Attended</v>
      </c>
      <c r="M329" s="19" t="str">
        <f>_xlfn.XLOOKUP(VolunteerTable6[[#This Row],[CampaignID]],CampaignTable[CampaignID],CampaignTable[CampaignName],"No CampaignName found for this CampaignID given.")</f>
        <v>Green Fair</v>
      </c>
    </row>
    <row r="330" spans="1:13" x14ac:dyDescent="0.35">
      <c r="A330" s="3" t="s">
        <v>235</v>
      </c>
      <c r="B330" s="4" t="s">
        <v>1097</v>
      </c>
      <c r="C330" s="4" t="s">
        <v>1098</v>
      </c>
      <c r="D330" s="4" t="s">
        <v>302</v>
      </c>
      <c r="E330" s="4" t="s">
        <v>185</v>
      </c>
      <c r="F330" s="5">
        <v>45722</v>
      </c>
      <c r="G330" s="4" t="s">
        <v>307</v>
      </c>
      <c r="H330" s="4">
        <v>5</v>
      </c>
      <c r="I330" s="4" t="s">
        <v>413</v>
      </c>
      <c r="J330" s="13" t="str">
        <f>IF(VolunteerTable6[[#This Row],[Email]]="","Missing","OK")</f>
        <v>OK</v>
      </c>
      <c r="K330" s="13" t="str">
        <f>VolunteerTable6[[#This Row],[VolunteerID]]&amp;"_"&amp;VolunteerTable6[[#This Row],[CampaignID]]</f>
        <v>V0329_C006</v>
      </c>
      <c r="L330" s="13" t="str">
        <f>IF(VolunteerTable6[[#This Row],[AttendanceStatus]]="No Show","Did Not Attend","Attended")</f>
        <v>Attended</v>
      </c>
      <c r="M330" s="19" t="str">
        <f>_xlfn.XLOOKUP(VolunteerTable6[[#This Row],[CampaignID]],CampaignTable[CampaignID],CampaignTable[CampaignName],"No CampaignName found for this CampaignID given.")</f>
        <v>Wildlife Survey</v>
      </c>
    </row>
    <row r="331" spans="1:13" x14ac:dyDescent="0.35">
      <c r="A331" s="6" t="s">
        <v>1099</v>
      </c>
      <c r="B331" s="7" t="s">
        <v>1100</v>
      </c>
      <c r="C331" s="7" t="s">
        <v>1101</v>
      </c>
      <c r="D331" s="7" t="s">
        <v>323</v>
      </c>
      <c r="E331" s="7" t="s">
        <v>49</v>
      </c>
      <c r="F331" s="8">
        <v>45706</v>
      </c>
      <c r="G331" s="7" t="s">
        <v>307</v>
      </c>
      <c r="H331" s="7">
        <v>2</v>
      </c>
      <c r="I331" s="7" t="s">
        <v>346</v>
      </c>
      <c r="J331" s="13" t="str">
        <f>IF(VolunteerTable6[[#This Row],[Email]]="","Missing","OK")</f>
        <v>OK</v>
      </c>
      <c r="K331" s="13" t="str">
        <f>VolunteerTable6[[#This Row],[VolunteerID]]&amp;"_"&amp;VolunteerTable6[[#This Row],[CampaignID]]</f>
        <v>V0330_C002</v>
      </c>
      <c r="L331" s="13" t="str">
        <f>IF(VolunteerTable6[[#This Row],[AttendanceStatus]]="No Show","Did Not Attend","Attended")</f>
        <v>Attended</v>
      </c>
      <c r="M331" s="19" t="str">
        <f>_xlfn.XLOOKUP(VolunteerTable6[[#This Row],[CampaignID]],CampaignTable[CampaignID],CampaignTable[CampaignName],"No CampaignName found for this CampaignID given.")</f>
        <v>River Cleanup</v>
      </c>
    </row>
    <row r="332" spans="1:13" x14ac:dyDescent="0.35">
      <c r="A332" s="3" t="s">
        <v>254</v>
      </c>
      <c r="B332" s="4" t="s">
        <v>1102</v>
      </c>
      <c r="C332" s="4" t="s">
        <v>1103</v>
      </c>
      <c r="D332" s="4" t="s">
        <v>335</v>
      </c>
      <c r="E332" s="4" t="s">
        <v>265</v>
      </c>
      <c r="F332" s="5">
        <v>45720</v>
      </c>
      <c r="G332" s="4" t="s">
        <v>307</v>
      </c>
      <c r="H332" s="4">
        <v>3</v>
      </c>
      <c r="I332" s="4" t="s">
        <v>315</v>
      </c>
      <c r="J332" s="13" t="str">
        <f>IF(VolunteerTable6[[#This Row],[Email]]="","Missing","OK")</f>
        <v>OK</v>
      </c>
      <c r="K332" s="13" t="str">
        <f>VolunteerTable6[[#This Row],[VolunteerID]]&amp;"_"&amp;VolunteerTable6[[#This Row],[CampaignID]]</f>
        <v>V0331_C010</v>
      </c>
      <c r="L332" s="13" t="str">
        <f>IF(VolunteerTable6[[#This Row],[AttendanceStatus]]="No Show","Did Not Attend","Attended")</f>
        <v>Attended</v>
      </c>
      <c r="M332" s="19" t="str">
        <f>_xlfn.XLOOKUP(VolunteerTable6[[#This Row],[CampaignID]],CampaignTable[CampaignID],CampaignTable[CampaignName],"No CampaignName found for this CampaignID given.")</f>
        <v>Community Garden</v>
      </c>
    </row>
    <row r="333" spans="1:13" x14ac:dyDescent="0.35">
      <c r="A333" s="6" t="s">
        <v>1104</v>
      </c>
      <c r="B333" s="7" t="s">
        <v>1105</v>
      </c>
      <c r="C333" s="7" t="s">
        <v>1106</v>
      </c>
      <c r="D333" s="7" t="s">
        <v>335</v>
      </c>
      <c r="E333" s="7" t="s">
        <v>265</v>
      </c>
      <c r="F333" s="8">
        <v>45691</v>
      </c>
      <c r="G333" s="7" t="s">
        <v>307</v>
      </c>
      <c r="H333" s="7">
        <v>4</v>
      </c>
      <c r="I333" s="7" t="s">
        <v>338</v>
      </c>
      <c r="J333" s="13" t="str">
        <f>IF(VolunteerTable6[[#This Row],[Email]]="","Missing","OK")</f>
        <v>OK</v>
      </c>
      <c r="K333" s="13" t="str">
        <f>VolunteerTable6[[#This Row],[VolunteerID]]&amp;"_"&amp;VolunteerTable6[[#This Row],[CampaignID]]</f>
        <v>V0332_C010</v>
      </c>
      <c r="L333" s="13" t="str">
        <f>IF(VolunteerTable6[[#This Row],[AttendanceStatus]]="No Show","Did Not Attend","Attended")</f>
        <v>Attended</v>
      </c>
      <c r="M333" s="19" t="str">
        <f>_xlfn.XLOOKUP(VolunteerTable6[[#This Row],[CampaignID]],CampaignTable[CampaignID],CampaignTable[CampaignName],"No CampaignName found for this CampaignID given.")</f>
        <v>Community Garden</v>
      </c>
    </row>
    <row r="334" spans="1:13" x14ac:dyDescent="0.35">
      <c r="A334" s="3" t="s">
        <v>115</v>
      </c>
      <c r="B334" s="4" t="s">
        <v>1107</v>
      </c>
      <c r="C334" s="4" t="s">
        <v>1108</v>
      </c>
      <c r="D334" s="4" t="s">
        <v>323</v>
      </c>
      <c r="E334" s="4" t="s">
        <v>87</v>
      </c>
      <c r="F334" s="5">
        <v>45813</v>
      </c>
      <c r="G334" s="4" t="s">
        <v>307</v>
      </c>
      <c r="H334" s="4">
        <v>3</v>
      </c>
      <c r="I334" s="4" t="s">
        <v>368</v>
      </c>
      <c r="J334" s="13" t="str">
        <f>IF(VolunteerTable6[[#This Row],[Email]]="","Missing","OK")</f>
        <v>OK</v>
      </c>
      <c r="K334" s="13" t="str">
        <f>VolunteerTable6[[#This Row],[VolunteerID]]&amp;"_"&amp;VolunteerTable6[[#This Row],[CampaignID]]</f>
        <v>V0333_C003</v>
      </c>
      <c r="L334" s="13" t="str">
        <f>IF(VolunteerTable6[[#This Row],[AttendanceStatus]]="No Show","Did Not Attend","Attended")</f>
        <v>Attended</v>
      </c>
      <c r="M334" s="19" t="str">
        <f>_xlfn.XLOOKUP(VolunteerTable6[[#This Row],[CampaignID]],CampaignTable[CampaignID],CampaignTable[CampaignName],"No CampaignName found for this CampaignID given.")</f>
        <v>School Visit</v>
      </c>
    </row>
    <row r="335" spans="1:13" x14ac:dyDescent="0.35">
      <c r="A335" s="6" t="s">
        <v>15</v>
      </c>
      <c r="B335" s="7" t="s">
        <v>1109</v>
      </c>
      <c r="C335" s="7" t="s">
        <v>1110</v>
      </c>
      <c r="D335" s="7" t="s">
        <v>323</v>
      </c>
      <c r="E335" s="7" t="s">
        <v>121</v>
      </c>
      <c r="F335" s="8">
        <v>45671</v>
      </c>
      <c r="G335" s="7" t="s">
        <v>307</v>
      </c>
      <c r="H335" s="7">
        <v>1</v>
      </c>
      <c r="I335" s="7" t="s">
        <v>365</v>
      </c>
      <c r="J335" s="13" t="str">
        <f>IF(VolunteerTable6[[#This Row],[Email]]="","Missing","OK")</f>
        <v>OK</v>
      </c>
      <c r="K335" s="13" t="str">
        <f>VolunteerTable6[[#This Row],[VolunteerID]]&amp;"_"&amp;VolunteerTable6[[#This Row],[CampaignID]]</f>
        <v>V0334_C004</v>
      </c>
      <c r="L335" s="13" t="str">
        <f>IF(VolunteerTable6[[#This Row],[AttendanceStatus]]="No Show","Did Not Attend","Attended")</f>
        <v>Attended</v>
      </c>
      <c r="M335" s="19" t="str">
        <f>_xlfn.XLOOKUP(VolunteerTable6[[#This Row],[CampaignID]],CampaignTable[CampaignID],CampaignTable[CampaignName],"No CampaignName found for this CampaignID given.")</f>
        <v>Food Distribution</v>
      </c>
    </row>
    <row r="336" spans="1:13" x14ac:dyDescent="0.35">
      <c r="A336" s="3" t="s">
        <v>177</v>
      </c>
      <c r="B336" s="4" t="s">
        <v>1111</v>
      </c>
      <c r="C336" s="4" t="s">
        <v>1112</v>
      </c>
      <c r="D336" s="4" t="s">
        <v>319</v>
      </c>
      <c r="E336" s="4" t="s">
        <v>247</v>
      </c>
      <c r="F336" s="5">
        <v>45701</v>
      </c>
      <c r="G336" s="4" t="s">
        <v>307</v>
      </c>
      <c r="H336" s="4">
        <v>4</v>
      </c>
      <c r="I336" s="4" t="s">
        <v>338</v>
      </c>
      <c r="J336" s="13" t="str">
        <f>IF(VolunteerTable6[[#This Row],[Email]]="","Missing","OK")</f>
        <v>OK</v>
      </c>
      <c r="K336" s="13" t="str">
        <f>VolunteerTable6[[#This Row],[VolunteerID]]&amp;"_"&amp;VolunteerTable6[[#This Row],[CampaignID]]</f>
        <v>V0335_C009</v>
      </c>
      <c r="L336" s="13" t="str">
        <f>IF(VolunteerTable6[[#This Row],[AttendanceStatus]]="No Show","Did Not Attend","Attended")</f>
        <v>Attended</v>
      </c>
      <c r="M336" s="19" t="str">
        <f>_xlfn.XLOOKUP(VolunteerTable6[[#This Row],[CampaignID]],CampaignTable[CampaignID],CampaignTable[CampaignName],"No CampaignName found for this CampaignID given.")</f>
        <v>Bike to Work Day</v>
      </c>
    </row>
    <row r="337" spans="1:13" x14ac:dyDescent="0.35">
      <c r="A337" s="6" t="s">
        <v>42</v>
      </c>
      <c r="B337" s="7" t="s">
        <v>1113</v>
      </c>
      <c r="C337" s="7" t="s">
        <v>1114</v>
      </c>
      <c r="D337" s="7" t="s">
        <v>323</v>
      </c>
      <c r="E337" s="7" t="s">
        <v>154</v>
      </c>
      <c r="F337" s="8">
        <v>45700</v>
      </c>
      <c r="G337" s="7" t="s">
        <v>307</v>
      </c>
      <c r="H337" s="7">
        <v>1</v>
      </c>
      <c r="I337" s="7" t="s">
        <v>365</v>
      </c>
      <c r="J337" s="13" t="str">
        <f>IF(VolunteerTable6[[#This Row],[Email]]="","Missing","OK")</f>
        <v>OK</v>
      </c>
      <c r="K337" s="13" t="str">
        <f>VolunteerTable6[[#This Row],[VolunteerID]]&amp;"_"&amp;VolunteerTable6[[#This Row],[CampaignID]]</f>
        <v>V0336_C005</v>
      </c>
      <c r="L337" s="13" t="str">
        <f>IF(VolunteerTable6[[#This Row],[AttendanceStatus]]="No Show","Did Not Attend","Attended")</f>
        <v>Attended</v>
      </c>
      <c r="M337" s="19" t="str">
        <f>_xlfn.XLOOKUP(VolunteerTable6[[#This Row],[CampaignID]],CampaignTable[CampaignID],CampaignTable[CampaignName],"No CampaignName found for this CampaignID given.")</f>
        <v>Recycling Workshop</v>
      </c>
    </row>
    <row r="338" spans="1:13" x14ac:dyDescent="0.35">
      <c r="A338" s="3" t="s">
        <v>156</v>
      </c>
      <c r="B338" s="4" t="s">
        <v>1115</v>
      </c>
      <c r="C338" s="4" t="s">
        <v>1116</v>
      </c>
      <c r="D338" s="4" t="s">
        <v>335</v>
      </c>
      <c r="E338" s="4" t="s">
        <v>121</v>
      </c>
      <c r="F338" s="5">
        <v>45700</v>
      </c>
      <c r="G338" s="4" t="s">
        <v>307</v>
      </c>
      <c r="H338" s="4">
        <v>3</v>
      </c>
      <c r="I338" s="4" t="s">
        <v>368</v>
      </c>
      <c r="J338" s="13" t="str">
        <f>IF(VolunteerTable6[[#This Row],[Email]]="","Missing","OK")</f>
        <v>OK</v>
      </c>
      <c r="K338" s="13" t="str">
        <f>VolunteerTable6[[#This Row],[VolunteerID]]&amp;"_"&amp;VolunteerTable6[[#This Row],[CampaignID]]</f>
        <v>V0337_C004</v>
      </c>
      <c r="L338" s="13" t="str">
        <f>IF(VolunteerTable6[[#This Row],[AttendanceStatus]]="No Show","Did Not Attend","Attended")</f>
        <v>Attended</v>
      </c>
      <c r="M338" s="19" t="str">
        <f>_xlfn.XLOOKUP(VolunteerTable6[[#This Row],[CampaignID]],CampaignTable[CampaignID],CampaignTable[CampaignName],"No CampaignName found for this CampaignID given.")</f>
        <v>Food Distribution</v>
      </c>
    </row>
    <row r="339" spans="1:13" x14ac:dyDescent="0.35">
      <c r="A339" s="6" t="s">
        <v>111</v>
      </c>
      <c r="B339" s="7" t="s">
        <v>1117</v>
      </c>
      <c r="C339" s="7" t="s">
        <v>1118</v>
      </c>
      <c r="D339" s="7" t="s">
        <v>296</v>
      </c>
      <c r="E339" s="7" t="s">
        <v>87</v>
      </c>
      <c r="F339" s="8">
        <v>45766</v>
      </c>
      <c r="G339" s="7" t="s">
        <v>307</v>
      </c>
      <c r="H339" s="7">
        <v>3</v>
      </c>
      <c r="I339" s="7" t="s">
        <v>315</v>
      </c>
      <c r="J339" s="13" t="str">
        <f>IF(VolunteerTable6[[#This Row],[Email]]="","Missing","OK")</f>
        <v>OK</v>
      </c>
      <c r="K339" s="13" t="str">
        <f>VolunteerTable6[[#This Row],[VolunteerID]]&amp;"_"&amp;VolunteerTable6[[#This Row],[CampaignID]]</f>
        <v>V0338_C003</v>
      </c>
      <c r="L339" s="13" t="str">
        <f>IF(VolunteerTable6[[#This Row],[AttendanceStatus]]="No Show","Did Not Attend","Attended")</f>
        <v>Attended</v>
      </c>
      <c r="M339" s="19" t="str">
        <f>_xlfn.XLOOKUP(VolunteerTable6[[#This Row],[CampaignID]],CampaignTable[CampaignID],CampaignTable[CampaignName],"No CampaignName found for this CampaignID given.")</f>
        <v>School Visit</v>
      </c>
    </row>
    <row r="340" spans="1:13" x14ac:dyDescent="0.35">
      <c r="A340" s="3" t="s">
        <v>110</v>
      </c>
      <c r="B340" s="4" t="s">
        <v>1119</v>
      </c>
      <c r="C340" s="4" t="s">
        <v>1120</v>
      </c>
      <c r="D340" s="4" t="s">
        <v>319</v>
      </c>
      <c r="E340" s="4" t="s">
        <v>228</v>
      </c>
      <c r="F340" s="5">
        <v>45792</v>
      </c>
      <c r="G340" s="4" t="s">
        <v>297</v>
      </c>
      <c r="H340" s="4">
        <v>5</v>
      </c>
      <c r="I340" s="4" t="s">
        <v>376</v>
      </c>
      <c r="J340" s="13" t="str">
        <f>IF(VolunteerTable6[[#This Row],[Email]]="","Missing","OK")</f>
        <v>OK</v>
      </c>
      <c r="K340" s="13" t="str">
        <f>VolunteerTable6[[#This Row],[VolunteerID]]&amp;"_"&amp;VolunteerTable6[[#This Row],[CampaignID]]</f>
        <v>V0339_C008</v>
      </c>
      <c r="L340" s="13" t="str">
        <f>IF(VolunteerTable6[[#This Row],[AttendanceStatus]]="No Show","Did Not Attend","Attended")</f>
        <v>Did Not Attend</v>
      </c>
      <c r="M340" s="19" t="str">
        <f>_xlfn.XLOOKUP(VolunteerTable6[[#This Row],[CampaignID]],CampaignTable[CampaignID],CampaignTable[CampaignName],"No CampaignName found for this CampaignID given.")</f>
        <v>Solar Awareness</v>
      </c>
    </row>
    <row r="341" spans="1:13" x14ac:dyDescent="0.35">
      <c r="A341" s="6" t="s">
        <v>96</v>
      </c>
      <c r="B341" s="7" t="s">
        <v>1121</v>
      </c>
      <c r="C341" s="7" t="s">
        <v>1122</v>
      </c>
      <c r="D341" s="7" t="s">
        <v>302</v>
      </c>
      <c r="E341" s="7" t="s">
        <v>247</v>
      </c>
      <c r="F341" s="8">
        <v>45732</v>
      </c>
      <c r="G341" s="7" t="s">
        <v>307</v>
      </c>
      <c r="H341" s="7">
        <v>5</v>
      </c>
      <c r="I341" s="7" t="s">
        <v>413</v>
      </c>
      <c r="J341" s="13" t="str">
        <f>IF(VolunteerTable6[[#This Row],[Email]]="","Missing","OK")</f>
        <v>OK</v>
      </c>
      <c r="K341" s="13" t="str">
        <f>VolunteerTable6[[#This Row],[VolunteerID]]&amp;"_"&amp;VolunteerTable6[[#This Row],[CampaignID]]</f>
        <v>V0340_C009</v>
      </c>
      <c r="L341" s="13" t="str">
        <f>IF(VolunteerTable6[[#This Row],[AttendanceStatus]]="No Show","Did Not Attend","Attended")</f>
        <v>Attended</v>
      </c>
      <c r="M341" s="19" t="str">
        <f>_xlfn.XLOOKUP(VolunteerTable6[[#This Row],[CampaignID]],CampaignTable[CampaignID],CampaignTable[CampaignName],"No CampaignName found for this CampaignID given.")</f>
        <v>Bike to Work Day</v>
      </c>
    </row>
    <row r="342" spans="1:13" x14ac:dyDescent="0.35">
      <c r="A342" s="3" t="s">
        <v>1123</v>
      </c>
      <c r="B342" s="4" t="s">
        <v>1124</v>
      </c>
      <c r="C342" s="4" t="s">
        <v>1125</v>
      </c>
      <c r="D342" s="4" t="s">
        <v>296</v>
      </c>
      <c r="E342" s="4" t="s">
        <v>208</v>
      </c>
      <c r="F342" s="5">
        <v>45782</v>
      </c>
      <c r="G342" s="4" t="s">
        <v>307</v>
      </c>
      <c r="H342" s="4">
        <v>5</v>
      </c>
      <c r="I342" s="4" t="s">
        <v>298</v>
      </c>
      <c r="J342" s="13" t="str">
        <f>IF(VolunteerTable6[[#This Row],[Email]]="","Missing","OK")</f>
        <v>OK</v>
      </c>
      <c r="K342" s="13" t="str">
        <f>VolunteerTable6[[#This Row],[VolunteerID]]&amp;"_"&amp;VolunteerTable6[[#This Row],[CampaignID]]</f>
        <v>V0341_C007</v>
      </c>
      <c r="L342" s="13" t="str">
        <f>IF(VolunteerTable6[[#This Row],[AttendanceStatus]]="No Show","Did Not Attend","Attended")</f>
        <v>Attended</v>
      </c>
      <c r="M342" s="19" t="str">
        <f>_xlfn.XLOOKUP(VolunteerTable6[[#This Row],[CampaignID]],CampaignTable[CampaignID],CampaignTable[CampaignName],"No CampaignName found for this CampaignID given.")</f>
        <v>Green Fair</v>
      </c>
    </row>
    <row r="343" spans="1:13" x14ac:dyDescent="0.35">
      <c r="A343" s="6" t="s">
        <v>1126</v>
      </c>
      <c r="B343" s="7" t="s">
        <v>1127</v>
      </c>
      <c r="C343" s="7" t="s">
        <v>1128</v>
      </c>
      <c r="D343" s="7" t="s">
        <v>296</v>
      </c>
      <c r="E343" s="7" t="s">
        <v>121</v>
      </c>
      <c r="F343" s="8">
        <v>45803</v>
      </c>
      <c r="G343" s="7" t="s">
        <v>297</v>
      </c>
      <c r="H343" s="7">
        <v>4</v>
      </c>
      <c r="I343" s="7" t="s">
        <v>425</v>
      </c>
      <c r="J343" s="13" t="str">
        <f>IF(VolunteerTable6[[#This Row],[Email]]="","Missing","OK")</f>
        <v>OK</v>
      </c>
      <c r="K343" s="13" t="str">
        <f>VolunteerTable6[[#This Row],[VolunteerID]]&amp;"_"&amp;VolunteerTable6[[#This Row],[CampaignID]]</f>
        <v>V0342_C004</v>
      </c>
      <c r="L343" s="13" t="str">
        <f>IF(VolunteerTable6[[#This Row],[AttendanceStatus]]="No Show","Did Not Attend","Attended")</f>
        <v>Did Not Attend</v>
      </c>
      <c r="M343" s="19" t="str">
        <f>_xlfn.XLOOKUP(VolunteerTable6[[#This Row],[CampaignID]],CampaignTable[CampaignID],CampaignTable[CampaignName],"No CampaignName found for this CampaignID given.")</f>
        <v>Food Distribution</v>
      </c>
    </row>
    <row r="344" spans="1:13" x14ac:dyDescent="0.35">
      <c r="A344" s="3" t="s">
        <v>92</v>
      </c>
      <c r="B344" s="4" t="s">
        <v>1129</v>
      </c>
      <c r="C344" s="4" t="s">
        <v>1130</v>
      </c>
      <c r="D344" s="4" t="s">
        <v>302</v>
      </c>
      <c r="E344" s="4" t="s">
        <v>154</v>
      </c>
      <c r="F344" s="5">
        <v>45785</v>
      </c>
      <c r="G344" s="4" t="s">
        <v>307</v>
      </c>
      <c r="H344" s="4">
        <v>5</v>
      </c>
      <c r="I344" s="4" t="s">
        <v>298</v>
      </c>
      <c r="J344" s="13" t="str">
        <f>IF(VolunteerTable6[[#This Row],[Email]]="","Missing","OK")</f>
        <v>OK</v>
      </c>
      <c r="K344" s="13" t="str">
        <f>VolunteerTable6[[#This Row],[VolunteerID]]&amp;"_"&amp;VolunteerTable6[[#This Row],[CampaignID]]</f>
        <v>V0343_C005</v>
      </c>
      <c r="L344" s="13" t="str">
        <f>IF(VolunteerTable6[[#This Row],[AttendanceStatus]]="No Show","Did Not Attend","Attended")</f>
        <v>Attended</v>
      </c>
      <c r="M344" s="19" t="str">
        <f>_xlfn.XLOOKUP(VolunteerTable6[[#This Row],[CampaignID]],CampaignTable[CampaignID],CampaignTable[CampaignName],"No CampaignName found for this CampaignID given.")</f>
        <v>Recycling Workshop</v>
      </c>
    </row>
    <row r="345" spans="1:13" x14ac:dyDescent="0.35">
      <c r="A345" s="6" t="s">
        <v>33</v>
      </c>
      <c r="B345" s="7" t="s">
        <v>1131</v>
      </c>
      <c r="C345" s="7" t="s">
        <v>1132</v>
      </c>
      <c r="D345" s="7" t="s">
        <v>335</v>
      </c>
      <c r="E345" s="7" t="s">
        <v>154</v>
      </c>
      <c r="F345" s="8">
        <v>45686</v>
      </c>
      <c r="G345" s="7" t="s">
        <v>307</v>
      </c>
      <c r="H345" s="7">
        <v>1</v>
      </c>
      <c r="I345" s="7" t="s">
        <v>365</v>
      </c>
      <c r="J345" s="13" t="str">
        <f>IF(VolunteerTable6[[#This Row],[Email]]="","Missing","OK")</f>
        <v>OK</v>
      </c>
      <c r="K345" s="13" t="str">
        <f>VolunteerTable6[[#This Row],[VolunteerID]]&amp;"_"&amp;VolunteerTable6[[#This Row],[CampaignID]]</f>
        <v>V0344_C005</v>
      </c>
      <c r="L345" s="13" t="str">
        <f>IF(VolunteerTable6[[#This Row],[AttendanceStatus]]="No Show","Did Not Attend","Attended")</f>
        <v>Attended</v>
      </c>
      <c r="M345" s="19" t="str">
        <f>_xlfn.XLOOKUP(VolunteerTable6[[#This Row],[CampaignID]],CampaignTable[CampaignID],CampaignTable[CampaignName],"No CampaignName found for this CampaignID given.")</f>
        <v>Recycling Workshop</v>
      </c>
    </row>
    <row r="346" spans="1:13" x14ac:dyDescent="0.35">
      <c r="A346" s="3" t="s">
        <v>1133</v>
      </c>
      <c r="B346" s="4" t="s">
        <v>1134</v>
      </c>
      <c r="C346" s="4" t="s">
        <v>1135</v>
      </c>
      <c r="D346" s="4" t="s">
        <v>319</v>
      </c>
      <c r="E346" s="4" t="s">
        <v>154</v>
      </c>
      <c r="F346" s="5">
        <v>45767</v>
      </c>
      <c r="G346" s="4" t="s">
        <v>307</v>
      </c>
      <c r="H346" s="4">
        <v>4</v>
      </c>
      <c r="I346" s="4" t="s">
        <v>312</v>
      </c>
      <c r="J346" s="13" t="str">
        <f>IF(VolunteerTable6[[#This Row],[Email]]="","Missing","OK")</f>
        <v>OK</v>
      </c>
      <c r="K346" s="13" t="str">
        <f>VolunteerTable6[[#This Row],[VolunteerID]]&amp;"_"&amp;VolunteerTable6[[#This Row],[CampaignID]]</f>
        <v>V0345_C005</v>
      </c>
      <c r="L346" s="13" t="str">
        <f>IF(VolunteerTable6[[#This Row],[AttendanceStatus]]="No Show","Did Not Attend","Attended")</f>
        <v>Attended</v>
      </c>
      <c r="M346" s="19" t="str">
        <f>_xlfn.XLOOKUP(VolunteerTable6[[#This Row],[CampaignID]],CampaignTable[CampaignID],CampaignTable[CampaignName],"No CampaignName found for this CampaignID given.")</f>
        <v>Recycling Workshop</v>
      </c>
    </row>
    <row r="347" spans="1:13" x14ac:dyDescent="0.35">
      <c r="A347" s="6" t="s">
        <v>1136</v>
      </c>
      <c r="B347" s="7" t="s">
        <v>1137</v>
      </c>
      <c r="C347" s="7" t="s">
        <v>1138</v>
      </c>
      <c r="D347" s="7" t="s">
        <v>323</v>
      </c>
      <c r="E347" s="7" t="s">
        <v>247</v>
      </c>
      <c r="F347" s="8">
        <v>45790</v>
      </c>
      <c r="G347" s="7" t="s">
        <v>307</v>
      </c>
      <c r="H347" s="7">
        <v>4</v>
      </c>
      <c r="I347" s="7" t="s">
        <v>312</v>
      </c>
      <c r="J347" s="13" t="str">
        <f>IF(VolunteerTable6[[#This Row],[Email]]="","Missing","OK")</f>
        <v>OK</v>
      </c>
      <c r="K347" s="13" t="str">
        <f>VolunteerTable6[[#This Row],[VolunteerID]]&amp;"_"&amp;VolunteerTable6[[#This Row],[CampaignID]]</f>
        <v>V0346_C009</v>
      </c>
      <c r="L347" s="13" t="str">
        <f>IF(VolunteerTable6[[#This Row],[AttendanceStatus]]="No Show","Did Not Attend","Attended")</f>
        <v>Attended</v>
      </c>
      <c r="M347" s="19" t="str">
        <f>_xlfn.XLOOKUP(VolunteerTable6[[#This Row],[CampaignID]],CampaignTable[CampaignID],CampaignTable[CampaignName],"No CampaignName found for this CampaignID given.")</f>
        <v>Bike to Work Day</v>
      </c>
    </row>
    <row r="348" spans="1:13" x14ac:dyDescent="0.35">
      <c r="A348" s="3" t="s">
        <v>1139</v>
      </c>
      <c r="B348" s="4" t="s">
        <v>1140</v>
      </c>
      <c r="C348" s="4" t="s">
        <v>1141</v>
      </c>
      <c r="D348" s="4" t="s">
        <v>302</v>
      </c>
      <c r="E348" s="4" t="s">
        <v>87</v>
      </c>
      <c r="F348" s="5">
        <v>45726</v>
      </c>
      <c r="G348" s="4" t="s">
        <v>307</v>
      </c>
      <c r="H348" s="4">
        <v>4</v>
      </c>
      <c r="I348" s="4" t="s">
        <v>312</v>
      </c>
      <c r="J348" s="13" t="str">
        <f>IF(VolunteerTable6[[#This Row],[Email]]="","Missing","OK")</f>
        <v>OK</v>
      </c>
      <c r="K348" s="13" t="str">
        <f>VolunteerTable6[[#This Row],[VolunteerID]]&amp;"_"&amp;VolunteerTable6[[#This Row],[CampaignID]]</f>
        <v>V0347_C003</v>
      </c>
      <c r="L348" s="13" t="str">
        <f>IF(VolunteerTable6[[#This Row],[AttendanceStatus]]="No Show","Did Not Attend","Attended")</f>
        <v>Attended</v>
      </c>
      <c r="M348" s="19" t="str">
        <f>_xlfn.XLOOKUP(VolunteerTable6[[#This Row],[CampaignID]],CampaignTable[CampaignID],CampaignTable[CampaignName],"No CampaignName found for this CampaignID given.")</f>
        <v>School Visit</v>
      </c>
    </row>
    <row r="349" spans="1:13" x14ac:dyDescent="0.35">
      <c r="A349" s="6" t="s">
        <v>161</v>
      </c>
      <c r="B349" s="7" t="s">
        <v>1142</v>
      </c>
      <c r="C349" s="7" t="s">
        <v>1143</v>
      </c>
      <c r="D349" s="7" t="s">
        <v>323</v>
      </c>
      <c r="E349" s="7" t="s">
        <v>208</v>
      </c>
      <c r="F349" s="8">
        <v>45793</v>
      </c>
      <c r="G349" s="7" t="s">
        <v>307</v>
      </c>
      <c r="H349" s="7">
        <v>5</v>
      </c>
      <c r="I349" s="7" t="s">
        <v>298</v>
      </c>
      <c r="J349" s="13" t="str">
        <f>IF(VolunteerTable6[[#This Row],[Email]]="","Missing","OK")</f>
        <v>OK</v>
      </c>
      <c r="K349" s="13" t="str">
        <f>VolunteerTable6[[#This Row],[VolunteerID]]&amp;"_"&amp;VolunteerTable6[[#This Row],[CampaignID]]</f>
        <v>V0348_C007</v>
      </c>
      <c r="L349" s="13" t="str">
        <f>IF(VolunteerTable6[[#This Row],[AttendanceStatus]]="No Show","Did Not Attend","Attended")</f>
        <v>Attended</v>
      </c>
      <c r="M349" s="19" t="str">
        <f>_xlfn.XLOOKUP(VolunteerTable6[[#This Row],[CampaignID]],CampaignTable[CampaignID],CampaignTable[CampaignName],"No CampaignName found for this CampaignID given.")</f>
        <v>Green Fair</v>
      </c>
    </row>
    <row r="350" spans="1:13" x14ac:dyDescent="0.35">
      <c r="A350" s="3" t="s">
        <v>1144</v>
      </c>
      <c r="B350" s="4" t="s">
        <v>1145</v>
      </c>
      <c r="C350" s="4" t="s">
        <v>1146</v>
      </c>
      <c r="D350" s="4" t="s">
        <v>335</v>
      </c>
      <c r="E350" s="4" t="s">
        <v>154</v>
      </c>
      <c r="F350" s="5">
        <v>45731</v>
      </c>
      <c r="G350" s="4" t="s">
        <v>307</v>
      </c>
      <c r="H350" s="4">
        <v>5</v>
      </c>
      <c r="I350" s="4" t="s">
        <v>413</v>
      </c>
      <c r="J350" s="13" t="str">
        <f>IF(VolunteerTable6[[#This Row],[Email]]="","Missing","OK")</f>
        <v>OK</v>
      </c>
      <c r="K350" s="13" t="str">
        <f>VolunteerTable6[[#This Row],[VolunteerID]]&amp;"_"&amp;VolunteerTable6[[#This Row],[CampaignID]]</f>
        <v>V0349_C005</v>
      </c>
      <c r="L350" s="13" t="str">
        <f>IF(VolunteerTable6[[#This Row],[AttendanceStatus]]="No Show","Did Not Attend","Attended")</f>
        <v>Attended</v>
      </c>
      <c r="M350" s="19" t="str">
        <f>_xlfn.XLOOKUP(VolunteerTable6[[#This Row],[CampaignID]],CampaignTable[CampaignID],CampaignTable[CampaignName],"No CampaignName found for this CampaignID given.")</f>
        <v>Recycling Workshop</v>
      </c>
    </row>
    <row r="351" spans="1:13" x14ac:dyDescent="0.35">
      <c r="A351" s="6" t="s">
        <v>1147</v>
      </c>
      <c r="B351" s="7" t="s">
        <v>1148</v>
      </c>
      <c r="C351" s="7" t="s">
        <v>1149</v>
      </c>
      <c r="D351" s="7" t="s">
        <v>323</v>
      </c>
      <c r="E351" s="7" t="s">
        <v>87</v>
      </c>
      <c r="F351" s="8">
        <v>45773</v>
      </c>
      <c r="G351" s="7" t="s">
        <v>307</v>
      </c>
      <c r="H351" s="7">
        <v>1</v>
      </c>
      <c r="I351" s="7" t="s">
        <v>523</v>
      </c>
      <c r="J351" s="13" t="str">
        <f>IF(VolunteerTable6[[#This Row],[Email]]="","Missing","OK")</f>
        <v>OK</v>
      </c>
      <c r="K351" s="13" t="str">
        <f>VolunteerTable6[[#This Row],[VolunteerID]]&amp;"_"&amp;VolunteerTable6[[#This Row],[CampaignID]]</f>
        <v>V0350_C003</v>
      </c>
      <c r="L351" s="13" t="str">
        <f>IF(VolunteerTable6[[#This Row],[AttendanceStatus]]="No Show","Did Not Attend","Attended")</f>
        <v>Attended</v>
      </c>
      <c r="M351" s="19" t="str">
        <f>_xlfn.XLOOKUP(VolunteerTable6[[#This Row],[CampaignID]],CampaignTable[CampaignID],CampaignTable[CampaignName],"No CampaignName found for this CampaignID given.")</f>
        <v>School Visit</v>
      </c>
    </row>
    <row r="352" spans="1:13" x14ac:dyDescent="0.35">
      <c r="A352" s="3" t="s">
        <v>29</v>
      </c>
      <c r="B352" s="4" t="s">
        <v>1150</v>
      </c>
      <c r="C352" s="4" t="s">
        <v>1151</v>
      </c>
      <c r="D352" s="4" t="s">
        <v>335</v>
      </c>
      <c r="E352" s="4" t="s">
        <v>265</v>
      </c>
      <c r="F352" s="5">
        <v>45773</v>
      </c>
      <c r="G352" s="4" t="s">
        <v>307</v>
      </c>
      <c r="H352" s="4">
        <v>3</v>
      </c>
      <c r="I352" s="4" t="s">
        <v>368</v>
      </c>
      <c r="J352" s="13" t="str">
        <f>IF(VolunteerTable6[[#This Row],[Email]]="","Missing","OK")</f>
        <v>OK</v>
      </c>
      <c r="K352" s="13" t="str">
        <f>VolunteerTable6[[#This Row],[VolunteerID]]&amp;"_"&amp;VolunteerTable6[[#This Row],[CampaignID]]</f>
        <v>V0351_C010</v>
      </c>
      <c r="L352" s="13" t="str">
        <f>IF(VolunteerTable6[[#This Row],[AttendanceStatus]]="No Show","Did Not Attend","Attended")</f>
        <v>Attended</v>
      </c>
      <c r="M352" s="19" t="str">
        <f>_xlfn.XLOOKUP(VolunteerTable6[[#This Row],[CampaignID]],CampaignTable[CampaignID],CampaignTable[CampaignName],"No CampaignName found for this CampaignID given.")</f>
        <v>Community Garden</v>
      </c>
    </row>
    <row r="353" spans="1:13" x14ac:dyDescent="0.35">
      <c r="A353" s="6" t="s">
        <v>163</v>
      </c>
      <c r="B353" s="7" t="s">
        <v>1152</v>
      </c>
      <c r="C353" s="7"/>
      <c r="D353" s="7" t="s">
        <v>296</v>
      </c>
      <c r="E353" s="7" t="s">
        <v>6</v>
      </c>
      <c r="F353" s="8">
        <v>45768</v>
      </c>
      <c r="G353" s="7" t="s">
        <v>307</v>
      </c>
      <c r="H353" s="7">
        <v>1</v>
      </c>
      <c r="I353" s="7" t="s">
        <v>303</v>
      </c>
      <c r="J353" s="13" t="str">
        <f>IF(VolunteerTable6[[#This Row],[Email]]="","Missing","OK")</f>
        <v>Missing</v>
      </c>
      <c r="K353" s="13" t="str">
        <f>VolunteerTable6[[#This Row],[VolunteerID]]&amp;"_"&amp;VolunteerTable6[[#This Row],[CampaignID]]</f>
        <v>V0352_C001</v>
      </c>
      <c r="L353" s="13" t="str">
        <f>IF(VolunteerTable6[[#This Row],[AttendanceStatus]]="No Show","Did Not Attend","Attended")</f>
        <v>Attended</v>
      </c>
      <c r="M353" s="19" t="str">
        <f>_xlfn.XLOOKUP(VolunteerTable6[[#This Row],[CampaignID]],CampaignTable[CampaignID],CampaignTable[CampaignName],"No CampaignName found for this CampaignID given.")</f>
        <v>Tree Planting</v>
      </c>
    </row>
    <row r="354" spans="1:13" x14ac:dyDescent="0.35">
      <c r="A354" s="3" t="s">
        <v>182</v>
      </c>
      <c r="B354" s="4" t="s">
        <v>1153</v>
      </c>
      <c r="C354" s="4" t="s">
        <v>1154</v>
      </c>
      <c r="D354" s="4" t="s">
        <v>319</v>
      </c>
      <c r="E354" s="4" t="s">
        <v>6</v>
      </c>
      <c r="F354" s="5">
        <v>45686</v>
      </c>
      <c r="G354" s="4" t="s">
        <v>307</v>
      </c>
      <c r="H354" s="4">
        <v>2</v>
      </c>
      <c r="I354" s="4" t="s">
        <v>331</v>
      </c>
      <c r="J354" s="13" t="str">
        <f>IF(VolunteerTable6[[#This Row],[Email]]="","Missing","OK")</f>
        <v>OK</v>
      </c>
      <c r="K354" s="13" t="str">
        <f>VolunteerTable6[[#This Row],[VolunteerID]]&amp;"_"&amp;VolunteerTable6[[#This Row],[CampaignID]]</f>
        <v>V0353_C001</v>
      </c>
      <c r="L354" s="13" t="str">
        <f>IF(VolunteerTable6[[#This Row],[AttendanceStatus]]="No Show","Did Not Attend","Attended")</f>
        <v>Attended</v>
      </c>
      <c r="M354" s="19" t="str">
        <f>_xlfn.XLOOKUP(VolunteerTable6[[#This Row],[CampaignID]],CampaignTable[CampaignID],CampaignTable[CampaignName],"No CampaignName found for this CampaignID given.")</f>
        <v>Tree Planting</v>
      </c>
    </row>
    <row r="355" spans="1:13" x14ac:dyDescent="0.35">
      <c r="A355" s="6" t="s">
        <v>252</v>
      </c>
      <c r="B355" s="7" t="s">
        <v>1155</v>
      </c>
      <c r="C355" s="7" t="s">
        <v>1156</v>
      </c>
      <c r="D355" s="7" t="s">
        <v>319</v>
      </c>
      <c r="E355" s="7" t="s">
        <v>154</v>
      </c>
      <c r="F355" s="8">
        <v>45658</v>
      </c>
      <c r="G355" s="7" t="s">
        <v>307</v>
      </c>
      <c r="H355" s="7">
        <v>4</v>
      </c>
      <c r="I355" s="7" t="s">
        <v>338</v>
      </c>
      <c r="J355" s="13" t="str">
        <f>IF(VolunteerTable6[[#This Row],[Email]]="","Missing","OK")</f>
        <v>OK</v>
      </c>
      <c r="K355" s="13" t="str">
        <f>VolunteerTable6[[#This Row],[VolunteerID]]&amp;"_"&amp;VolunteerTable6[[#This Row],[CampaignID]]</f>
        <v>V0354_C005</v>
      </c>
      <c r="L355" s="13" t="str">
        <f>IF(VolunteerTable6[[#This Row],[AttendanceStatus]]="No Show","Did Not Attend","Attended")</f>
        <v>Attended</v>
      </c>
      <c r="M355" s="19" t="str">
        <f>_xlfn.XLOOKUP(VolunteerTable6[[#This Row],[CampaignID]],CampaignTable[CampaignID],CampaignTable[CampaignName],"No CampaignName found for this CampaignID given.")</f>
        <v>Recycling Workshop</v>
      </c>
    </row>
    <row r="356" spans="1:13" x14ac:dyDescent="0.35">
      <c r="A356" s="3" t="s">
        <v>263</v>
      </c>
      <c r="B356" s="4" t="s">
        <v>1157</v>
      </c>
      <c r="C356" s="4" t="s">
        <v>1158</v>
      </c>
      <c r="D356" s="4" t="s">
        <v>323</v>
      </c>
      <c r="E356" s="4" t="s">
        <v>185</v>
      </c>
      <c r="F356" s="5">
        <v>45808</v>
      </c>
      <c r="G356" s="4" t="s">
        <v>307</v>
      </c>
      <c r="H356" s="4">
        <v>2</v>
      </c>
      <c r="I356" s="4" t="s">
        <v>346</v>
      </c>
      <c r="J356" s="13" t="str">
        <f>IF(VolunteerTable6[[#This Row],[Email]]="","Missing","OK")</f>
        <v>OK</v>
      </c>
      <c r="K356" s="13" t="str">
        <f>VolunteerTable6[[#This Row],[VolunteerID]]&amp;"_"&amp;VolunteerTable6[[#This Row],[CampaignID]]</f>
        <v>V0355_C006</v>
      </c>
      <c r="L356" s="13" t="str">
        <f>IF(VolunteerTable6[[#This Row],[AttendanceStatus]]="No Show","Did Not Attend","Attended")</f>
        <v>Attended</v>
      </c>
      <c r="M356" s="19" t="str">
        <f>_xlfn.XLOOKUP(VolunteerTable6[[#This Row],[CampaignID]],CampaignTable[CampaignID],CampaignTable[CampaignName],"No CampaignName found for this CampaignID given.")</f>
        <v>Wildlife Survey</v>
      </c>
    </row>
    <row r="357" spans="1:13" x14ac:dyDescent="0.35">
      <c r="A357" s="6" t="s">
        <v>72</v>
      </c>
      <c r="B357" s="7" t="s">
        <v>1159</v>
      </c>
      <c r="C357" s="7" t="s">
        <v>1160</v>
      </c>
      <c r="D357" s="7" t="s">
        <v>323</v>
      </c>
      <c r="E357" s="7" t="s">
        <v>247</v>
      </c>
      <c r="F357" s="8">
        <v>45788</v>
      </c>
      <c r="G357" s="7" t="s">
        <v>307</v>
      </c>
      <c r="H357" s="7">
        <v>2</v>
      </c>
      <c r="I357" s="7" t="s">
        <v>346</v>
      </c>
      <c r="J357" s="13" t="str">
        <f>IF(VolunteerTable6[[#This Row],[Email]]="","Missing","OK")</f>
        <v>OK</v>
      </c>
      <c r="K357" s="13" t="str">
        <f>VolunteerTable6[[#This Row],[VolunteerID]]&amp;"_"&amp;VolunteerTable6[[#This Row],[CampaignID]]</f>
        <v>V0356_C009</v>
      </c>
      <c r="L357" s="13" t="str">
        <f>IF(VolunteerTable6[[#This Row],[AttendanceStatus]]="No Show","Did Not Attend","Attended")</f>
        <v>Attended</v>
      </c>
      <c r="M357" s="19" t="str">
        <f>_xlfn.XLOOKUP(VolunteerTable6[[#This Row],[CampaignID]],CampaignTable[CampaignID],CampaignTable[CampaignName],"No CampaignName found for this CampaignID given.")</f>
        <v>Bike to Work Day</v>
      </c>
    </row>
    <row r="358" spans="1:13" x14ac:dyDescent="0.35">
      <c r="A358" s="3" t="s">
        <v>103</v>
      </c>
      <c r="B358" s="4" t="s">
        <v>1161</v>
      </c>
      <c r="C358" s="4" t="s">
        <v>1162</v>
      </c>
      <c r="D358" s="4" t="s">
        <v>319</v>
      </c>
      <c r="E358" s="4" t="s">
        <v>6</v>
      </c>
      <c r="F358" s="5">
        <v>45723</v>
      </c>
      <c r="G358" s="4" t="s">
        <v>307</v>
      </c>
      <c r="H358" s="4">
        <v>2</v>
      </c>
      <c r="I358" s="4" t="s">
        <v>331</v>
      </c>
      <c r="J358" s="13" t="str">
        <f>IF(VolunteerTable6[[#This Row],[Email]]="","Missing","OK")</f>
        <v>OK</v>
      </c>
      <c r="K358" s="13" t="str">
        <f>VolunteerTable6[[#This Row],[VolunteerID]]&amp;"_"&amp;VolunteerTable6[[#This Row],[CampaignID]]</f>
        <v>V0357_C001</v>
      </c>
      <c r="L358" s="13" t="str">
        <f>IF(VolunteerTable6[[#This Row],[AttendanceStatus]]="No Show","Did Not Attend","Attended")</f>
        <v>Attended</v>
      </c>
      <c r="M358" s="19" t="str">
        <f>_xlfn.XLOOKUP(VolunteerTable6[[#This Row],[CampaignID]],CampaignTable[CampaignID],CampaignTable[CampaignName],"No CampaignName found for this CampaignID given.")</f>
        <v>Tree Planting</v>
      </c>
    </row>
    <row r="359" spans="1:13" x14ac:dyDescent="0.35">
      <c r="A359" s="6" t="s">
        <v>91</v>
      </c>
      <c r="B359" s="7" t="s">
        <v>1163</v>
      </c>
      <c r="C359" s="7" t="s">
        <v>1164</v>
      </c>
      <c r="D359" s="7" t="s">
        <v>302</v>
      </c>
      <c r="E359" s="7" t="s">
        <v>6</v>
      </c>
      <c r="F359" s="8">
        <v>45689</v>
      </c>
      <c r="G359" s="7" t="s">
        <v>307</v>
      </c>
      <c r="H359" s="7">
        <v>1</v>
      </c>
      <c r="I359" s="7" t="s">
        <v>523</v>
      </c>
      <c r="J359" s="13" t="str">
        <f>IF(VolunteerTable6[[#This Row],[Email]]="","Missing","OK")</f>
        <v>OK</v>
      </c>
      <c r="K359" s="13" t="str">
        <f>VolunteerTable6[[#This Row],[VolunteerID]]&amp;"_"&amp;VolunteerTable6[[#This Row],[CampaignID]]</f>
        <v>V0358_C001</v>
      </c>
      <c r="L359" s="13" t="str">
        <f>IF(VolunteerTable6[[#This Row],[AttendanceStatus]]="No Show","Did Not Attend","Attended")</f>
        <v>Attended</v>
      </c>
      <c r="M359" s="19" t="str">
        <f>_xlfn.XLOOKUP(VolunteerTable6[[#This Row],[CampaignID]],CampaignTable[CampaignID],CampaignTable[CampaignName],"No CampaignName found for this CampaignID given.")</f>
        <v>Tree Planting</v>
      </c>
    </row>
    <row r="360" spans="1:13" x14ac:dyDescent="0.35">
      <c r="A360" s="3" t="s">
        <v>1165</v>
      </c>
      <c r="B360" s="4" t="s">
        <v>1166</v>
      </c>
      <c r="C360" s="4" t="s">
        <v>1167</v>
      </c>
      <c r="D360" s="4" t="s">
        <v>319</v>
      </c>
      <c r="E360" s="4" t="s">
        <v>208</v>
      </c>
      <c r="F360" s="5">
        <v>45679</v>
      </c>
      <c r="G360" s="4" t="s">
        <v>307</v>
      </c>
      <c r="H360" s="4">
        <v>3</v>
      </c>
      <c r="I360" s="4" t="s">
        <v>315</v>
      </c>
      <c r="J360" s="13" t="str">
        <f>IF(VolunteerTable6[[#This Row],[Email]]="","Missing","OK")</f>
        <v>OK</v>
      </c>
      <c r="K360" s="13" t="str">
        <f>VolunteerTable6[[#This Row],[VolunteerID]]&amp;"_"&amp;VolunteerTable6[[#This Row],[CampaignID]]</f>
        <v>V0359_C007</v>
      </c>
      <c r="L360" s="13" t="str">
        <f>IF(VolunteerTable6[[#This Row],[AttendanceStatus]]="No Show","Did Not Attend","Attended")</f>
        <v>Attended</v>
      </c>
      <c r="M360" s="19" t="str">
        <f>_xlfn.XLOOKUP(VolunteerTable6[[#This Row],[CampaignID]],CampaignTable[CampaignID],CampaignTable[CampaignName],"No CampaignName found for this CampaignID given.")</f>
        <v>Green Fair</v>
      </c>
    </row>
    <row r="361" spans="1:13" x14ac:dyDescent="0.35">
      <c r="A361" s="6" t="s">
        <v>1168</v>
      </c>
      <c r="B361" s="7" t="s">
        <v>1169</v>
      </c>
      <c r="C361" s="7" t="s">
        <v>1170</v>
      </c>
      <c r="D361" s="7" t="s">
        <v>323</v>
      </c>
      <c r="E361" s="7" t="s">
        <v>247</v>
      </c>
      <c r="F361" s="8">
        <v>45742</v>
      </c>
      <c r="G361" s="7" t="s">
        <v>307</v>
      </c>
      <c r="H361" s="7">
        <v>3</v>
      </c>
      <c r="I361" s="7" t="s">
        <v>315</v>
      </c>
      <c r="J361" s="13" t="str">
        <f>IF(VolunteerTable6[[#This Row],[Email]]="","Missing","OK")</f>
        <v>OK</v>
      </c>
      <c r="K361" s="13" t="str">
        <f>VolunteerTable6[[#This Row],[VolunteerID]]&amp;"_"&amp;VolunteerTable6[[#This Row],[CampaignID]]</f>
        <v>V0360_C009</v>
      </c>
      <c r="L361" s="13" t="str">
        <f>IF(VolunteerTable6[[#This Row],[AttendanceStatus]]="No Show","Did Not Attend","Attended")</f>
        <v>Attended</v>
      </c>
      <c r="M361" s="19" t="str">
        <f>_xlfn.XLOOKUP(VolunteerTable6[[#This Row],[CampaignID]],CampaignTable[CampaignID],CampaignTable[CampaignName],"No CampaignName found for this CampaignID given.")</f>
        <v>Bike to Work Day</v>
      </c>
    </row>
    <row r="362" spans="1:13" x14ac:dyDescent="0.35">
      <c r="A362" s="3" t="s">
        <v>236</v>
      </c>
      <c r="B362" s="4" t="s">
        <v>1171</v>
      </c>
      <c r="C362" s="4" t="s">
        <v>1172</v>
      </c>
      <c r="D362" s="4" t="s">
        <v>335</v>
      </c>
      <c r="E362" s="4" t="s">
        <v>6</v>
      </c>
      <c r="F362" s="5">
        <v>45709</v>
      </c>
      <c r="G362" s="4" t="s">
        <v>297</v>
      </c>
      <c r="H362" s="4">
        <v>2</v>
      </c>
      <c r="I362" s="4" t="s">
        <v>346</v>
      </c>
      <c r="J362" s="13" t="str">
        <f>IF(VolunteerTable6[[#This Row],[Email]]="","Missing","OK")</f>
        <v>OK</v>
      </c>
      <c r="K362" s="13" t="str">
        <f>VolunteerTable6[[#This Row],[VolunteerID]]&amp;"_"&amp;VolunteerTable6[[#This Row],[CampaignID]]</f>
        <v>V0361_C001</v>
      </c>
      <c r="L362" s="13" t="str">
        <f>IF(VolunteerTable6[[#This Row],[AttendanceStatus]]="No Show","Did Not Attend","Attended")</f>
        <v>Did Not Attend</v>
      </c>
      <c r="M362" s="19" t="str">
        <f>_xlfn.XLOOKUP(VolunteerTable6[[#This Row],[CampaignID]],CampaignTable[CampaignID],CampaignTable[CampaignName],"No CampaignName found for this CampaignID given.")</f>
        <v>Tree Planting</v>
      </c>
    </row>
    <row r="363" spans="1:13" x14ac:dyDescent="0.35">
      <c r="A363" s="6" t="s">
        <v>183</v>
      </c>
      <c r="B363" s="7" t="s">
        <v>1173</v>
      </c>
      <c r="C363" s="7" t="s">
        <v>1174</v>
      </c>
      <c r="D363" s="7" t="s">
        <v>319</v>
      </c>
      <c r="E363" s="7" t="s">
        <v>185</v>
      </c>
      <c r="F363" s="8">
        <v>45799</v>
      </c>
      <c r="G363" s="7" t="s">
        <v>307</v>
      </c>
      <c r="H363" s="7">
        <v>3</v>
      </c>
      <c r="I363" s="7" t="s">
        <v>308</v>
      </c>
      <c r="J363" s="13" t="str">
        <f>IF(VolunteerTable6[[#This Row],[Email]]="","Missing","OK")</f>
        <v>OK</v>
      </c>
      <c r="K363" s="13" t="str">
        <f>VolunteerTable6[[#This Row],[VolunteerID]]&amp;"_"&amp;VolunteerTable6[[#This Row],[CampaignID]]</f>
        <v>V0362_C006</v>
      </c>
      <c r="L363" s="13" t="str">
        <f>IF(VolunteerTable6[[#This Row],[AttendanceStatus]]="No Show","Did Not Attend","Attended")</f>
        <v>Attended</v>
      </c>
      <c r="M363" s="19" t="str">
        <f>_xlfn.XLOOKUP(VolunteerTable6[[#This Row],[CampaignID]],CampaignTable[CampaignID],CampaignTable[CampaignName],"No CampaignName found for this CampaignID given.")</f>
        <v>Wildlife Survey</v>
      </c>
    </row>
    <row r="364" spans="1:13" x14ac:dyDescent="0.35">
      <c r="A364" s="3" t="s">
        <v>271</v>
      </c>
      <c r="B364" s="4" t="s">
        <v>1175</v>
      </c>
      <c r="C364" s="4" t="s">
        <v>1176</v>
      </c>
      <c r="D364" s="4" t="s">
        <v>302</v>
      </c>
      <c r="E364" s="4" t="s">
        <v>6</v>
      </c>
      <c r="F364" s="5">
        <v>45776</v>
      </c>
      <c r="G364" s="4" t="s">
        <v>297</v>
      </c>
      <c r="H364" s="4">
        <v>5</v>
      </c>
      <c r="I364" s="4" t="s">
        <v>298</v>
      </c>
      <c r="J364" s="13" t="str">
        <f>IF(VolunteerTable6[[#This Row],[Email]]="","Missing","OK")</f>
        <v>OK</v>
      </c>
      <c r="K364" s="13" t="str">
        <f>VolunteerTable6[[#This Row],[VolunteerID]]&amp;"_"&amp;VolunteerTable6[[#This Row],[CampaignID]]</f>
        <v>V0363_C001</v>
      </c>
      <c r="L364" s="13" t="str">
        <f>IF(VolunteerTable6[[#This Row],[AttendanceStatus]]="No Show","Did Not Attend","Attended")</f>
        <v>Did Not Attend</v>
      </c>
      <c r="M364" s="19" t="str">
        <f>_xlfn.XLOOKUP(VolunteerTable6[[#This Row],[CampaignID]],CampaignTable[CampaignID],CampaignTable[CampaignName],"No CampaignName found for this CampaignID given.")</f>
        <v>Tree Planting</v>
      </c>
    </row>
    <row r="365" spans="1:13" x14ac:dyDescent="0.35">
      <c r="A365" s="6" t="s">
        <v>120</v>
      </c>
      <c r="B365" s="7" t="s">
        <v>1177</v>
      </c>
      <c r="C365" s="7" t="s">
        <v>1178</v>
      </c>
      <c r="D365" s="7" t="s">
        <v>296</v>
      </c>
      <c r="E365" s="7" t="s">
        <v>87</v>
      </c>
      <c r="F365" s="8">
        <v>45812</v>
      </c>
      <c r="G365" s="7" t="s">
        <v>307</v>
      </c>
      <c r="H365" s="7">
        <v>1</v>
      </c>
      <c r="I365" s="7" t="s">
        <v>365</v>
      </c>
      <c r="J365" s="13" t="str">
        <f>IF(VolunteerTable6[[#This Row],[Email]]="","Missing","OK")</f>
        <v>OK</v>
      </c>
      <c r="K365" s="13" t="str">
        <f>VolunteerTable6[[#This Row],[VolunteerID]]&amp;"_"&amp;VolunteerTable6[[#This Row],[CampaignID]]</f>
        <v>V0364_C003</v>
      </c>
      <c r="L365" s="13" t="str">
        <f>IF(VolunteerTable6[[#This Row],[AttendanceStatus]]="No Show","Did Not Attend","Attended")</f>
        <v>Attended</v>
      </c>
      <c r="M365" s="19" t="str">
        <f>_xlfn.XLOOKUP(VolunteerTable6[[#This Row],[CampaignID]],CampaignTable[CampaignID],CampaignTable[CampaignName],"No CampaignName found for this CampaignID given.")</f>
        <v>School Visit</v>
      </c>
    </row>
    <row r="366" spans="1:13" x14ac:dyDescent="0.35">
      <c r="A366" s="3" t="s">
        <v>131</v>
      </c>
      <c r="B366" s="4" t="s">
        <v>1179</v>
      </c>
      <c r="C366" s="4" t="s">
        <v>1180</v>
      </c>
      <c r="D366" s="4" t="s">
        <v>296</v>
      </c>
      <c r="E366" s="4" t="s">
        <v>185</v>
      </c>
      <c r="F366" s="5">
        <v>45775</v>
      </c>
      <c r="G366" s="4" t="s">
        <v>297</v>
      </c>
      <c r="H366" s="4">
        <v>1</v>
      </c>
      <c r="I366" s="4" t="s">
        <v>523</v>
      </c>
      <c r="J366" s="13" t="str">
        <f>IF(VolunteerTable6[[#This Row],[Email]]="","Missing","OK")</f>
        <v>OK</v>
      </c>
      <c r="K366" s="13" t="str">
        <f>VolunteerTable6[[#This Row],[VolunteerID]]&amp;"_"&amp;VolunteerTable6[[#This Row],[CampaignID]]</f>
        <v>V0365_C006</v>
      </c>
      <c r="L366" s="13" t="str">
        <f>IF(VolunteerTable6[[#This Row],[AttendanceStatus]]="No Show","Did Not Attend","Attended")</f>
        <v>Did Not Attend</v>
      </c>
      <c r="M366" s="19" t="str">
        <f>_xlfn.XLOOKUP(VolunteerTable6[[#This Row],[CampaignID]],CampaignTable[CampaignID],CampaignTable[CampaignName],"No CampaignName found for this CampaignID given.")</f>
        <v>Wildlife Survey</v>
      </c>
    </row>
    <row r="367" spans="1:13" x14ac:dyDescent="0.35">
      <c r="A367" s="6" t="s">
        <v>1181</v>
      </c>
      <c r="B367" s="7" t="s">
        <v>1182</v>
      </c>
      <c r="C367" s="7" t="s">
        <v>1183</v>
      </c>
      <c r="D367" s="7" t="s">
        <v>296</v>
      </c>
      <c r="E367" s="7" t="s">
        <v>49</v>
      </c>
      <c r="F367" s="8">
        <v>45774</v>
      </c>
      <c r="G367" s="7" t="s">
        <v>307</v>
      </c>
      <c r="H367" s="7">
        <v>2</v>
      </c>
      <c r="I367" s="7" t="s">
        <v>362</v>
      </c>
      <c r="J367" s="13" t="str">
        <f>IF(VolunteerTable6[[#This Row],[Email]]="","Missing","OK")</f>
        <v>OK</v>
      </c>
      <c r="K367" s="13" t="str">
        <f>VolunteerTable6[[#This Row],[VolunteerID]]&amp;"_"&amp;VolunteerTable6[[#This Row],[CampaignID]]</f>
        <v>V0366_C002</v>
      </c>
      <c r="L367" s="13" t="str">
        <f>IF(VolunteerTable6[[#This Row],[AttendanceStatus]]="No Show","Did Not Attend","Attended")</f>
        <v>Attended</v>
      </c>
      <c r="M367" s="19" t="str">
        <f>_xlfn.XLOOKUP(VolunteerTable6[[#This Row],[CampaignID]],CampaignTable[CampaignID],CampaignTable[CampaignName],"No CampaignName found for this CampaignID given.")</f>
        <v>River Cleanup</v>
      </c>
    </row>
    <row r="368" spans="1:13" x14ac:dyDescent="0.35">
      <c r="A368" s="3" t="s">
        <v>1184</v>
      </c>
      <c r="B368" s="4" t="s">
        <v>1185</v>
      </c>
      <c r="C368" s="4" t="s">
        <v>1186</v>
      </c>
      <c r="D368" s="4" t="s">
        <v>335</v>
      </c>
      <c r="E368" s="4" t="s">
        <v>228</v>
      </c>
      <c r="F368" s="5">
        <v>45724</v>
      </c>
      <c r="G368" s="4" t="s">
        <v>307</v>
      </c>
      <c r="H368" s="4">
        <v>1</v>
      </c>
      <c r="I368" s="4" t="s">
        <v>523</v>
      </c>
      <c r="J368" s="13" t="str">
        <f>IF(VolunteerTable6[[#This Row],[Email]]="","Missing","OK")</f>
        <v>OK</v>
      </c>
      <c r="K368" s="13" t="str">
        <f>VolunteerTable6[[#This Row],[VolunteerID]]&amp;"_"&amp;VolunteerTable6[[#This Row],[CampaignID]]</f>
        <v>V0367_C008</v>
      </c>
      <c r="L368" s="13" t="str">
        <f>IF(VolunteerTable6[[#This Row],[AttendanceStatus]]="No Show","Did Not Attend","Attended")</f>
        <v>Attended</v>
      </c>
      <c r="M368" s="19" t="str">
        <f>_xlfn.XLOOKUP(VolunteerTable6[[#This Row],[CampaignID]],CampaignTable[CampaignID],CampaignTable[CampaignName],"No CampaignName found for this CampaignID given.")</f>
        <v>Solar Awareness</v>
      </c>
    </row>
    <row r="369" spans="1:13" x14ac:dyDescent="0.35">
      <c r="A369" s="6" t="s">
        <v>1187</v>
      </c>
      <c r="B369" s="7" t="s">
        <v>1188</v>
      </c>
      <c r="C369" s="7" t="s">
        <v>1189</v>
      </c>
      <c r="D369" s="7" t="s">
        <v>302</v>
      </c>
      <c r="E369" s="7" t="s">
        <v>154</v>
      </c>
      <c r="F369" s="8">
        <v>45717</v>
      </c>
      <c r="G369" s="7" t="s">
        <v>297</v>
      </c>
      <c r="H369" s="7">
        <v>4</v>
      </c>
      <c r="I369" s="7" t="s">
        <v>354</v>
      </c>
      <c r="J369" s="13" t="str">
        <f>IF(VolunteerTable6[[#This Row],[Email]]="","Missing","OK")</f>
        <v>OK</v>
      </c>
      <c r="K369" s="13" t="str">
        <f>VolunteerTable6[[#This Row],[VolunteerID]]&amp;"_"&amp;VolunteerTable6[[#This Row],[CampaignID]]</f>
        <v>V0368_C005</v>
      </c>
      <c r="L369" s="13" t="str">
        <f>IF(VolunteerTable6[[#This Row],[AttendanceStatus]]="No Show","Did Not Attend","Attended")</f>
        <v>Did Not Attend</v>
      </c>
      <c r="M369" s="19" t="str">
        <f>_xlfn.XLOOKUP(VolunteerTable6[[#This Row],[CampaignID]],CampaignTable[CampaignID],CampaignTable[CampaignName],"No CampaignName found for this CampaignID given.")</f>
        <v>Recycling Workshop</v>
      </c>
    </row>
    <row r="370" spans="1:13" x14ac:dyDescent="0.35">
      <c r="A370" s="3" t="s">
        <v>190</v>
      </c>
      <c r="B370" s="4" t="s">
        <v>1190</v>
      </c>
      <c r="C370" s="4" t="s">
        <v>1191</v>
      </c>
      <c r="D370" s="4" t="s">
        <v>296</v>
      </c>
      <c r="E370" s="4" t="s">
        <v>228</v>
      </c>
      <c r="F370" s="5">
        <v>45681</v>
      </c>
      <c r="G370" s="4" t="s">
        <v>307</v>
      </c>
      <c r="H370" s="4">
        <v>2</v>
      </c>
      <c r="I370" s="4" t="s">
        <v>476</v>
      </c>
      <c r="J370" s="13" t="str">
        <f>IF(VolunteerTable6[[#This Row],[Email]]="","Missing","OK")</f>
        <v>OK</v>
      </c>
      <c r="K370" s="13" t="str">
        <f>VolunteerTable6[[#This Row],[VolunteerID]]&amp;"_"&amp;VolunteerTable6[[#This Row],[CampaignID]]</f>
        <v>V0369_C008</v>
      </c>
      <c r="L370" s="13" t="str">
        <f>IF(VolunteerTable6[[#This Row],[AttendanceStatus]]="No Show","Did Not Attend","Attended")</f>
        <v>Attended</v>
      </c>
      <c r="M370" s="19" t="str">
        <f>_xlfn.XLOOKUP(VolunteerTable6[[#This Row],[CampaignID]],CampaignTable[CampaignID],CampaignTable[CampaignName],"No CampaignName found for this CampaignID given.")</f>
        <v>Solar Awareness</v>
      </c>
    </row>
    <row r="371" spans="1:13" x14ac:dyDescent="0.35">
      <c r="A371" s="6" t="s">
        <v>256</v>
      </c>
      <c r="B371" s="7" t="s">
        <v>1192</v>
      </c>
      <c r="C371" s="7" t="s">
        <v>1193</v>
      </c>
      <c r="D371" s="7" t="s">
        <v>319</v>
      </c>
      <c r="E371" s="7" t="s">
        <v>154</v>
      </c>
      <c r="F371" s="8">
        <v>45774</v>
      </c>
      <c r="G371" s="7" t="s">
        <v>297</v>
      </c>
      <c r="H371" s="7">
        <v>5</v>
      </c>
      <c r="I371" s="7" t="s">
        <v>413</v>
      </c>
      <c r="J371" s="13" t="str">
        <f>IF(VolunteerTable6[[#This Row],[Email]]="","Missing","OK")</f>
        <v>OK</v>
      </c>
      <c r="K371" s="13" t="str">
        <f>VolunteerTable6[[#This Row],[VolunteerID]]&amp;"_"&amp;VolunteerTable6[[#This Row],[CampaignID]]</f>
        <v>V0370_C005</v>
      </c>
      <c r="L371" s="13" t="str">
        <f>IF(VolunteerTable6[[#This Row],[AttendanceStatus]]="No Show","Did Not Attend","Attended")</f>
        <v>Did Not Attend</v>
      </c>
      <c r="M371" s="19" t="str">
        <f>_xlfn.XLOOKUP(VolunteerTable6[[#This Row],[CampaignID]],CampaignTable[CampaignID],CampaignTable[CampaignName],"No CampaignName found for this CampaignID given.")</f>
        <v>Recycling Workshop</v>
      </c>
    </row>
    <row r="372" spans="1:13" x14ac:dyDescent="0.35">
      <c r="A372" s="3" t="s">
        <v>1194</v>
      </c>
      <c r="B372" s="4" t="s">
        <v>1195</v>
      </c>
      <c r="C372" s="4" t="s">
        <v>1196</v>
      </c>
      <c r="D372" s="4" t="s">
        <v>323</v>
      </c>
      <c r="E372" s="4" t="s">
        <v>247</v>
      </c>
      <c r="F372" s="5">
        <v>45713</v>
      </c>
      <c r="G372" s="4" t="s">
        <v>307</v>
      </c>
      <c r="H372" s="4">
        <v>3</v>
      </c>
      <c r="I372" s="4" t="s">
        <v>308</v>
      </c>
      <c r="J372" s="13" t="str">
        <f>IF(VolunteerTable6[[#This Row],[Email]]="","Missing","OK")</f>
        <v>OK</v>
      </c>
      <c r="K372" s="13" t="str">
        <f>VolunteerTable6[[#This Row],[VolunteerID]]&amp;"_"&amp;VolunteerTable6[[#This Row],[CampaignID]]</f>
        <v>V0371_C009</v>
      </c>
      <c r="L372" s="13" t="str">
        <f>IF(VolunteerTable6[[#This Row],[AttendanceStatus]]="No Show","Did Not Attend","Attended")</f>
        <v>Attended</v>
      </c>
      <c r="M372" s="19" t="str">
        <f>_xlfn.XLOOKUP(VolunteerTable6[[#This Row],[CampaignID]],CampaignTable[CampaignID],CampaignTable[CampaignName],"No CampaignName found for this CampaignID given.")</f>
        <v>Bike to Work Day</v>
      </c>
    </row>
    <row r="373" spans="1:13" x14ac:dyDescent="0.35">
      <c r="A373" s="6" t="s">
        <v>1197</v>
      </c>
      <c r="B373" s="7" t="s">
        <v>1198</v>
      </c>
      <c r="C373" s="7" t="s">
        <v>1199</v>
      </c>
      <c r="D373" s="7" t="s">
        <v>319</v>
      </c>
      <c r="E373" s="7" t="s">
        <v>6</v>
      </c>
      <c r="F373" s="8">
        <v>45778</v>
      </c>
      <c r="G373" s="7" t="s">
        <v>307</v>
      </c>
      <c r="H373" s="7">
        <v>5</v>
      </c>
      <c r="I373" s="7" t="s">
        <v>372</v>
      </c>
      <c r="J373" s="13" t="str">
        <f>IF(VolunteerTable6[[#This Row],[Email]]="","Missing","OK")</f>
        <v>OK</v>
      </c>
      <c r="K373" s="13" t="str">
        <f>VolunteerTable6[[#This Row],[VolunteerID]]&amp;"_"&amp;VolunteerTable6[[#This Row],[CampaignID]]</f>
        <v>V0372_C001</v>
      </c>
      <c r="L373" s="13" t="str">
        <f>IF(VolunteerTable6[[#This Row],[AttendanceStatus]]="No Show","Did Not Attend","Attended")</f>
        <v>Attended</v>
      </c>
      <c r="M373" s="19" t="str">
        <f>_xlfn.XLOOKUP(VolunteerTable6[[#This Row],[CampaignID]],CampaignTable[CampaignID],CampaignTable[CampaignName],"No CampaignName found for this CampaignID given.")</f>
        <v>Tree Planting</v>
      </c>
    </row>
    <row r="374" spans="1:13" x14ac:dyDescent="0.35">
      <c r="A374" s="3" t="s">
        <v>62</v>
      </c>
      <c r="B374" s="4" t="s">
        <v>1200</v>
      </c>
      <c r="C374" s="4" t="s">
        <v>1201</v>
      </c>
      <c r="D374" s="4" t="s">
        <v>323</v>
      </c>
      <c r="E374" s="4" t="s">
        <v>265</v>
      </c>
      <c r="F374" s="5">
        <v>45811</v>
      </c>
      <c r="G374" s="4" t="s">
        <v>297</v>
      </c>
      <c r="H374" s="4">
        <v>5</v>
      </c>
      <c r="I374" s="4" t="s">
        <v>372</v>
      </c>
      <c r="J374" s="13" t="str">
        <f>IF(VolunteerTable6[[#This Row],[Email]]="","Missing","OK")</f>
        <v>OK</v>
      </c>
      <c r="K374" s="13" t="str">
        <f>VolunteerTable6[[#This Row],[VolunteerID]]&amp;"_"&amp;VolunteerTable6[[#This Row],[CampaignID]]</f>
        <v>V0373_C010</v>
      </c>
      <c r="L374" s="13" t="str">
        <f>IF(VolunteerTable6[[#This Row],[AttendanceStatus]]="No Show","Did Not Attend","Attended")</f>
        <v>Did Not Attend</v>
      </c>
      <c r="M374" s="19" t="str">
        <f>_xlfn.XLOOKUP(VolunteerTable6[[#This Row],[CampaignID]],CampaignTable[CampaignID],CampaignTable[CampaignName],"No CampaignName found for this CampaignID given.")</f>
        <v>Community Garden</v>
      </c>
    </row>
    <row r="375" spans="1:13" x14ac:dyDescent="0.35">
      <c r="A375" s="6" t="s">
        <v>89</v>
      </c>
      <c r="B375" s="7" t="s">
        <v>1202</v>
      </c>
      <c r="C375" s="7" t="s">
        <v>1203</v>
      </c>
      <c r="D375" s="7" t="s">
        <v>296</v>
      </c>
      <c r="E375" s="7" t="s">
        <v>208</v>
      </c>
      <c r="F375" s="8">
        <v>45770</v>
      </c>
      <c r="G375" s="7" t="s">
        <v>307</v>
      </c>
      <c r="H375" s="7">
        <v>4</v>
      </c>
      <c r="I375" s="7" t="s">
        <v>338</v>
      </c>
      <c r="J375" s="13" t="str">
        <f>IF(VolunteerTable6[[#This Row],[Email]]="","Missing","OK")</f>
        <v>OK</v>
      </c>
      <c r="K375" s="13" t="str">
        <f>VolunteerTable6[[#This Row],[VolunteerID]]&amp;"_"&amp;VolunteerTable6[[#This Row],[CampaignID]]</f>
        <v>V0374_C007</v>
      </c>
      <c r="L375" s="13" t="str">
        <f>IF(VolunteerTable6[[#This Row],[AttendanceStatus]]="No Show","Did Not Attend","Attended")</f>
        <v>Attended</v>
      </c>
      <c r="M375" s="19" t="str">
        <f>_xlfn.XLOOKUP(VolunteerTable6[[#This Row],[CampaignID]],CampaignTable[CampaignID],CampaignTable[CampaignName],"No CampaignName found for this CampaignID given.")</f>
        <v>Green Fair</v>
      </c>
    </row>
    <row r="376" spans="1:13" x14ac:dyDescent="0.35">
      <c r="A376" s="3" t="s">
        <v>1204</v>
      </c>
      <c r="B376" s="4" t="s">
        <v>1205</v>
      </c>
      <c r="C376" s="4" t="s">
        <v>1206</v>
      </c>
      <c r="D376" s="4" t="s">
        <v>335</v>
      </c>
      <c r="E376" s="4" t="s">
        <v>185</v>
      </c>
      <c r="F376" s="5">
        <v>45758</v>
      </c>
      <c r="G376" s="4" t="s">
        <v>307</v>
      </c>
      <c r="H376" s="4">
        <v>3</v>
      </c>
      <c r="I376" s="4" t="s">
        <v>308</v>
      </c>
      <c r="J376" s="13" t="str">
        <f>IF(VolunteerTable6[[#This Row],[Email]]="","Missing","OK")</f>
        <v>OK</v>
      </c>
      <c r="K376" s="13" t="str">
        <f>VolunteerTable6[[#This Row],[VolunteerID]]&amp;"_"&amp;VolunteerTable6[[#This Row],[CampaignID]]</f>
        <v>V0375_C006</v>
      </c>
      <c r="L376" s="13" t="str">
        <f>IF(VolunteerTable6[[#This Row],[AttendanceStatus]]="No Show","Did Not Attend","Attended")</f>
        <v>Attended</v>
      </c>
      <c r="M376" s="19" t="str">
        <f>_xlfn.XLOOKUP(VolunteerTable6[[#This Row],[CampaignID]],CampaignTable[CampaignID],CampaignTable[CampaignName],"No CampaignName found for this CampaignID given.")</f>
        <v>Wildlife Survey</v>
      </c>
    </row>
    <row r="377" spans="1:13" x14ac:dyDescent="0.35">
      <c r="A377" s="6" t="s">
        <v>1207</v>
      </c>
      <c r="B377" s="7" t="s">
        <v>1208</v>
      </c>
      <c r="C377" s="7" t="s">
        <v>1209</v>
      </c>
      <c r="D377" s="7" t="s">
        <v>323</v>
      </c>
      <c r="E377" s="7" t="s">
        <v>6</v>
      </c>
      <c r="F377" s="8">
        <v>45796</v>
      </c>
      <c r="G377" s="7" t="s">
        <v>297</v>
      </c>
      <c r="H377" s="7">
        <v>2</v>
      </c>
      <c r="I377" s="7" t="s">
        <v>362</v>
      </c>
      <c r="J377" s="13" t="str">
        <f>IF(VolunteerTable6[[#This Row],[Email]]="","Missing","OK")</f>
        <v>OK</v>
      </c>
      <c r="K377" s="13" t="str">
        <f>VolunteerTable6[[#This Row],[VolunteerID]]&amp;"_"&amp;VolunteerTable6[[#This Row],[CampaignID]]</f>
        <v>V0376_C001</v>
      </c>
      <c r="L377" s="13" t="str">
        <f>IF(VolunteerTable6[[#This Row],[AttendanceStatus]]="No Show","Did Not Attend","Attended")</f>
        <v>Did Not Attend</v>
      </c>
      <c r="M377" s="19" t="str">
        <f>_xlfn.XLOOKUP(VolunteerTable6[[#This Row],[CampaignID]],CampaignTable[CampaignID],CampaignTable[CampaignName],"No CampaignName found for this CampaignID given.")</f>
        <v>Tree Planting</v>
      </c>
    </row>
    <row r="378" spans="1:13" x14ac:dyDescent="0.35">
      <c r="A378" s="3" t="s">
        <v>20</v>
      </c>
      <c r="B378" s="4" t="s">
        <v>1210</v>
      </c>
      <c r="C378" s="4"/>
      <c r="D378" s="4" t="s">
        <v>323</v>
      </c>
      <c r="E378" s="4" t="s">
        <v>228</v>
      </c>
      <c r="F378" s="5">
        <v>45714</v>
      </c>
      <c r="G378" s="4" t="s">
        <v>307</v>
      </c>
      <c r="H378" s="4">
        <v>1</v>
      </c>
      <c r="I378" s="4" t="s">
        <v>523</v>
      </c>
      <c r="J378" s="13" t="str">
        <f>IF(VolunteerTable6[[#This Row],[Email]]="","Missing","OK")</f>
        <v>Missing</v>
      </c>
      <c r="K378" s="13" t="str">
        <f>VolunteerTable6[[#This Row],[VolunteerID]]&amp;"_"&amp;VolunteerTable6[[#This Row],[CampaignID]]</f>
        <v>V0377_C008</v>
      </c>
      <c r="L378" s="13" t="str">
        <f>IF(VolunteerTable6[[#This Row],[AttendanceStatus]]="No Show","Did Not Attend","Attended")</f>
        <v>Attended</v>
      </c>
      <c r="M378" s="19" t="str">
        <f>_xlfn.XLOOKUP(VolunteerTable6[[#This Row],[CampaignID]],CampaignTable[CampaignID],CampaignTable[CampaignName],"No CampaignName found for this CampaignID given.")</f>
        <v>Solar Awareness</v>
      </c>
    </row>
    <row r="379" spans="1:13" x14ac:dyDescent="0.35">
      <c r="A379" s="6" t="s">
        <v>1211</v>
      </c>
      <c r="B379" s="7" t="s">
        <v>1212</v>
      </c>
      <c r="C379" s="7" t="s">
        <v>1213</v>
      </c>
      <c r="D379" s="7" t="s">
        <v>319</v>
      </c>
      <c r="E379" s="7" t="s">
        <v>247</v>
      </c>
      <c r="F379" s="8">
        <v>45723</v>
      </c>
      <c r="G379" s="7" t="s">
        <v>307</v>
      </c>
      <c r="H379" s="7">
        <v>5</v>
      </c>
      <c r="I379" s="7" t="s">
        <v>372</v>
      </c>
      <c r="J379" s="13" t="str">
        <f>IF(VolunteerTable6[[#This Row],[Email]]="","Missing","OK")</f>
        <v>OK</v>
      </c>
      <c r="K379" s="13" t="str">
        <f>VolunteerTable6[[#This Row],[VolunteerID]]&amp;"_"&amp;VolunteerTable6[[#This Row],[CampaignID]]</f>
        <v>V0378_C009</v>
      </c>
      <c r="L379" s="13" t="str">
        <f>IF(VolunteerTable6[[#This Row],[AttendanceStatus]]="No Show","Did Not Attend","Attended")</f>
        <v>Attended</v>
      </c>
      <c r="M379" s="19" t="str">
        <f>_xlfn.XLOOKUP(VolunteerTable6[[#This Row],[CampaignID]],CampaignTable[CampaignID],CampaignTable[CampaignName],"No CampaignName found for this CampaignID given.")</f>
        <v>Bike to Work Day</v>
      </c>
    </row>
    <row r="380" spans="1:13" x14ac:dyDescent="0.35">
      <c r="A380" s="3" t="s">
        <v>64</v>
      </c>
      <c r="B380" s="4" t="s">
        <v>1214</v>
      </c>
      <c r="C380" s="4" t="s">
        <v>1215</v>
      </c>
      <c r="D380" s="4" t="s">
        <v>296</v>
      </c>
      <c r="E380" s="4" t="s">
        <v>49</v>
      </c>
      <c r="F380" s="5">
        <v>45744</v>
      </c>
      <c r="G380" s="4" t="s">
        <v>307</v>
      </c>
      <c r="H380" s="4">
        <v>2</v>
      </c>
      <c r="I380" s="4" t="s">
        <v>331</v>
      </c>
      <c r="J380" s="13" t="str">
        <f>IF(VolunteerTable6[[#This Row],[Email]]="","Missing","OK")</f>
        <v>OK</v>
      </c>
      <c r="K380" s="13" t="str">
        <f>VolunteerTable6[[#This Row],[VolunteerID]]&amp;"_"&amp;VolunteerTable6[[#This Row],[CampaignID]]</f>
        <v>V0379_C002</v>
      </c>
      <c r="L380" s="13" t="str">
        <f>IF(VolunteerTable6[[#This Row],[AttendanceStatus]]="No Show","Did Not Attend","Attended")</f>
        <v>Attended</v>
      </c>
      <c r="M380" s="19" t="str">
        <f>_xlfn.XLOOKUP(VolunteerTable6[[#This Row],[CampaignID]],CampaignTable[CampaignID],CampaignTable[CampaignName],"No CampaignName found for this CampaignID given.")</f>
        <v>River Cleanup</v>
      </c>
    </row>
    <row r="381" spans="1:13" x14ac:dyDescent="0.35">
      <c r="A381" s="6" t="s">
        <v>1216</v>
      </c>
      <c r="B381" s="7" t="s">
        <v>1217</v>
      </c>
      <c r="C381" s="7" t="s">
        <v>1218</v>
      </c>
      <c r="D381" s="7" t="s">
        <v>323</v>
      </c>
      <c r="E381" s="7" t="s">
        <v>228</v>
      </c>
      <c r="F381" s="8">
        <v>45717</v>
      </c>
      <c r="G381" s="7" t="s">
        <v>297</v>
      </c>
      <c r="H381" s="7">
        <v>1</v>
      </c>
      <c r="I381" s="7" t="s">
        <v>386</v>
      </c>
      <c r="J381" s="13" t="str">
        <f>IF(VolunteerTable6[[#This Row],[Email]]="","Missing","OK")</f>
        <v>OK</v>
      </c>
      <c r="K381" s="13" t="str">
        <f>VolunteerTable6[[#This Row],[VolunteerID]]&amp;"_"&amp;VolunteerTable6[[#This Row],[CampaignID]]</f>
        <v>V0380_C008</v>
      </c>
      <c r="L381" s="13" t="str">
        <f>IF(VolunteerTable6[[#This Row],[AttendanceStatus]]="No Show","Did Not Attend","Attended")</f>
        <v>Did Not Attend</v>
      </c>
      <c r="M381" s="19" t="str">
        <f>_xlfn.XLOOKUP(VolunteerTable6[[#This Row],[CampaignID]],CampaignTable[CampaignID],CampaignTable[CampaignName],"No CampaignName found for this CampaignID given.")</f>
        <v>Solar Awareness</v>
      </c>
    </row>
    <row r="382" spans="1:13" x14ac:dyDescent="0.35">
      <c r="A382" s="3" t="s">
        <v>223</v>
      </c>
      <c r="B382" s="4" t="s">
        <v>1219</v>
      </c>
      <c r="C382" s="4" t="s">
        <v>1220</v>
      </c>
      <c r="D382" s="4" t="s">
        <v>319</v>
      </c>
      <c r="E382" s="4" t="s">
        <v>185</v>
      </c>
      <c r="F382" s="5">
        <v>45756</v>
      </c>
      <c r="G382" s="4" t="s">
        <v>307</v>
      </c>
      <c r="H382" s="4">
        <v>1</v>
      </c>
      <c r="I382" s="4" t="s">
        <v>523</v>
      </c>
      <c r="J382" s="13" t="str">
        <f>IF(VolunteerTable6[[#This Row],[Email]]="","Missing","OK")</f>
        <v>OK</v>
      </c>
      <c r="K382" s="13" t="str">
        <f>VolunteerTable6[[#This Row],[VolunteerID]]&amp;"_"&amp;VolunteerTable6[[#This Row],[CampaignID]]</f>
        <v>V0381_C006</v>
      </c>
      <c r="L382" s="13" t="str">
        <f>IF(VolunteerTable6[[#This Row],[AttendanceStatus]]="No Show","Did Not Attend","Attended")</f>
        <v>Attended</v>
      </c>
      <c r="M382" s="19" t="str">
        <f>_xlfn.XLOOKUP(VolunteerTable6[[#This Row],[CampaignID]],CampaignTable[CampaignID],CampaignTable[CampaignName],"No CampaignName found for this CampaignID given.")</f>
        <v>Wildlife Survey</v>
      </c>
    </row>
    <row r="383" spans="1:13" x14ac:dyDescent="0.35">
      <c r="A383" s="6" t="s">
        <v>137</v>
      </c>
      <c r="B383" s="7" t="s">
        <v>1221</v>
      </c>
      <c r="C383" s="7" t="s">
        <v>1222</v>
      </c>
      <c r="D383" s="7" t="s">
        <v>323</v>
      </c>
      <c r="E383" s="7" t="s">
        <v>49</v>
      </c>
      <c r="F383" s="8">
        <v>45701</v>
      </c>
      <c r="G383" s="7" t="s">
        <v>297</v>
      </c>
      <c r="H383" s="7">
        <v>1</v>
      </c>
      <c r="I383" s="7" t="s">
        <v>303</v>
      </c>
      <c r="J383" s="13" t="str">
        <f>IF(VolunteerTable6[[#This Row],[Email]]="","Missing","OK")</f>
        <v>OK</v>
      </c>
      <c r="K383" s="13" t="str">
        <f>VolunteerTable6[[#This Row],[VolunteerID]]&amp;"_"&amp;VolunteerTable6[[#This Row],[CampaignID]]</f>
        <v>V0382_C002</v>
      </c>
      <c r="L383" s="13" t="str">
        <f>IF(VolunteerTable6[[#This Row],[AttendanceStatus]]="No Show","Did Not Attend","Attended")</f>
        <v>Did Not Attend</v>
      </c>
      <c r="M383" s="19" t="str">
        <f>_xlfn.XLOOKUP(VolunteerTable6[[#This Row],[CampaignID]],CampaignTable[CampaignID],CampaignTable[CampaignName],"No CampaignName found for this CampaignID given.")</f>
        <v>River Cleanup</v>
      </c>
    </row>
    <row r="384" spans="1:13" x14ac:dyDescent="0.35">
      <c r="A384" s="3" t="s">
        <v>1223</v>
      </c>
      <c r="B384" s="4" t="s">
        <v>1224</v>
      </c>
      <c r="C384" s="4" t="s">
        <v>1225</v>
      </c>
      <c r="D384" s="4" t="s">
        <v>323</v>
      </c>
      <c r="E384" s="4" t="s">
        <v>49</v>
      </c>
      <c r="F384" s="5">
        <v>45756</v>
      </c>
      <c r="G384" s="4" t="s">
        <v>307</v>
      </c>
      <c r="H384" s="4">
        <v>5</v>
      </c>
      <c r="I384" s="4" t="s">
        <v>372</v>
      </c>
      <c r="J384" s="13" t="str">
        <f>IF(VolunteerTable6[[#This Row],[Email]]="","Missing","OK")</f>
        <v>OK</v>
      </c>
      <c r="K384" s="13" t="str">
        <f>VolunteerTable6[[#This Row],[VolunteerID]]&amp;"_"&amp;VolunteerTable6[[#This Row],[CampaignID]]</f>
        <v>V0383_C002</v>
      </c>
      <c r="L384" s="13" t="str">
        <f>IF(VolunteerTable6[[#This Row],[AttendanceStatus]]="No Show","Did Not Attend","Attended")</f>
        <v>Attended</v>
      </c>
      <c r="M384" s="19" t="str">
        <f>_xlfn.XLOOKUP(VolunteerTable6[[#This Row],[CampaignID]],CampaignTable[CampaignID],CampaignTable[CampaignName],"No CampaignName found for this CampaignID given.")</f>
        <v>River Cleanup</v>
      </c>
    </row>
    <row r="385" spans="1:13" x14ac:dyDescent="0.35">
      <c r="A385" s="6" t="s">
        <v>1226</v>
      </c>
      <c r="B385" s="7" t="s">
        <v>1227</v>
      </c>
      <c r="C385" s="7" t="s">
        <v>1228</v>
      </c>
      <c r="D385" s="7" t="s">
        <v>302</v>
      </c>
      <c r="E385" s="7" t="s">
        <v>265</v>
      </c>
      <c r="F385" s="8">
        <v>45692</v>
      </c>
      <c r="G385" s="7" t="s">
        <v>307</v>
      </c>
      <c r="H385" s="7">
        <v>2</v>
      </c>
      <c r="I385" s="7" t="s">
        <v>331</v>
      </c>
      <c r="J385" s="13" t="str">
        <f>IF(VolunteerTable6[[#This Row],[Email]]="","Missing","OK")</f>
        <v>OK</v>
      </c>
      <c r="K385" s="13" t="str">
        <f>VolunteerTable6[[#This Row],[VolunteerID]]&amp;"_"&amp;VolunteerTable6[[#This Row],[CampaignID]]</f>
        <v>V0384_C010</v>
      </c>
      <c r="L385" s="13" t="str">
        <f>IF(VolunteerTable6[[#This Row],[AttendanceStatus]]="No Show","Did Not Attend","Attended")</f>
        <v>Attended</v>
      </c>
      <c r="M385" s="19" t="str">
        <f>_xlfn.XLOOKUP(VolunteerTable6[[#This Row],[CampaignID]],CampaignTable[CampaignID],CampaignTable[CampaignName],"No CampaignName found for this CampaignID given.")</f>
        <v>Community Garden</v>
      </c>
    </row>
    <row r="386" spans="1:13" x14ac:dyDescent="0.35">
      <c r="A386" s="3" t="s">
        <v>84</v>
      </c>
      <c r="B386" s="4" t="s">
        <v>1229</v>
      </c>
      <c r="C386" s="4" t="s">
        <v>1230</v>
      </c>
      <c r="D386" s="4" t="s">
        <v>323</v>
      </c>
      <c r="E386" s="4" t="s">
        <v>265</v>
      </c>
      <c r="F386" s="5">
        <v>45719</v>
      </c>
      <c r="G386" s="4" t="s">
        <v>307</v>
      </c>
      <c r="H386" s="4">
        <v>4</v>
      </c>
      <c r="I386" s="4" t="s">
        <v>338</v>
      </c>
      <c r="J386" s="13" t="str">
        <f>IF(VolunteerTable6[[#This Row],[Email]]="","Missing","OK")</f>
        <v>OK</v>
      </c>
      <c r="K386" s="13" t="str">
        <f>VolunteerTable6[[#This Row],[VolunteerID]]&amp;"_"&amp;VolunteerTable6[[#This Row],[CampaignID]]</f>
        <v>V0385_C010</v>
      </c>
      <c r="L386" s="13" t="str">
        <f>IF(VolunteerTable6[[#This Row],[AttendanceStatus]]="No Show","Did Not Attend","Attended")</f>
        <v>Attended</v>
      </c>
      <c r="M386" s="19" t="str">
        <f>_xlfn.XLOOKUP(VolunteerTable6[[#This Row],[CampaignID]],CampaignTable[CampaignID],CampaignTable[CampaignName],"No CampaignName found for this CampaignID given.")</f>
        <v>Community Garden</v>
      </c>
    </row>
    <row r="387" spans="1:13" x14ac:dyDescent="0.35">
      <c r="A387" s="6" t="s">
        <v>1231</v>
      </c>
      <c r="B387" s="7" t="s">
        <v>1232</v>
      </c>
      <c r="C387" s="7" t="s">
        <v>1233</v>
      </c>
      <c r="D387" s="7" t="s">
        <v>323</v>
      </c>
      <c r="E387" s="7" t="s">
        <v>87</v>
      </c>
      <c r="F387" s="8">
        <v>45804</v>
      </c>
      <c r="G387" s="7" t="s">
        <v>307</v>
      </c>
      <c r="H387" s="7">
        <v>5</v>
      </c>
      <c r="I387" s="7" t="s">
        <v>372</v>
      </c>
      <c r="J387" s="13" t="str">
        <f>IF(VolunteerTable6[[#This Row],[Email]]="","Missing","OK")</f>
        <v>OK</v>
      </c>
      <c r="K387" s="13" t="str">
        <f>VolunteerTable6[[#This Row],[VolunteerID]]&amp;"_"&amp;VolunteerTable6[[#This Row],[CampaignID]]</f>
        <v>V0386_C003</v>
      </c>
      <c r="L387" s="13" t="str">
        <f>IF(VolunteerTable6[[#This Row],[AttendanceStatus]]="No Show","Did Not Attend","Attended")</f>
        <v>Attended</v>
      </c>
      <c r="M387" s="19" t="str">
        <f>_xlfn.XLOOKUP(VolunteerTable6[[#This Row],[CampaignID]],CampaignTable[CampaignID],CampaignTable[CampaignName],"No CampaignName found for this CampaignID given.")</f>
        <v>School Visit</v>
      </c>
    </row>
    <row r="388" spans="1:13" x14ac:dyDescent="0.35">
      <c r="A388" s="3" t="s">
        <v>1234</v>
      </c>
      <c r="B388" s="4" t="s">
        <v>1235</v>
      </c>
      <c r="C388" s="4" t="s">
        <v>1236</v>
      </c>
      <c r="D388" s="4" t="s">
        <v>302</v>
      </c>
      <c r="E388" s="4" t="s">
        <v>247</v>
      </c>
      <c r="F388" s="5">
        <v>45752</v>
      </c>
      <c r="G388" s="4" t="s">
        <v>297</v>
      </c>
      <c r="H388" s="4">
        <v>4</v>
      </c>
      <c r="I388" s="4" t="s">
        <v>425</v>
      </c>
      <c r="J388" s="13" t="str">
        <f>IF(VolunteerTable6[[#This Row],[Email]]="","Missing","OK")</f>
        <v>OK</v>
      </c>
      <c r="K388" s="13" t="str">
        <f>VolunteerTable6[[#This Row],[VolunteerID]]&amp;"_"&amp;VolunteerTable6[[#This Row],[CampaignID]]</f>
        <v>V0387_C009</v>
      </c>
      <c r="L388" s="13" t="str">
        <f>IF(VolunteerTable6[[#This Row],[AttendanceStatus]]="No Show","Did Not Attend","Attended")</f>
        <v>Did Not Attend</v>
      </c>
      <c r="M388" s="19" t="str">
        <f>_xlfn.XLOOKUP(VolunteerTable6[[#This Row],[CampaignID]],CampaignTable[CampaignID],CampaignTable[CampaignName],"No CampaignName found for this CampaignID given.")</f>
        <v>Bike to Work Day</v>
      </c>
    </row>
    <row r="389" spans="1:13" x14ac:dyDescent="0.35">
      <c r="A389" s="6" t="s">
        <v>61</v>
      </c>
      <c r="B389" s="7" t="s">
        <v>1237</v>
      </c>
      <c r="C389" s="7" t="s">
        <v>1238</v>
      </c>
      <c r="D389" s="7" t="s">
        <v>296</v>
      </c>
      <c r="E389" s="7" t="s">
        <v>185</v>
      </c>
      <c r="F389" s="8">
        <v>45791</v>
      </c>
      <c r="G389" s="7" t="s">
        <v>297</v>
      </c>
      <c r="H389" s="7">
        <v>4</v>
      </c>
      <c r="I389" s="7" t="s">
        <v>312</v>
      </c>
      <c r="J389" s="13" t="str">
        <f>IF(VolunteerTable6[[#This Row],[Email]]="","Missing","OK")</f>
        <v>OK</v>
      </c>
      <c r="K389" s="13" t="str">
        <f>VolunteerTable6[[#This Row],[VolunteerID]]&amp;"_"&amp;VolunteerTable6[[#This Row],[CampaignID]]</f>
        <v>V0388_C006</v>
      </c>
      <c r="L389" s="13" t="str">
        <f>IF(VolunteerTable6[[#This Row],[AttendanceStatus]]="No Show","Did Not Attend","Attended")</f>
        <v>Did Not Attend</v>
      </c>
      <c r="M389" s="19" t="str">
        <f>_xlfn.XLOOKUP(VolunteerTable6[[#This Row],[CampaignID]],CampaignTable[CampaignID],CampaignTable[CampaignName],"No CampaignName found for this CampaignID given.")</f>
        <v>Wildlife Survey</v>
      </c>
    </row>
    <row r="390" spans="1:13" x14ac:dyDescent="0.35">
      <c r="A390" s="3" t="s">
        <v>1239</v>
      </c>
      <c r="B390" s="4" t="s">
        <v>1240</v>
      </c>
      <c r="C390" s="4" t="s">
        <v>1241</v>
      </c>
      <c r="D390" s="4" t="s">
        <v>335</v>
      </c>
      <c r="E390" s="4" t="s">
        <v>265</v>
      </c>
      <c r="F390" s="5">
        <v>45786</v>
      </c>
      <c r="G390" s="4" t="s">
        <v>307</v>
      </c>
      <c r="H390" s="4">
        <v>5</v>
      </c>
      <c r="I390" s="4" t="s">
        <v>376</v>
      </c>
      <c r="J390" s="13" t="str">
        <f>IF(VolunteerTable6[[#This Row],[Email]]="","Missing","OK")</f>
        <v>OK</v>
      </c>
      <c r="K390" s="13" t="str">
        <f>VolunteerTable6[[#This Row],[VolunteerID]]&amp;"_"&amp;VolunteerTable6[[#This Row],[CampaignID]]</f>
        <v>V0389_C010</v>
      </c>
      <c r="L390" s="13" t="str">
        <f>IF(VolunteerTable6[[#This Row],[AttendanceStatus]]="No Show","Did Not Attend","Attended")</f>
        <v>Attended</v>
      </c>
      <c r="M390" s="19" t="str">
        <f>_xlfn.XLOOKUP(VolunteerTable6[[#This Row],[CampaignID]],CampaignTable[CampaignID],CampaignTable[CampaignName],"No CampaignName found for this CampaignID given.")</f>
        <v>Community Garden</v>
      </c>
    </row>
    <row r="391" spans="1:13" x14ac:dyDescent="0.35">
      <c r="A391" s="6" t="s">
        <v>1242</v>
      </c>
      <c r="B391" s="7" t="s">
        <v>1243</v>
      </c>
      <c r="C391" s="7" t="s">
        <v>1244</v>
      </c>
      <c r="D391" s="7" t="s">
        <v>335</v>
      </c>
      <c r="E391" s="7" t="s">
        <v>185</v>
      </c>
      <c r="F391" s="8">
        <v>45686</v>
      </c>
      <c r="G391" s="7" t="s">
        <v>297</v>
      </c>
      <c r="H391" s="7">
        <v>4</v>
      </c>
      <c r="I391" s="7" t="s">
        <v>312</v>
      </c>
      <c r="J391" s="13" t="str">
        <f>IF(VolunteerTable6[[#This Row],[Email]]="","Missing","OK")</f>
        <v>OK</v>
      </c>
      <c r="K391" s="13" t="str">
        <f>VolunteerTable6[[#This Row],[VolunteerID]]&amp;"_"&amp;VolunteerTable6[[#This Row],[CampaignID]]</f>
        <v>V0390_C006</v>
      </c>
      <c r="L391" s="13" t="str">
        <f>IF(VolunteerTable6[[#This Row],[AttendanceStatus]]="No Show","Did Not Attend","Attended")</f>
        <v>Did Not Attend</v>
      </c>
      <c r="M391" s="19" t="str">
        <f>_xlfn.XLOOKUP(VolunteerTable6[[#This Row],[CampaignID]],CampaignTable[CampaignID],CampaignTable[CampaignName],"No CampaignName found for this CampaignID given.")</f>
        <v>Wildlife Survey</v>
      </c>
    </row>
    <row r="392" spans="1:13" x14ac:dyDescent="0.35">
      <c r="A392" s="3" t="s">
        <v>205</v>
      </c>
      <c r="B392" s="4" t="s">
        <v>1245</v>
      </c>
      <c r="C392" s="4"/>
      <c r="D392" s="4" t="s">
        <v>323</v>
      </c>
      <c r="E392" s="4" t="s">
        <v>154</v>
      </c>
      <c r="F392" s="5">
        <v>45736</v>
      </c>
      <c r="G392" s="4" t="s">
        <v>307</v>
      </c>
      <c r="H392" s="4">
        <v>5</v>
      </c>
      <c r="I392" s="4" t="s">
        <v>413</v>
      </c>
      <c r="J392" s="13" t="str">
        <f>IF(VolunteerTable6[[#This Row],[Email]]="","Missing","OK")</f>
        <v>Missing</v>
      </c>
      <c r="K392" s="13" t="str">
        <f>VolunteerTable6[[#This Row],[VolunteerID]]&amp;"_"&amp;VolunteerTable6[[#This Row],[CampaignID]]</f>
        <v>V0391_C005</v>
      </c>
      <c r="L392" s="13" t="str">
        <f>IF(VolunteerTable6[[#This Row],[AttendanceStatus]]="No Show","Did Not Attend","Attended")</f>
        <v>Attended</v>
      </c>
      <c r="M392" s="19" t="str">
        <f>_xlfn.XLOOKUP(VolunteerTable6[[#This Row],[CampaignID]],CampaignTable[CampaignID],CampaignTable[CampaignName],"No CampaignName found for this CampaignID given.")</f>
        <v>Recycling Workshop</v>
      </c>
    </row>
    <row r="393" spans="1:13" x14ac:dyDescent="0.35">
      <c r="A393" s="6" t="s">
        <v>193</v>
      </c>
      <c r="B393" s="7" t="s">
        <v>1246</v>
      </c>
      <c r="C393" s="7" t="s">
        <v>1247</v>
      </c>
      <c r="D393" s="7" t="s">
        <v>323</v>
      </c>
      <c r="E393" s="7" t="s">
        <v>154</v>
      </c>
      <c r="F393" s="8">
        <v>45662</v>
      </c>
      <c r="G393" s="7" t="s">
        <v>297</v>
      </c>
      <c r="H393" s="7">
        <v>2</v>
      </c>
      <c r="I393" s="7" t="s">
        <v>346</v>
      </c>
      <c r="J393" s="13" t="str">
        <f>IF(VolunteerTable6[[#This Row],[Email]]="","Missing","OK")</f>
        <v>OK</v>
      </c>
      <c r="K393" s="13" t="str">
        <f>VolunteerTable6[[#This Row],[VolunteerID]]&amp;"_"&amp;VolunteerTable6[[#This Row],[CampaignID]]</f>
        <v>V0392_C005</v>
      </c>
      <c r="L393" s="13" t="str">
        <f>IF(VolunteerTable6[[#This Row],[AttendanceStatus]]="No Show","Did Not Attend","Attended")</f>
        <v>Did Not Attend</v>
      </c>
      <c r="M393" s="19" t="str">
        <f>_xlfn.XLOOKUP(VolunteerTable6[[#This Row],[CampaignID]],CampaignTable[CampaignID],CampaignTable[CampaignName],"No CampaignName found for this CampaignID given.")</f>
        <v>Recycling Workshop</v>
      </c>
    </row>
    <row r="394" spans="1:13" x14ac:dyDescent="0.35">
      <c r="A394" s="3" t="s">
        <v>1248</v>
      </c>
      <c r="B394" s="4" t="s">
        <v>1249</v>
      </c>
      <c r="C394" s="4"/>
      <c r="D394" s="4" t="s">
        <v>335</v>
      </c>
      <c r="E394" s="4" t="s">
        <v>247</v>
      </c>
      <c r="F394" s="5">
        <v>45689</v>
      </c>
      <c r="G394" s="4" t="s">
        <v>307</v>
      </c>
      <c r="H394" s="4">
        <v>5</v>
      </c>
      <c r="I394" s="4" t="s">
        <v>413</v>
      </c>
      <c r="J394" s="13" t="str">
        <f>IF(VolunteerTable6[[#This Row],[Email]]="","Missing","OK")</f>
        <v>Missing</v>
      </c>
      <c r="K394" s="13" t="str">
        <f>VolunteerTable6[[#This Row],[VolunteerID]]&amp;"_"&amp;VolunteerTable6[[#This Row],[CampaignID]]</f>
        <v>V0393_C009</v>
      </c>
      <c r="L394" s="13" t="str">
        <f>IF(VolunteerTable6[[#This Row],[AttendanceStatus]]="No Show","Did Not Attend","Attended")</f>
        <v>Attended</v>
      </c>
      <c r="M394" s="19" t="str">
        <f>_xlfn.XLOOKUP(VolunteerTable6[[#This Row],[CampaignID]],CampaignTable[CampaignID],CampaignTable[CampaignName],"No CampaignName found for this CampaignID given.")</f>
        <v>Bike to Work Day</v>
      </c>
    </row>
    <row r="395" spans="1:13" x14ac:dyDescent="0.35">
      <c r="A395" s="6" t="s">
        <v>278</v>
      </c>
      <c r="B395" s="7" t="s">
        <v>1250</v>
      </c>
      <c r="C395" s="7" t="s">
        <v>1251</v>
      </c>
      <c r="D395" s="7" t="s">
        <v>323</v>
      </c>
      <c r="E395" s="7" t="s">
        <v>228</v>
      </c>
      <c r="F395" s="8">
        <v>45711</v>
      </c>
      <c r="G395" s="7" t="s">
        <v>307</v>
      </c>
      <c r="H395" s="7">
        <v>2</v>
      </c>
      <c r="I395" s="7" t="s">
        <v>476</v>
      </c>
      <c r="J395" s="13" t="str">
        <f>IF(VolunteerTable6[[#This Row],[Email]]="","Missing","OK")</f>
        <v>OK</v>
      </c>
      <c r="K395" s="13" t="str">
        <f>VolunteerTable6[[#This Row],[VolunteerID]]&amp;"_"&amp;VolunteerTable6[[#This Row],[CampaignID]]</f>
        <v>V0394_C008</v>
      </c>
      <c r="L395" s="13" t="str">
        <f>IF(VolunteerTable6[[#This Row],[AttendanceStatus]]="No Show","Did Not Attend","Attended")</f>
        <v>Attended</v>
      </c>
      <c r="M395" s="19" t="str">
        <f>_xlfn.XLOOKUP(VolunteerTable6[[#This Row],[CampaignID]],CampaignTable[CampaignID],CampaignTable[CampaignName],"No CampaignName found for this CampaignID given.")</f>
        <v>Solar Awareness</v>
      </c>
    </row>
    <row r="396" spans="1:13" x14ac:dyDescent="0.35">
      <c r="A396" s="3" t="s">
        <v>44</v>
      </c>
      <c r="B396" s="4" t="s">
        <v>1252</v>
      </c>
      <c r="C396" s="4" t="s">
        <v>1253</v>
      </c>
      <c r="D396" s="4" t="s">
        <v>302</v>
      </c>
      <c r="E396" s="4" t="s">
        <v>121</v>
      </c>
      <c r="F396" s="5">
        <v>45769</v>
      </c>
      <c r="G396" s="4" t="s">
        <v>307</v>
      </c>
      <c r="H396" s="4">
        <v>3</v>
      </c>
      <c r="I396" s="4" t="s">
        <v>315</v>
      </c>
      <c r="J396" s="13" t="str">
        <f>IF(VolunteerTable6[[#This Row],[Email]]="","Missing","OK")</f>
        <v>OK</v>
      </c>
      <c r="K396" s="13" t="str">
        <f>VolunteerTable6[[#This Row],[VolunteerID]]&amp;"_"&amp;VolunteerTable6[[#This Row],[CampaignID]]</f>
        <v>V0395_C004</v>
      </c>
      <c r="L396" s="13" t="str">
        <f>IF(VolunteerTable6[[#This Row],[AttendanceStatus]]="No Show","Did Not Attend","Attended")</f>
        <v>Attended</v>
      </c>
      <c r="M396" s="19" t="str">
        <f>_xlfn.XLOOKUP(VolunteerTable6[[#This Row],[CampaignID]],CampaignTable[CampaignID],CampaignTable[CampaignName],"No CampaignName found for this CampaignID given.")</f>
        <v>Food Distribution</v>
      </c>
    </row>
    <row r="397" spans="1:13" x14ac:dyDescent="0.35">
      <c r="A397" s="6" t="s">
        <v>1254</v>
      </c>
      <c r="B397" s="7" t="s">
        <v>1255</v>
      </c>
      <c r="C397" s="7" t="s">
        <v>1256</v>
      </c>
      <c r="D397" s="7" t="s">
        <v>302</v>
      </c>
      <c r="E397" s="7" t="s">
        <v>49</v>
      </c>
      <c r="F397" s="8">
        <v>45796</v>
      </c>
      <c r="G397" s="7" t="s">
        <v>307</v>
      </c>
      <c r="H397" s="7">
        <v>4</v>
      </c>
      <c r="I397" s="7" t="s">
        <v>425</v>
      </c>
      <c r="J397" s="13" t="str">
        <f>IF(VolunteerTable6[[#This Row],[Email]]="","Missing","OK")</f>
        <v>OK</v>
      </c>
      <c r="K397" s="13" t="str">
        <f>VolunteerTable6[[#This Row],[VolunteerID]]&amp;"_"&amp;VolunteerTable6[[#This Row],[CampaignID]]</f>
        <v>V0396_C002</v>
      </c>
      <c r="L397" s="13" t="str">
        <f>IF(VolunteerTable6[[#This Row],[AttendanceStatus]]="No Show","Did Not Attend","Attended")</f>
        <v>Attended</v>
      </c>
      <c r="M397" s="19" t="str">
        <f>_xlfn.XLOOKUP(VolunteerTable6[[#This Row],[CampaignID]],CampaignTable[CampaignID],CampaignTable[CampaignName],"No CampaignName found for this CampaignID given.")</f>
        <v>River Cleanup</v>
      </c>
    </row>
    <row r="398" spans="1:13" x14ac:dyDescent="0.35">
      <c r="A398" s="3" t="s">
        <v>1257</v>
      </c>
      <c r="B398" s="4" t="s">
        <v>1258</v>
      </c>
      <c r="C398" s="4" t="s">
        <v>1259</v>
      </c>
      <c r="D398" s="4" t="s">
        <v>296</v>
      </c>
      <c r="E398" s="4" t="s">
        <v>49</v>
      </c>
      <c r="F398" s="5">
        <v>45728</v>
      </c>
      <c r="G398" s="4" t="s">
        <v>307</v>
      </c>
      <c r="H398" s="4">
        <v>3</v>
      </c>
      <c r="I398" s="4" t="s">
        <v>308</v>
      </c>
      <c r="J398" s="13" t="str">
        <f>IF(VolunteerTable6[[#This Row],[Email]]="","Missing","OK")</f>
        <v>OK</v>
      </c>
      <c r="K398" s="13" t="str">
        <f>VolunteerTable6[[#This Row],[VolunteerID]]&amp;"_"&amp;VolunteerTable6[[#This Row],[CampaignID]]</f>
        <v>V0397_C002</v>
      </c>
      <c r="L398" s="13" t="str">
        <f>IF(VolunteerTable6[[#This Row],[AttendanceStatus]]="No Show","Did Not Attend","Attended")</f>
        <v>Attended</v>
      </c>
      <c r="M398" s="19" t="str">
        <f>_xlfn.XLOOKUP(VolunteerTable6[[#This Row],[CampaignID]],CampaignTable[CampaignID],CampaignTable[CampaignName],"No CampaignName found for this CampaignID given.")</f>
        <v>River Cleanup</v>
      </c>
    </row>
    <row r="399" spans="1:13" x14ac:dyDescent="0.35">
      <c r="A399" s="6" t="s">
        <v>26</v>
      </c>
      <c r="B399" s="7" t="s">
        <v>1260</v>
      </c>
      <c r="C399" s="7" t="s">
        <v>1261</v>
      </c>
      <c r="D399" s="7" t="s">
        <v>319</v>
      </c>
      <c r="E399" s="7" t="s">
        <v>49</v>
      </c>
      <c r="F399" s="8">
        <v>45734</v>
      </c>
      <c r="G399" s="7" t="s">
        <v>307</v>
      </c>
      <c r="H399" s="7">
        <v>3</v>
      </c>
      <c r="I399" s="7" t="s">
        <v>308</v>
      </c>
      <c r="J399" s="13" t="str">
        <f>IF(VolunteerTable6[[#This Row],[Email]]="","Missing","OK")</f>
        <v>OK</v>
      </c>
      <c r="K399" s="13" t="str">
        <f>VolunteerTable6[[#This Row],[VolunteerID]]&amp;"_"&amp;VolunteerTable6[[#This Row],[CampaignID]]</f>
        <v>V0398_C002</v>
      </c>
      <c r="L399" s="13" t="str">
        <f>IF(VolunteerTable6[[#This Row],[AttendanceStatus]]="No Show","Did Not Attend","Attended")</f>
        <v>Attended</v>
      </c>
      <c r="M399" s="19" t="str">
        <f>_xlfn.XLOOKUP(VolunteerTable6[[#This Row],[CampaignID]],CampaignTable[CampaignID],CampaignTable[CampaignName],"No CampaignName found for this CampaignID given.")</f>
        <v>River Cleanup</v>
      </c>
    </row>
    <row r="400" spans="1:13" x14ac:dyDescent="0.35">
      <c r="A400" s="3" t="s">
        <v>201</v>
      </c>
      <c r="B400" s="4" t="s">
        <v>1262</v>
      </c>
      <c r="C400" s="4" t="s">
        <v>1263</v>
      </c>
      <c r="D400" s="4" t="s">
        <v>319</v>
      </c>
      <c r="E400" s="4" t="s">
        <v>49</v>
      </c>
      <c r="F400" s="5">
        <v>45675</v>
      </c>
      <c r="G400" s="4" t="s">
        <v>297</v>
      </c>
      <c r="H400" s="4">
        <v>2</v>
      </c>
      <c r="I400" s="4" t="s">
        <v>331</v>
      </c>
      <c r="J400" s="13" t="str">
        <f>IF(VolunteerTable6[[#This Row],[Email]]="","Missing","OK")</f>
        <v>OK</v>
      </c>
      <c r="K400" s="13" t="str">
        <f>VolunteerTable6[[#This Row],[VolunteerID]]&amp;"_"&amp;VolunteerTable6[[#This Row],[CampaignID]]</f>
        <v>V0399_C002</v>
      </c>
      <c r="L400" s="13" t="str">
        <f>IF(VolunteerTable6[[#This Row],[AttendanceStatus]]="No Show","Did Not Attend","Attended")</f>
        <v>Did Not Attend</v>
      </c>
      <c r="M400" s="19" t="str">
        <f>_xlfn.XLOOKUP(VolunteerTable6[[#This Row],[CampaignID]],CampaignTable[CampaignID],CampaignTable[CampaignName],"No CampaignName found for this CampaignID given.")</f>
        <v>River Cleanup</v>
      </c>
    </row>
    <row r="401" spans="1:13" x14ac:dyDescent="0.35">
      <c r="A401" s="6" t="s">
        <v>211</v>
      </c>
      <c r="B401" s="7" t="s">
        <v>1264</v>
      </c>
      <c r="C401" s="7" t="s">
        <v>1265</v>
      </c>
      <c r="D401" s="7" t="s">
        <v>323</v>
      </c>
      <c r="E401" s="7" t="s">
        <v>208</v>
      </c>
      <c r="F401" s="8">
        <v>45784</v>
      </c>
      <c r="G401" s="7" t="s">
        <v>307</v>
      </c>
      <c r="H401" s="7">
        <v>5</v>
      </c>
      <c r="I401" s="7" t="s">
        <v>372</v>
      </c>
      <c r="J401" s="15" t="str">
        <f>IF(VolunteerTable6[[#This Row],[Email]]="","Missing","OK")</f>
        <v>OK</v>
      </c>
      <c r="K401" s="15" t="str">
        <f>VolunteerTable6[[#This Row],[VolunteerID]]&amp;"_"&amp;VolunteerTable6[[#This Row],[CampaignID]]</f>
        <v>V0400_C007</v>
      </c>
      <c r="L401" s="15" t="str">
        <f>IF(VolunteerTable6[[#This Row],[AttendanceStatus]]="No Show","Did Not Attend","Attended")</f>
        <v>Attended</v>
      </c>
      <c r="M401" s="21" t="str">
        <f>_xlfn.XLOOKUP(VolunteerTable6[[#This Row],[CampaignID]],CampaignTable[CampaignID],CampaignTable[CampaignName],"No CampaignName found for this CampaignID given.")</f>
        <v>Green Fair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42D-4C3A-4D90-A570-BBD69D1E6996}">
  <dimension ref="A1:F401"/>
  <sheetViews>
    <sheetView topLeftCell="A366" workbookViewId="0">
      <selection activeCell="E401" sqref="E401"/>
    </sheetView>
  </sheetViews>
  <sheetFormatPr defaultRowHeight="14.5" x14ac:dyDescent="0.35"/>
  <cols>
    <col min="1" max="1" width="15.54296875" bestFit="1" customWidth="1"/>
    <col min="2" max="2" width="18.90625" bestFit="1" customWidth="1"/>
    <col min="3" max="3" width="10.08984375" bestFit="1" customWidth="1"/>
    <col min="4" max="4" width="14.54296875" bestFit="1" customWidth="1"/>
    <col min="5" max="5" width="15.90625" bestFit="1" customWidth="1"/>
    <col min="6" max="6" width="15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s="2">
        <v>45722</v>
      </c>
      <c r="D2" t="s">
        <v>8</v>
      </c>
      <c r="E2" t="s">
        <v>9</v>
      </c>
      <c r="F2" t="s">
        <v>10</v>
      </c>
    </row>
    <row r="3" spans="1:6" x14ac:dyDescent="0.35">
      <c r="A3" t="s">
        <v>6</v>
      </c>
      <c r="B3" t="s">
        <v>7</v>
      </c>
      <c r="C3" s="2">
        <v>45722</v>
      </c>
      <c r="D3" t="s">
        <v>8</v>
      </c>
      <c r="E3" t="s">
        <v>9</v>
      </c>
      <c r="F3" t="s">
        <v>11</v>
      </c>
    </row>
    <row r="4" spans="1:6" x14ac:dyDescent="0.35">
      <c r="A4" t="s">
        <v>6</v>
      </c>
      <c r="B4" t="s">
        <v>7</v>
      </c>
      <c r="C4" s="2">
        <v>45722</v>
      </c>
      <c r="D4" t="s">
        <v>8</v>
      </c>
      <c r="E4" t="s">
        <v>9</v>
      </c>
      <c r="F4" t="s">
        <v>12</v>
      </c>
    </row>
    <row r="5" spans="1:6" x14ac:dyDescent="0.35">
      <c r="A5" t="s">
        <v>6</v>
      </c>
      <c r="B5" t="s">
        <v>7</v>
      </c>
      <c r="C5" s="2">
        <v>45722</v>
      </c>
      <c r="D5" t="s">
        <v>8</v>
      </c>
      <c r="E5" t="s">
        <v>9</v>
      </c>
      <c r="F5" t="s">
        <v>13</v>
      </c>
    </row>
    <row r="6" spans="1:6" x14ac:dyDescent="0.35">
      <c r="A6" t="s">
        <v>6</v>
      </c>
      <c r="B6" t="s">
        <v>7</v>
      </c>
      <c r="C6" s="2">
        <v>45722</v>
      </c>
      <c r="D6" t="s">
        <v>8</v>
      </c>
      <c r="E6" t="s">
        <v>9</v>
      </c>
      <c r="F6" t="s">
        <v>14</v>
      </c>
    </row>
    <row r="7" spans="1:6" x14ac:dyDescent="0.35">
      <c r="A7" t="s">
        <v>6</v>
      </c>
      <c r="B7" t="s">
        <v>7</v>
      </c>
      <c r="C7" s="2">
        <v>45722</v>
      </c>
      <c r="D7" t="s">
        <v>8</v>
      </c>
      <c r="E7" t="s">
        <v>9</v>
      </c>
      <c r="F7" t="s">
        <v>15</v>
      </c>
    </row>
    <row r="8" spans="1:6" x14ac:dyDescent="0.35">
      <c r="A8" t="s">
        <v>6</v>
      </c>
      <c r="B8" t="s">
        <v>7</v>
      </c>
      <c r="C8" s="2">
        <v>45722</v>
      </c>
      <c r="D8" t="s">
        <v>8</v>
      </c>
      <c r="E8" t="s">
        <v>9</v>
      </c>
      <c r="F8" t="s">
        <v>16</v>
      </c>
    </row>
    <row r="9" spans="1:6" x14ac:dyDescent="0.35">
      <c r="A9" t="s">
        <v>6</v>
      </c>
      <c r="B9" t="s">
        <v>7</v>
      </c>
      <c r="C9" s="2">
        <v>45722</v>
      </c>
      <c r="D9" t="s">
        <v>8</v>
      </c>
      <c r="E9" t="s">
        <v>9</v>
      </c>
      <c r="F9" t="s">
        <v>17</v>
      </c>
    </row>
    <row r="10" spans="1:6" x14ac:dyDescent="0.35">
      <c r="A10" t="s">
        <v>6</v>
      </c>
      <c r="B10" t="s">
        <v>7</v>
      </c>
      <c r="C10" s="2">
        <v>45722</v>
      </c>
      <c r="D10" t="s">
        <v>8</v>
      </c>
      <c r="E10" t="s">
        <v>9</v>
      </c>
      <c r="F10" t="s">
        <v>18</v>
      </c>
    </row>
    <row r="11" spans="1:6" x14ac:dyDescent="0.35">
      <c r="A11" t="s">
        <v>6</v>
      </c>
      <c r="B11" t="s">
        <v>7</v>
      </c>
      <c r="C11" s="2">
        <v>45722</v>
      </c>
      <c r="D11" t="s">
        <v>8</v>
      </c>
      <c r="E11" t="s">
        <v>9</v>
      </c>
      <c r="F11" t="s">
        <v>19</v>
      </c>
    </row>
    <row r="12" spans="1:6" x14ac:dyDescent="0.35">
      <c r="A12" t="s">
        <v>6</v>
      </c>
      <c r="B12" t="s">
        <v>7</v>
      </c>
      <c r="C12" s="2">
        <v>45722</v>
      </c>
      <c r="D12" t="s">
        <v>8</v>
      </c>
      <c r="E12" t="s">
        <v>9</v>
      </c>
      <c r="F12" t="s">
        <v>20</v>
      </c>
    </row>
    <row r="13" spans="1:6" x14ac:dyDescent="0.35">
      <c r="A13" t="s">
        <v>6</v>
      </c>
      <c r="B13" t="s">
        <v>7</v>
      </c>
      <c r="C13" s="2">
        <v>45722</v>
      </c>
      <c r="D13" t="s">
        <v>8</v>
      </c>
      <c r="E13" t="s">
        <v>9</v>
      </c>
      <c r="F13" t="s">
        <v>21</v>
      </c>
    </row>
    <row r="14" spans="1:6" x14ac:dyDescent="0.35">
      <c r="A14" t="s">
        <v>6</v>
      </c>
      <c r="B14" t="s">
        <v>7</v>
      </c>
      <c r="C14" s="2">
        <v>45722</v>
      </c>
      <c r="D14" t="s">
        <v>8</v>
      </c>
      <c r="E14" t="s">
        <v>9</v>
      </c>
      <c r="F14" t="s">
        <v>22</v>
      </c>
    </row>
    <row r="15" spans="1:6" x14ac:dyDescent="0.35">
      <c r="A15" t="s">
        <v>6</v>
      </c>
      <c r="B15" t="s">
        <v>7</v>
      </c>
      <c r="C15" s="2">
        <v>45722</v>
      </c>
      <c r="D15" t="s">
        <v>8</v>
      </c>
      <c r="E15" t="s">
        <v>9</v>
      </c>
      <c r="F15" t="s">
        <v>23</v>
      </c>
    </row>
    <row r="16" spans="1:6" x14ac:dyDescent="0.35">
      <c r="A16" t="s">
        <v>6</v>
      </c>
      <c r="B16" t="s">
        <v>7</v>
      </c>
      <c r="C16" s="2">
        <v>45722</v>
      </c>
      <c r="D16" t="s">
        <v>8</v>
      </c>
      <c r="E16" t="s">
        <v>9</v>
      </c>
      <c r="F16" t="s">
        <v>24</v>
      </c>
    </row>
    <row r="17" spans="1:6" x14ac:dyDescent="0.35">
      <c r="A17" t="s">
        <v>6</v>
      </c>
      <c r="B17" t="s">
        <v>7</v>
      </c>
      <c r="C17" s="2">
        <v>45722</v>
      </c>
      <c r="D17" t="s">
        <v>8</v>
      </c>
      <c r="E17" t="s">
        <v>9</v>
      </c>
      <c r="F17" t="s">
        <v>25</v>
      </c>
    </row>
    <row r="18" spans="1:6" x14ac:dyDescent="0.35">
      <c r="A18" t="s">
        <v>6</v>
      </c>
      <c r="B18" t="s">
        <v>7</v>
      </c>
      <c r="C18" s="2">
        <v>45722</v>
      </c>
      <c r="D18" t="s">
        <v>8</v>
      </c>
      <c r="E18" t="s">
        <v>9</v>
      </c>
      <c r="F18" t="s">
        <v>26</v>
      </c>
    </row>
    <row r="19" spans="1:6" x14ac:dyDescent="0.35">
      <c r="A19" t="s">
        <v>6</v>
      </c>
      <c r="B19" t="s">
        <v>7</v>
      </c>
      <c r="C19" s="2">
        <v>45722</v>
      </c>
      <c r="D19" t="s">
        <v>8</v>
      </c>
      <c r="E19" t="s">
        <v>9</v>
      </c>
      <c r="F19" t="s">
        <v>27</v>
      </c>
    </row>
    <row r="20" spans="1:6" x14ac:dyDescent="0.35">
      <c r="A20" t="s">
        <v>6</v>
      </c>
      <c r="B20" t="s">
        <v>7</v>
      </c>
      <c r="C20" s="2">
        <v>45722</v>
      </c>
      <c r="D20" t="s">
        <v>8</v>
      </c>
      <c r="E20" t="s">
        <v>9</v>
      </c>
      <c r="F20" t="s">
        <v>28</v>
      </c>
    </row>
    <row r="21" spans="1:6" x14ac:dyDescent="0.35">
      <c r="A21" t="s">
        <v>6</v>
      </c>
      <c r="B21" t="s">
        <v>7</v>
      </c>
      <c r="C21" s="2">
        <v>45722</v>
      </c>
      <c r="D21" t="s">
        <v>8</v>
      </c>
      <c r="E21" t="s">
        <v>9</v>
      </c>
      <c r="F21" t="s">
        <v>29</v>
      </c>
    </row>
    <row r="22" spans="1:6" x14ac:dyDescent="0.35">
      <c r="A22" t="s">
        <v>6</v>
      </c>
      <c r="B22" t="s">
        <v>7</v>
      </c>
      <c r="C22" s="2">
        <v>45722</v>
      </c>
      <c r="D22" t="s">
        <v>8</v>
      </c>
      <c r="E22" t="s">
        <v>9</v>
      </c>
      <c r="F22" t="s">
        <v>30</v>
      </c>
    </row>
    <row r="23" spans="1:6" x14ac:dyDescent="0.35">
      <c r="A23" t="s">
        <v>6</v>
      </c>
      <c r="B23" t="s">
        <v>7</v>
      </c>
      <c r="C23" s="2">
        <v>45722</v>
      </c>
      <c r="D23" t="s">
        <v>8</v>
      </c>
      <c r="E23" t="s">
        <v>9</v>
      </c>
      <c r="F23" t="s">
        <v>31</v>
      </c>
    </row>
    <row r="24" spans="1:6" x14ac:dyDescent="0.35">
      <c r="A24" t="s">
        <v>6</v>
      </c>
      <c r="B24" t="s">
        <v>7</v>
      </c>
      <c r="C24" s="2">
        <v>45722</v>
      </c>
      <c r="D24" t="s">
        <v>8</v>
      </c>
      <c r="E24" t="s">
        <v>9</v>
      </c>
      <c r="F24" t="s">
        <v>32</v>
      </c>
    </row>
    <row r="25" spans="1:6" x14ac:dyDescent="0.35">
      <c r="A25" t="s">
        <v>6</v>
      </c>
      <c r="B25" t="s">
        <v>7</v>
      </c>
      <c r="C25" s="2">
        <v>45722</v>
      </c>
      <c r="D25" t="s">
        <v>8</v>
      </c>
      <c r="E25" t="s">
        <v>9</v>
      </c>
      <c r="F25" t="s">
        <v>33</v>
      </c>
    </row>
    <row r="26" spans="1:6" x14ac:dyDescent="0.35">
      <c r="A26" t="s">
        <v>6</v>
      </c>
      <c r="B26" t="s">
        <v>7</v>
      </c>
      <c r="C26" s="2">
        <v>45722</v>
      </c>
      <c r="D26" t="s">
        <v>8</v>
      </c>
      <c r="E26" t="s">
        <v>9</v>
      </c>
      <c r="F26" t="s">
        <v>34</v>
      </c>
    </row>
    <row r="27" spans="1:6" x14ac:dyDescent="0.35">
      <c r="A27" t="s">
        <v>6</v>
      </c>
      <c r="B27" t="s">
        <v>7</v>
      </c>
      <c r="C27" s="2">
        <v>45722</v>
      </c>
      <c r="D27" t="s">
        <v>8</v>
      </c>
      <c r="E27" t="s">
        <v>9</v>
      </c>
      <c r="F27" t="s">
        <v>35</v>
      </c>
    </row>
    <row r="28" spans="1:6" x14ac:dyDescent="0.35">
      <c r="A28" t="s">
        <v>6</v>
      </c>
      <c r="B28" t="s">
        <v>7</v>
      </c>
      <c r="C28" s="2">
        <v>45722</v>
      </c>
      <c r="D28" t="s">
        <v>8</v>
      </c>
      <c r="E28" t="s">
        <v>9</v>
      </c>
      <c r="F28" t="s">
        <v>36</v>
      </c>
    </row>
    <row r="29" spans="1:6" x14ac:dyDescent="0.35">
      <c r="A29" t="s">
        <v>6</v>
      </c>
      <c r="B29" t="s">
        <v>7</v>
      </c>
      <c r="C29" s="2">
        <v>45722</v>
      </c>
      <c r="D29" t="s">
        <v>8</v>
      </c>
      <c r="E29" t="s">
        <v>9</v>
      </c>
      <c r="F29" t="s">
        <v>37</v>
      </c>
    </row>
    <row r="30" spans="1:6" x14ac:dyDescent="0.35">
      <c r="A30" t="s">
        <v>6</v>
      </c>
      <c r="B30" t="s">
        <v>7</v>
      </c>
      <c r="C30" s="2">
        <v>45722</v>
      </c>
      <c r="D30" t="s">
        <v>8</v>
      </c>
      <c r="E30" t="s">
        <v>9</v>
      </c>
      <c r="F30" t="s">
        <v>38</v>
      </c>
    </row>
    <row r="31" spans="1:6" x14ac:dyDescent="0.35">
      <c r="A31" t="s">
        <v>6</v>
      </c>
      <c r="B31" t="s">
        <v>7</v>
      </c>
      <c r="C31" s="2">
        <v>45722</v>
      </c>
      <c r="D31" t="s">
        <v>8</v>
      </c>
      <c r="E31" t="s">
        <v>9</v>
      </c>
      <c r="F31" t="s">
        <v>39</v>
      </c>
    </row>
    <row r="32" spans="1:6" x14ac:dyDescent="0.35">
      <c r="A32" t="s">
        <v>6</v>
      </c>
      <c r="B32" t="s">
        <v>7</v>
      </c>
      <c r="C32" s="2">
        <v>45722</v>
      </c>
      <c r="D32" t="s">
        <v>8</v>
      </c>
      <c r="E32" t="s">
        <v>9</v>
      </c>
      <c r="F32" t="s">
        <v>40</v>
      </c>
    </row>
    <row r="33" spans="1:6" x14ac:dyDescent="0.35">
      <c r="A33" t="s">
        <v>6</v>
      </c>
      <c r="B33" t="s">
        <v>7</v>
      </c>
      <c r="C33" s="2">
        <v>45722</v>
      </c>
      <c r="D33" t="s">
        <v>8</v>
      </c>
      <c r="E33" t="s">
        <v>9</v>
      </c>
      <c r="F33" t="s">
        <v>41</v>
      </c>
    </row>
    <row r="34" spans="1:6" x14ac:dyDescent="0.35">
      <c r="A34" t="s">
        <v>6</v>
      </c>
      <c r="B34" t="s">
        <v>7</v>
      </c>
      <c r="C34" s="2">
        <v>45722</v>
      </c>
      <c r="D34" t="s">
        <v>8</v>
      </c>
      <c r="E34" t="s">
        <v>9</v>
      </c>
      <c r="F34" t="s">
        <v>42</v>
      </c>
    </row>
    <row r="35" spans="1:6" x14ac:dyDescent="0.35">
      <c r="A35" t="s">
        <v>6</v>
      </c>
      <c r="B35" t="s">
        <v>7</v>
      </c>
      <c r="C35" s="2">
        <v>45722</v>
      </c>
      <c r="D35" t="s">
        <v>8</v>
      </c>
      <c r="E35" t="s">
        <v>9</v>
      </c>
      <c r="F35" t="s">
        <v>43</v>
      </c>
    </row>
    <row r="36" spans="1:6" x14ac:dyDescent="0.35">
      <c r="A36" t="s">
        <v>6</v>
      </c>
      <c r="B36" t="s">
        <v>7</v>
      </c>
      <c r="C36" s="2">
        <v>45722</v>
      </c>
      <c r="D36" t="s">
        <v>8</v>
      </c>
      <c r="E36" t="s">
        <v>9</v>
      </c>
      <c r="F36" t="s">
        <v>44</v>
      </c>
    </row>
    <row r="37" spans="1:6" x14ac:dyDescent="0.35">
      <c r="A37" t="s">
        <v>6</v>
      </c>
      <c r="B37" t="s">
        <v>7</v>
      </c>
      <c r="C37" s="2">
        <v>45722</v>
      </c>
      <c r="D37" t="s">
        <v>8</v>
      </c>
      <c r="E37" t="s">
        <v>9</v>
      </c>
      <c r="F37" t="s">
        <v>45</v>
      </c>
    </row>
    <row r="38" spans="1:6" x14ac:dyDescent="0.35">
      <c r="A38" t="s">
        <v>6</v>
      </c>
      <c r="B38" t="s">
        <v>7</v>
      </c>
      <c r="C38" s="2">
        <v>45722</v>
      </c>
      <c r="D38" t="s">
        <v>8</v>
      </c>
      <c r="E38" t="s">
        <v>9</v>
      </c>
      <c r="F38" t="s">
        <v>46</v>
      </c>
    </row>
    <row r="39" spans="1:6" x14ac:dyDescent="0.35">
      <c r="A39" t="s">
        <v>6</v>
      </c>
      <c r="B39" t="s">
        <v>7</v>
      </c>
      <c r="C39" s="2">
        <v>45722</v>
      </c>
      <c r="D39" t="s">
        <v>8</v>
      </c>
      <c r="E39" t="s">
        <v>9</v>
      </c>
      <c r="F39" t="s">
        <v>47</v>
      </c>
    </row>
    <row r="40" spans="1:6" x14ac:dyDescent="0.35">
      <c r="A40" t="s">
        <v>6</v>
      </c>
      <c r="B40" t="s">
        <v>7</v>
      </c>
      <c r="C40" s="2">
        <v>45722</v>
      </c>
      <c r="D40" t="s">
        <v>8</v>
      </c>
      <c r="E40" t="s">
        <v>9</v>
      </c>
      <c r="F40" t="s">
        <v>19</v>
      </c>
    </row>
    <row r="41" spans="1:6" x14ac:dyDescent="0.35">
      <c r="A41" t="s">
        <v>6</v>
      </c>
      <c r="B41" t="s">
        <v>7</v>
      </c>
      <c r="C41" s="2">
        <v>45722</v>
      </c>
      <c r="D41" t="s">
        <v>8</v>
      </c>
      <c r="E41" t="s">
        <v>9</v>
      </c>
      <c r="F41" t="s">
        <v>48</v>
      </c>
    </row>
    <row r="42" spans="1:6" x14ac:dyDescent="0.35">
      <c r="A42" t="s">
        <v>49</v>
      </c>
      <c r="B42" t="s">
        <v>50</v>
      </c>
      <c r="C42" s="2">
        <v>45672</v>
      </c>
      <c r="D42" t="s">
        <v>51</v>
      </c>
      <c r="E42" t="s">
        <v>52</v>
      </c>
      <c r="F42" t="s">
        <v>53</v>
      </c>
    </row>
    <row r="43" spans="1:6" x14ac:dyDescent="0.35">
      <c r="A43" t="s">
        <v>49</v>
      </c>
      <c r="B43" t="s">
        <v>50</v>
      </c>
      <c r="C43" s="2">
        <v>45672</v>
      </c>
      <c r="D43" t="s">
        <v>51</v>
      </c>
      <c r="E43" t="s">
        <v>52</v>
      </c>
      <c r="F43" t="s">
        <v>54</v>
      </c>
    </row>
    <row r="44" spans="1:6" x14ac:dyDescent="0.35">
      <c r="A44" t="s">
        <v>49</v>
      </c>
      <c r="B44" t="s">
        <v>50</v>
      </c>
      <c r="C44" s="2">
        <v>45672</v>
      </c>
      <c r="D44" t="s">
        <v>51</v>
      </c>
      <c r="E44" t="s">
        <v>52</v>
      </c>
      <c r="F44" t="s">
        <v>55</v>
      </c>
    </row>
    <row r="45" spans="1:6" x14ac:dyDescent="0.35">
      <c r="A45" t="s">
        <v>49</v>
      </c>
      <c r="B45" t="s">
        <v>50</v>
      </c>
      <c r="C45" s="2">
        <v>45672</v>
      </c>
      <c r="D45" t="s">
        <v>51</v>
      </c>
      <c r="E45" t="s">
        <v>52</v>
      </c>
      <c r="F45" t="s">
        <v>56</v>
      </c>
    </row>
    <row r="46" spans="1:6" x14ac:dyDescent="0.35">
      <c r="A46" t="s">
        <v>49</v>
      </c>
      <c r="B46" t="s">
        <v>50</v>
      </c>
      <c r="C46" s="2">
        <v>45672</v>
      </c>
      <c r="D46" t="s">
        <v>51</v>
      </c>
      <c r="E46" t="s">
        <v>52</v>
      </c>
      <c r="F46" t="s">
        <v>57</v>
      </c>
    </row>
    <row r="47" spans="1:6" x14ac:dyDescent="0.35">
      <c r="A47" t="s">
        <v>49</v>
      </c>
      <c r="B47" t="s">
        <v>50</v>
      </c>
      <c r="C47" s="2">
        <v>45672</v>
      </c>
      <c r="D47" t="s">
        <v>51</v>
      </c>
      <c r="E47" t="s">
        <v>52</v>
      </c>
      <c r="F47" t="s">
        <v>58</v>
      </c>
    </row>
    <row r="48" spans="1:6" x14ac:dyDescent="0.35">
      <c r="A48" t="s">
        <v>49</v>
      </c>
      <c r="B48" t="s">
        <v>50</v>
      </c>
      <c r="C48" s="2">
        <v>45672</v>
      </c>
      <c r="D48" t="s">
        <v>51</v>
      </c>
      <c r="E48" t="s">
        <v>52</v>
      </c>
      <c r="F48" t="s">
        <v>29</v>
      </c>
    </row>
    <row r="49" spans="1:6" x14ac:dyDescent="0.35">
      <c r="A49" t="s">
        <v>49</v>
      </c>
      <c r="B49" t="s">
        <v>50</v>
      </c>
      <c r="C49" s="2">
        <v>45672</v>
      </c>
      <c r="D49" t="s">
        <v>51</v>
      </c>
      <c r="E49" t="s">
        <v>52</v>
      </c>
      <c r="F49" t="s">
        <v>59</v>
      </c>
    </row>
    <row r="50" spans="1:6" x14ac:dyDescent="0.35">
      <c r="A50" t="s">
        <v>49</v>
      </c>
      <c r="B50" t="s">
        <v>50</v>
      </c>
      <c r="C50" s="2">
        <v>45672</v>
      </c>
      <c r="D50" t="s">
        <v>51</v>
      </c>
      <c r="E50" t="s">
        <v>52</v>
      </c>
      <c r="F50" t="s">
        <v>60</v>
      </c>
    </row>
    <row r="51" spans="1:6" x14ac:dyDescent="0.35">
      <c r="A51" t="s">
        <v>49</v>
      </c>
      <c r="B51" t="s">
        <v>50</v>
      </c>
      <c r="C51" s="2">
        <v>45672</v>
      </c>
      <c r="D51" t="s">
        <v>51</v>
      </c>
      <c r="E51" t="s">
        <v>52</v>
      </c>
      <c r="F51" t="s">
        <v>61</v>
      </c>
    </row>
    <row r="52" spans="1:6" x14ac:dyDescent="0.35">
      <c r="A52" t="s">
        <v>49</v>
      </c>
      <c r="B52" t="s">
        <v>50</v>
      </c>
      <c r="C52" s="2">
        <v>45672</v>
      </c>
      <c r="D52" t="s">
        <v>51</v>
      </c>
      <c r="E52" t="s">
        <v>52</v>
      </c>
      <c r="F52" t="s">
        <v>62</v>
      </c>
    </row>
    <row r="53" spans="1:6" x14ac:dyDescent="0.35">
      <c r="A53" t="s">
        <v>49</v>
      </c>
      <c r="B53" t="s">
        <v>50</v>
      </c>
      <c r="C53" s="2">
        <v>45672</v>
      </c>
      <c r="D53" t="s">
        <v>51</v>
      </c>
      <c r="E53" t="s">
        <v>52</v>
      </c>
      <c r="F53" t="s">
        <v>63</v>
      </c>
    </row>
    <row r="54" spans="1:6" x14ac:dyDescent="0.35">
      <c r="A54" t="s">
        <v>49</v>
      </c>
      <c r="B54" t="s">
        <v>50</v>
      </c>
      <c r="C54" s="2">
        <v>45672</v>
      </c>
      <c r="D54" t="s">
        <v>51</v>
      </c>
      <c r="E54" t="s">
        <v>52</v>
      </c>
      <c r="F54" t="s">
        <v>32</v>
      </c>
    </row>
    <row r="55" spans="1:6" x14ac:dyDescent="0.35">
      <c r="A55" t="s">
        <v>49</v>
      </c>
      <c r="B55" t="s">
        <v>50</v>
      </c>
      <c r="C55" s="2">
        <v>45672</v>
      </c>
      <c r="D55" t="s">
        <v>51</v>
      </c>
      <c r="E55" t="s">
        <v>52</v>
      </c>
      <c r="F55" t="s">
        <v>64</v>
      </c>
    </row>
    <row r="56" spans="1:6" x14ac:dyDescent="0.35">
      <c r="A56" t="s">
        <v>49</v>
      </c>
      <c r="B56" t="s">
        <v>50</v>
      </c>
      <c r="C56" s="2">
        <v>45672</v>
      </c>
      <c r="D56" t="s">
        <v>51</v>
      </c>
      <c r="E56" t="s">
        <v>52</v>
      </c>
      <c r="F56" t="s">
        <v>65</v>
      </c>
    </row>
    <row r="57" spans="1:6" x14ac:dyDescent="0.35">
      <c r="A57" t="s">
        <v>49</v>
      </c>
      <c r="B57" t="s">
        <v>50</v>
      </c>
      <c r="C57" s="2">
        <v>45672</v>
      </c>
      <c r="D57" t="s">
        <v>51</v>
      </c>
      <c r="E57" t="s">
        <v>52</v>
      </c>
      <c r="F57" t="s">
        <v>23</v>
      </c>
    </row>
    <row r="58" spans="1:6" x14ac:dyDescent="0.35">
      <c r="A58" t="s">
        <v>49</v>
      </c>
      <c r="B58" t="s">
        <v>50</v>
      </c>
      <c r="C58" s="2">
        <v>45672</v>
      </c>
      <c r="D58" t="s">
        <v>51</v>
      </c>
      <c r="E58" t="s">
        <v>52</v>
      </c>
      <c r="F58" t="s">
        <v>66</v>
      </c>
    </row>
    <row r="59" spans="1:6" x14ac:dyDescent="0.35">
      <c r="A59" t="s">
        <v>49</v>
      </c>
      <c r="B59" t="s">
        <v>50</v>
      </c>
      <c r="C59" s="2">
        <v>45672</v>
      </c>
      <c r="D59" t="s">
        <v>51</v>
      </c>
      <c r="E59" t="s">
        <v>52</v>
      </c>
      <c r="F59" t="s">
        <v>67</v>
      </c>
    </row>
    <row r="60" spans="1:6" x14ac:dyDescent="0.35">
      <c r="A60" t="s">
        <v>49</v>
      </c>
      <c r="B60" t="s">
        <v>50</v>
      </c>
      <c r="C60" s="2">
        <v>45672</v>
      </c>
      <c r="D60" t="s">
        <v>51</v>
      </c>
      <c r="E60" t="s">
        <v>52</v>
      </c>
      <c r="F60" t="s">
        <v>68</v>
      </c>
    </row>
    <row r="61" spans="1:6" x14ac:dyDescent="0.35">
      <c r="A61" t="s">
        <v>49</v>
      </c>
      <c r="B61" t="s">
        <v>50</v>
      </c>
      <c r="C61" s="2">
        <v>45672</v>
      </c>
      <c r="D61" t="s">
        <v>51</v>
      </c>
      <c r="E61" t="s">
        <v>52</v>
      </c>
      <c r="F61" t="s">
        <v>69</v>
      </c>
    </row>
    <row r="62" spans="1:6" x14ac:dyDescent="0.35">
      <c r="A62" t="s">
        <v>49</v>
      </c>
      <c r="B62" t="s">
        <v>50</v>
      </c>
      <c r="C62" s="2">
        <v>45672</v>
      </c>
      <c r="D62" t="s">
        <v>51</v>
      </c>
      <c r="E62" t="s">
        <v>52</v>
      </c>
      <c r="F62" t="s">
        <v>70</v>
      </c>
    </row>
    <row r="63" spans="1:6" x14ac:dyDescent="0.35">
      <c r="A63" t="s">
        <v>49</v>
      </c>
      <c r="B63" t="s">
        <v>50</v>
      </c>
      <c r="C63" s="2">
        <v>45672</v>
      </c>
      <c r="D63" t="s">
        <v>51</v>
      </c>
      <c r="E63" t="s">
        <v>52</v>
      </c>
      <c r="F63" t="s">
        <v>71</v>
      </c>
    </row>
    <row r="64" spans="1:6" x14ac:dyDescent="0.35">
      <c r="A64" t="s">
        <v>49</v>
      </c>
      <c r="B64" t="s">
        <v>50</v>
      </c>
      <c r="C64" s="2">
        <v>45672</v>
      </c>
      <c r="D64" t="s">
        <v>51</v>
      </c>
      <c r="E64" t="s">
        <v>52</v>
      </c>
      <c r="F64" t="s">
        <v>72</v>
      </c>
    </row>
    <row r="65" spans="1:6" x14ac:dyDescent="0.35">
      <c r="A65" t="s">
        <v>49</v>
      </c>
      <c r="B65" t="s">
        <v>50</v>
      </c>
      <c r="C65" s="2">
        <v>45672</v>
      </c>
      <c r="D65" t="s">
        <v>51</v>
      </c>
      <c r="E65" t="s">
        <v>52</v>
      </c>
      <c r="F65" t="s">
        <v>48</v>
      </c>
    </row>
    <row r="66" spans="1:6" x14ac:dyDescent="0.35">
      <c r="A66" t="s">
        <v>49</v>
      </c>
      <c r="B66" t="s">
        <v>50</v>
      </c>
      <c r="C66" s="2">
        <v>45672</v>
      </c>
      <c r="D66" t="s">
        <v>51</v>
      </c>
      <c r="E66" t="s">
        <v>52</v>
      </c>
      <c r="F66" t="s">
        <v>73</v>
      </c>
    </row>
    <row r="67" spans="1:6" x14ac:dyDescent="0.35">
      <c r="A67" t="s">
        <v>49</v>
      </c>
      <c r="B67" t="s">
        <v>50</v>
      </c>
      <c r="C67" s="2">
        <v>45672</v>
      </c>
      <c r="D67" t="s">
        <v>51</v>
      </c>
      <c r="E67" t="s">
        <v>52</v>
      </c>
      <c r="F67" t="s">
        <v>45</v>
      </c>
    </row>
    <row r="68" spans="1:6" x14ac:dyDescent="0.35">
      <c r="A68" t="s">
        <v>49</v>
      </c>
      <c r="B68" t="s">
        <v>50</v>
      </c>
      <c r="C68" s="2">
        <v>45672</v>
      </c>
      <c r="D68" t="s">
        <v>51</v>
      </c>
      <c r="E68" t="s">
        <v>52</v>
      </c>
      <c r="F68" t="s">
        <v>74</v>
      </c>
    </row>
    <row r="69" spans="1:6" x14ac:dyDescent="0.35">
      <c r="A69" t="s">
        <v>49</v>
      </c>
      <c r="B69" t="s">
        <v>50</v>
      </c>
      <c r="C69" s="2">
        <v>45672</v>
      </c>
      <c r="D69" t="s">
        <v>51</v>
      </c>
      <c r="E69" t="s">
        <v>52</v>
      </c>
      <c r="F69" t="s">
        <v>75</v>
      </c>
    </row>
    <row r="70" spans="1:6" x14ac:dyDescent="0.35">
      <c r="A70" t="s">
        <v>49</v>
      </c>
      <c r="B70" t="s">
        <v>50</v>
      </c>
      <c r="C70" s="2">
        <v>45672</v>
      </c>
      <c r="D70" t="s">
        <v>51</v>
      </c>
      <c r="E70" t="s">
        <v>52</v>
      </c>
      <c r="F70" t="s">
        <v>76</v>
      </c>
    </row>
    <row r="71" spans="1:6" x14ac:dyDescent="0.35">
      <c r="A71" t="s">
        <v>49</v>
      </c>
      <c r="B71" t="s">
        <v>50</v>
      </c>
      <c r="C71" s="2">
        <v>45672</v>
      </c>
      <c r="D71" t="s">
        <v>51</v>
      </c>
      <c r="E71" t="s">
        <v>52</v>
      </c>
      <c r="F71" t="s">
        <v>77</v>
      </c>
    </row>
    <row r="72" spans="1:6" x14ac:dyDescent="0.35">
      <c r="A72" t="s">
        <v>49</v>
      </c>
      <c r="B72" t="s">
        <v>50</v>
      </c>
      <c r="C72" s="2">
        <v>45672</v>
      </c>
      <c r="D72" t="s">
        <v>51</v>
      </c>
      <c r="E72" t="s">
        <v>52</v>
      </c>
      <c r="F72" t="s">
        <v>78</v>
      </c>
    </row>
    <row r="73" spans="1:6" x14ac:dyDescent="0.35">
      <c r="A73" t="s">
        <v>49</v>
      </c>
      <c r="B73" t="s">
        <v>50</v>
      </c>
      <c r="C73" s="2">
        <v>45672</v>
      </c>
      <c r="D73" t="s">
        <v>51</v>
      </c>
      <c r="E73" t="s">
        <v>52</v>
      </c>
      <c r="F73" t="s">
        <v>64</v>
      </c>
    </row>
    <row r="74" spans="1:6" x14ac:dyDescent="0.35">
      <c r="A74" t="s">
        <v>49</v>
      </c>
      <c r="B74" t="s">
        <v>50</v>
      </c>
      <c r="C74" s="2">
        <v>45672</v>
      </c>
      <c r="D74" t="s">
        <v>51</v>
      </c>
      <c r="E74" t="s">
        <v>52</v>
      </c>
      <c r="F74" t="s">
        <v>79</v>
      </c>
    </row>
    <row r="75" spans="1:6" x14ac:dyDescent="0.35">
      <c r="A75" t="s">
        <v>49</v>
      </c>
      <c r="B75" t="s">
        <v>50</v>
      </c>
      <c r="C75" s="2">
        <v>45672</v>
      </c>
      <c r="D75" t="s">
        <v>51</v>
      </c>
      <c r="E75" t="s">
        <v>52</v>
      </c>
      <c r="F75" t="s">
        <v>80</v>
      </c>
    </row>
    <row r="76" spans="1:6" x14ac:dyDescent="0.35">
      <c r="A76" t="s">
        <v>49</v>
      </c>
      <c r="B76" t="s">
        <v>50</v>
      </c>
      <c r="C76" s="2">
        <v>45672</v>
      </c>
      <c r="D76" t="s">
        <v>51</v>
      </c>
      <c r="E76" t="s">
        <v>52</v>
      </c>
      <c r="F76" t="s">
        <v>81</v>
      </c>
    </row>
    <row r="77" spans="1:6" x14ac:dyDescent="0.35">
      <c r="A77" t="s">
        <v>49</v>
      </c>
      <c r="B77" t="s">
        <v>50</v>
      </c>
      <c r="C77" s="2">
        <v>45672</v>
      </c>
      <c r="D77" t="s">
        <v>51</v>
      </c>
      <c r="E77" t="s">
        <v>52</v>
      </c>
      <c r="F77" t="s">
        <v>82</v>
      </c>
    </row>
    <row r="78" spans="1:6" x14ac:dyDescent="0.35">
      <c r="A78" t="s">
        <v>49</v>
      </c>
      <c r="B78" t="s">
        <v>50</v>
      </c>
      <c r="C78" s="2">
        <v>45672</v>
      </c>
      <c r="D78" t="s">
        <v>51</v>
      </c>
      <c r="E78" t="s">
        <v>52</v>
      </c>
      <c r="F78" t="s">
        <v>83</v>
      </c>
    </row>
    <row r="79" spans="1:6" x14ac:dyDescent="0.35">
      <c r="A79" t="s">
        <v>49</v>
      </c>
      <c r="B79" t="s">
        <v>50</v>
      </c>
      <c r="C79" s="2">
        <v>45672</v>
      </c>
      <c r="D79" t="s">
        <v>51</v>
      </c>
      <c r="E79" t="s">
        <v>52</v>
      </c>
      <c r="F79" t="s">
        <v>84</v>
      </c>
    </row>
    <row r="80" spans="1:6" x14ac:dyDescent="0.35">
      <c r="A80" t="s">
        <v>49</v>
      </c>
      <c r="B80" t="s">
        <v>50</v>
      </c>
      <c r="C80" s="2">
        <v>45672</v>
      </c>
      <c r="D80" t="s">
        <v>51</v>
      </c>
      <c r="E80" t="s">
        <v>52</v>
      </c>
      <c r="F80" t="s">
        <v>85</v>
      </c>
    </row>
    <row r="81" spans="1:6" x14ac:dyDescent="0.35">
      <c r="A81" t="s">
        <v>49</v>
      </c>
      <c r="B81" t="s">
        <v>50</v>
      </c>
      <c r="C81" s="2">
        <v>45672</v>
      </c>
      <c r="D81" t="s">
        <v>51</v>
      </c>
      <c r="E81" t="s">
        <v>52</v>
      </c>
      <c r="F81" t="s">
        <v>86</v>
      </c>
    </row>
    <row r="82" spans="1:6" x14ac:dyDescent="0.35">
      <c r="A82" t="s">
        <v>87</v>
      </c>
      <c r="B82" t="s">
        <v>88</v>
      </c>
      <c r="C82" s="2">
        <v>45693</v>
      </c>
      <c r="D82" t="s">
        <v>51</v>
      </c>
      <c r="E82" t="s">
        <v>52</v>
      </c>
      <c r="F82" t="s">
        <v>89</v>
      </c>
    </row>
    <row r="83" spans="1:6" x14ac:dyDescent="0.35">
      <c r="A83" t="s">
        <v>87</v>
      </c>
      <c r="B83" t="s">
        <v>88</v>
      </c>
      <c r="C83" s="2">
        <v>45693</v>
      </c>
      <c r="D83" t="s">
        <v>51</v>
      </c>
      <c r="E83" t="s">
        <v>52</v>
      </c>
      <c r="F83" t="s">
        <v>90</v>
      </c>
    </row>
    <row r="84" spans="1:6" x14ac:dyDescent="0.35">
      <c r="A84" t="s">
        <v>87</v>
      </c>
      <c r="B84" t="s">
        <v>88</v>
      </c>
      <c r="C84" s="2">
        <v>45693</v>
      </c>
      <c r="D84" t="s">
        <v>51</v>
      </c>
      <c r="E84" t="s">
        <v>52</v>
      </c>
      <c r="F84" t="s">
        <v>72</v>
      </c>
    </row>
    <row r="85" spans="1:6" x14ac:dyDescent="0.35">
      <c r="A85" t="s">
        <v>87</v>
      </c>
      <c r="B85" t="s">
        <v>88</v>
      </c>
      <c r="C85" s="2">
        <v>45693</v>
      </c>
      <c r="D85" t="s">
        <v>51</v>
      </c>
      <c r="E85" t="s">
        <v>52</v>
      </c>
      <c r="F85" t="s">
        <v>91</v>
      </c>
    </row>
    <row r="86" spans="1:6" x14ac:dyDescent="0.35">
      <c r="A86" t="s">
        <v>87</v>
      </c>
      <c r="B86" t="s">
        <v>88</v>
      </c>
      <c r="C86" s="2">
        <v>45693</v>
      </c>
      <c r="D86" t="s">
        <v>51</v>
      </c>
      <c r="E86" t="s">
        <v>52</v>
      </c>
      <c r="F86" t="s">
        <v>92</v>
      </c>
    </row>
    <row r="87" spans="1:6" x14ac:dyDescent="0.35">
      <c r="A87" t="s">
        <v>87</v>
      </c>
      <c r="B87" t="s">
        <v>88</v>
      </c>
      <c r="C87" s="2">
        <v>45693</v>
      </c>
      <c r="D87" t="s">
        <v>51</v>
      </c>
      <c r="E87" t="s">
        <v>52</v>
      </c>
      <c r="F87" t="s">
        <v>93</v>
      </c>
    </row>
    <row r="88" spans="1:6" x14ac:dyDescent="0.35">
      <c r="A88" t="s">
        <v>87</v>
      </c>
      <c r="B88" t="s">
        <v>88</v>
      </c>
      <c r="C88" s="2">
        <v>45693</v>
      </c>
      <c r="D88" t="s">
        <v>51</v>
      </c>
      <c r="E88" t="s">
        <v>52</v>
      </c>
      <c r="F88" t="s">
        <v>94</v>
      </c>
    </row>
    <row r="89" spans="1:6" x14ac:dyDescent="0.35">
      <c r="A89" t="s">
        <v>87</v>
      </c>
      <c r="B89" t="s">
        <v>88</v>
      </c>
      <c r="C89" s="2">
        <v>45693</v>
      </c>
      <c r="D89" t="s">
        <v>51</v>
      </c>
      <c r="E89" t="s">
        <v>52</v>
      </c>
      <c r="F89" t="s">
        <v>95</v>
      </c>
    </row>
    <row r="90" spans="1:6" x14ac:dyDescent="0.35">
      <c r="A90" t="s">
        <v>87</v>
      </c>
      <c r="B90" t="s">
        <v>88</v>
      </c>
      <c r="C90" s="2">
        <v>45693</v>
      </c>
      <c r="D90" t="s">
        <v>51</v>
      </c>
      <c r="E90" t="s">
        <v>52</v>
      </c>
      <c r="F90" t="s">
        <v>96</v>
      </c>
    </row>
    <row r="91" spans="1:6" x14ac:dyDescent="0.35">
      <c r="A91" t="s">
        <v>87</v>
      </c>
      <c r="B91" t="s">
        <v>88</v>
      </c>
      <c r="C91" s="2">
        <v>45693</v>
      </c>
      <c r="D91" t="s">
        <v>51</v>
      </c>
      <c r="E91" t="s">
        <v>52</v>
      </c>
      <c r="F91" t="s">
        <v>97</v>
      </c>
    </row>
    <row r="92" spans="1:6" x14ac:dyDescent="0.35">
      <c r="A92" t="s">
        <v>87</v>
      </c>
      <c r="B92" t="s">
        <v>88</v>
      </c>
      <c r="C92" s="2">
        <v>45693</v>
      </c>
      <c r="D92" t="s">
        <v>51</v>
      </c>
      <c r="E92" t="s">
        <v>52</v>
      </c>
      <c r="F92" t="s">
        <v>55</v>
      </c>
    </row>
    <row r="93" spans="1:6" x14ac:dyDescent="0.35">
      <c r="A93" t="s">
        <v>87</v>
      </c>
      <c r="B93" t="s">
        <v>88</v>
      </c>
      <c r="C93" s="2">
        <v>45693</v>
      </c>
      <c r="D93" t="s">
        <v>51</v>
      </c>
      <c r="E93" t="s">
        <v>52</v>
      </c>
      <c r="F93" t="s">
        <v>98</v>
      </c>
    </row>
    <row r="94" spans="1:6" x14ac:dyDescent="0.35">
      <c r="A94" t="s">
        <v>87</v>
      </c>
      <c r="B94" t="s">
        <v>88</v>
      </c>
      <c r="C94" s="2">
        <v>45693</v>
      </c>
      <c r="D94" t="s">
        <v>51</v>
      </c>
      <c r="E94" t="s">
        <v>52</v>
      </c>
      <c r="F94" t="s">
        <v>99</v>
      </c>
    </row>
    <row r="95" spans="1:6" x14ac:dyDescent="0.35">
      <c r="A95" t="s">
        <v>87</v>
      </c>
      <c r="B95" t="s">
        <v>88</v>
      </c>
      <c r="C95" s="2">
        <v>45693</v>
      </c>
      <c r="D95" t="s">
        <v>51</v>
      </c>
      <c r="E95" t="s">
        <v>52</v>
      </c>
      <c r="F95" t="s">
        <v>100</v>
      </c>
    </row>
    <row r="96" spans="1:6" x14ac:dyDescent="0.35">
      <c r="A96" t="s">
        <v>87</v>
      </c>
      <c r="B96" t="s">
        <v>88</v>
      </c>
      <c r="C96" s="2">
        <v>45693</v>
      </c>
      <c r="D96" t="s">
        <v>51</v>
      </c>
      <c r="E96" t="s">
        <v>52</v>
      </c>
      <c r="F96" t="s">
        <v>101</v>
      </c>
    </row>
    <row r="97" spans="1:6" x14ac:dyDescent="0.35">
      <c r="A97" t="s">
        <v>87</v>
      </c>
      <c r="B97" t="s">
        <v>88</v>
      </c>
      <c r="C97" s="2">
        <v>45693</v>
      </c>
      <c r="D97" t="s">
        <v>51</v>
      </c>
      <c r="E97" t="s">
        <v>52</v>
      </c>
      <c r="F97" t="s">
        <v>58</v>
      </c>
    </row>
    <row r="98" spans="1:6" x14ac:dyDescent="0.35">
      <c r="A98" t="s">
        <v>87</v>
      </c>
      <c r="B98" t="s">
        <v>88</v>
      </c>
      <c r="C98" s="2">
        <v>45693</v>
      </c>
      <c r="D98" t="s">
        <v>51</v>
      </c>
      <c r="E98" t="s">
        <v>52</v>
      </c>
      <c r="F98" t="s">
        <v>102</v>
      </c>
    </row>
    <row r="99" spans="1:6" x14ac:dyDescent="0.35">
      <c r="A99" t="s">
        <v>87</v>
      </c>
      <c r="B99" t="s">
        <v>88</v>
      </c>
      <c r="C99" s="2">
        <v>45693</v>
      </c>
      <c r="D99" t="s">
        <v>51</v>
      </c>
      <c r="E99" t="s">
        <v>52</v>
      </c>
      <c r="F99" t="s">
        <v>103</v>
      </c>
    </row>
    <row r="100" spans="1:6" x14ac:dyDescent="0.35">
      <c r="A100" t="s">
        <v>87</v>
      </c>
      <c r="B100" t="s">
        <v>88</v>
      </c>
      <c r="C100" s="2">
        <v>45693</v>
      </c>
      <c r="D100" t="s">
        <v>51</v>
      </c>
      <c r="E100" t="s">
        <v>52</v>
      </c>
      <c r="F100" t="s">
        <v>104</v>
      </c>
    </row>
    <row r="101" spans="1:6" x14ac:dyDescent="0.35">
      <c r="A101" t="s">
        <v>87</v>
      </c>
      <c r="B101" t="s">
        <v>88</v>
      </c>
      <c r="C101" s="2">
        <v>45693</v>
      </c>
      <c r="D101" t="s">
        <v>51</v>
      </c>
      <c r="E101" t="s">
        <v>52</v>
      </c>
      <c r="F101" t="s">
        <v>105</v>
      </c>
    </row>
    <row r="102" spans="1:6" x14ac:dyDescent="0.35">
      <c r="A102" t="s">
        <v>87</v>
      </c>
      <c r="B102" t="s">
        <v>88</v>
      </c>
      <c r="C102" s="2">
        <v>45693</v>
      </c>
      <c r="D102" t="s">
        <v>51</v>
      </c>
      <c r="E102" t="s">
        <v>52</v>
      </c>
      <c r="F102" t="s">
        <v>65</v>
      </c>
    </row>
    <row r="103" spans="1:6" x14ac:dyDescent="0.35">
      <c r="A103" t="s">
        <v>87</v>
      </c>
      <c r="B103" t="s">
        <v>88</v>
      </c>
      <c r="C103" s="2">
        <v>45693</v>
      </c>
      <c r="D103" t="s">
        <v>51</v>
      </c>
      <c r="E103" t="s">
        <v>52</v>
      </c>
      <c r="F103" t="s">
        <v>106</v>
      </c>
    </row>
    <row r="104" spans="1:6" x14ac:dyDescent="0.35">
      <c r="A104" t="s">
        <v>87</v>
      </c>
      <c r="B104" t="s">
        <v>88</v>
      </c>
      <c r="C104" s="2">
        <v>45693</v>
      </c>
      <c r="D104" t="s">
        <v>51</v>
      </c>
      <c r="E104" t="s">
        <v>52</v>
      </c>
      <c r="F104" t="s">
        <v>42</v>
      </c>
    </row>
    <row r="105" spans="1:6" x14ac:dyDescent="0.35">
      <c r="A105" t="s">
        <v>87</v>
      </c>
      <c r="B105" t="s">
        <v>88</v>
      </c>
      <c r="C105" s="2">
        <v>45693</v>
      </c>
      <c r="D105" t="s">
        <v>51</v>
      </c>
      <c r="E105" t="s">
        <v>52</v>
      </c>
      <c r="F105" t="s">
        <v>107</v>
      </c>
    </row>
    <row r="106" spans="1:6" x14ac:dyDescent="0.35">
      <c r="A106" t="s">
        <v>87</v>
      </c>
      <c r="B106" t="s">
        <v>88</v>
      </c>
      <c r="C106" s="2">
        <v>45693</v>
      </c>
      <c r="D106" t="s">
        <v>51</v>
      </c>
      <c r="E106" t="s">
        <v>52</v>
      </c>
      <c r="F106" t="s">
        <v>108</v>
      </c>
    </row>
    <row r="107" spans="1:6" x14ac:dyDescent="0.35">
      <c r="A107" t="s">
        <v>87</v>
      </c>
      <c r="B107" t="s">
        <v>88</v>
      </c>
      <c r="C107" s="2">
        <v>45693</v>
      </c>
      <c r="D107" t="s">
        <v>51</v>
      </c>
      <c r="E107" t="s">
        <v>52</v>
      </c>
      <c r="F107" t="s">
        <v>109</v>
      </c>
    </row>
    <row r="108" spans="1:6" x14ac:dyDescent="0.35">
      <c r="A108" t="s">
        <v>87</v>
      </c>
      <c r="B108" t="s">
        <v>88</v>
      </c>
      <c r="C108" s="2">
        <v>45693</v>
      </c>
      <c r="D108" t="s">
        <v>51</v>
      </c>
      <c r="E108" t="s">
        <v>52</v>
      </c>
      <c r="F108" t="s">
        <v>110</v>
      </c>
    </row>
    <row r="109" spans="1:6" x14ac:dyDescent="0.35">
      <c r="A109" t="s">
        <v>87</v>
      </c>
      <c r="B109" t="s">
        <v>88</v>
      </c>
      <c r="C109" s="2">
        <v>45693</v>
      </c>
      <c r="D109" t="s">
        <v>51</v>
      </c>
      <c r="E109" t="s">
        <v>52</v>
      </c>
      <c r="F109" t="s">
        <v>105</v>
      </c>
    </row>
    <row r="110" spans="1:6" x14ac:dyDescent="0.35">
      <c r="A110" t="s">
        <v>87</v>
      </c>
      <c r="B110" t="s">
        <v>88</v>
      </c>
      <c r="C110" s="2">
        <v>45693</v>
      </c>
      <c r="D110" t="s">
        <v>51</v>
      </c>
      <c r="E110" t="s">
        <v>52</v>
      </c>
      <c r="F110" t="s">
        <v>96</v>
      </c>
    </row>
    <row r="111" spans="1:6" x14ac:dyDescent="0.35">
      <c r="A111" t="s">
        <v>87</v>
      </c>
      <c r="B111" t="s">
        <v>88</v>
      </c>
      <c r="C111" s="2">
        <v>45693</v>
      </c>
      <c r="D111" t="s">
        <v>51</v>
      </c>
      <c r="E111" t="s">
        <v>52</v>
      </c>
      <c r="F111" t="s">
        <v>111</v>
      </c>
    </row>
    <row r="112" spans="1:6" x14ac:dyDescent="0.35">
      <c r="A112" t="s">
        <v>87</v>
      </c>
      <c r="B112" t="s">
        <v>88</v>
      </c>
      <c r="C112" s="2">
        <v>45693</v>
      </c>
      <c r="D112" t="s">
        <v>51</v>
      </c>
      <c r="E112" t="s">
        <v>52</v>
      </c>
      <c r="F112" t="s">
        <v>112</v>
      </c>
    </row>
    <row r="113" spans="1:6" x14ac:dyDescent="0.35">
      <c r="A113" t="s">
        <v>87</v>
      </c>
      <c r="B113" t="s">
        <v>88</v>
      </c>
      <c r="C113" s="2">
        <v>45693</v>
      </c>
      <c r="D113" t="s">
        <v>51</v>
      </c>
      <c r="E113" t="s">
        <v>52</v>
      </c>
      <c r="F113" t="s">
        <v>113</v>
      </c>
    </row>
    <row r="114" spans="1:6" x14ac:dyDescent="0.35">
      <c r="A114" t="s">
        <v>87</v>
      </c>
      <c r="B114" t="s">
        <v>88</v>
      </c>
      <c r="C114" s="2">
        <v>45693</v>
      </c>
      <c r="D114" t="s">
        <v>51</v>
      </c>
      <c r="E114" t="s">
        <v>52</v>
      </c>
      <c r="F114" t="s">
        <v>93</v>
      </c>
    </row>
    <row r="115" spans="1:6" x14ac:dyDescent="0.35">
      <c r="A115" t="s">
        <v>87</v>
      </c>
      <c r="B115" t="s">
        <v>88</v>
      </c>
      <c r="C115" s="2">
        <v>45693</v>
      </c>
      <c r="D115" t="s">
        <v>51</v>
      </c>
      <c r="E115" t="s">
        <v>52</v>
      </c>
      <c r="F115" t="s">
        <v>114</v>
      </c>
    </row>
    <row r="116" spans="1:6" x14ac:dyDescent="0.35">
      <c r="A116" t="s">
        <v>87</v>
      </c>
      <c r="B116" t="s">
        <v>88</v>
      </c>
      <c r="C116" s="2">
        <v>45693</v>
      </c>
      <c r="D116" t="s">
        <v>51</v>
      </c>
      <c r="E116" t="s">
        <v>52</v>
      </c>
      <c r="F116" t="s">
        <v>115</v>
      </c>
    </row>
    <row r="117" spans="1:6" x14ac:dyDescent="0.35">
      <c r="A117" t="s">
        <v>87</v>
      </c>
      <c r="B117" t="s">
        <v>88</v>
      </c>
      <c r="C117" s="2">
        <v>45693</v>
      </c>
      <c r="D117" t="s">
        <v>51</v>
      </c>
      <c r="E117" t="s">
        <v>52</v>
      </c>
      <c r="F117" t="s">
        <v>116</v>
      </c>
    </row>
    <row r="118" spans="1:6" x14ac:dyDescent="0.35">
      <c r="A118" t="s">
        <v>87</v>
      </c>
      <c r="B118" t="s">
        <v>88</v>
      </c>
      <c r="C118" s="2">
        <v>45693</v>
      </c>
      <c r="D118" t="s">
        <v>51</v>
      </c>
      <c r="E118" t="s">
        <v>52</v>
      </c>
      <c r="F118" t="s">
        <v>117</v>
      </c>
    </row>
    <row r="119" spans="1:6" x14ac:dyDescent="0.35">
      <c r="A119" t="s">
        <v>87</v>
      </c>
      <c r="B119" t="s">
        <v>88</v>
      </c>
      <c r="C119" s="2">
        <v>45693</v>
      </c>
      <c r="D119" t="s">
        <v>51</v>
      </c>
      <c r="E119" t="s">
        <v>52</v>
      </c>
      <c r="F119" t="s">
        <v>118</v>
      </c>
    </row>
    <row r="120" spans="1:6" x14ac:dyDescent="0.35">
      <c r="A120" t="s">
        <v>87</v>
      </c>
      <c r="B120" t="s">
        <v>88</v>
      </c>
      <c r="C120" s="2">
        <v>45693</v>
      </c>
      <c r="D120" t="s">
        <v>51</v>
      </c>
      <c r="E120" t="s">
        <v>52</v>
      </c>
      <c r="F120" t="s">
        <v>119</v>
      </c>
    </row>
    <row r="121" spans="1:6" x14ac:dyDescent="0.35">
      <c r="A121" t="s">
        <v>87</v>
      </c>
      <c r="B121" t="s">
        <v>88</v>
      </c>
      <c r="C121" s="2">
        <v>45693</v>
      </c>
      <c r="D121" t="s">
        <v>51</v>
      </c>
      <c r="E121" t="s">
        <v>52</v>
      </c>
      <c r="F121" t="s">
        <v>120</v>
      </c>
    </row>
    <row r="122" spans="1:6" x14ac:dyDescent="0.35">
      <c r="A122" t="s">
        <v>121</v>
      </c>
      <c r="B122" t="s">
        <v>122</v>
      </c>
      <c r="C122" s="2">
        <v>45783</v>
      </c>
      <c r="D122" t="s">
        <v>123</v>
      </c>
      <c r="E122" t="s">
        <v>124</v>
      </c>
      <c r="F122" t="s">
        <v>125</v>
      </c>
    </row>
    <row r="123" spans="1:6" x14ac:dyDescent="0.35">
      <c r="A123" t="s">
        <v>121</v>
      </c>
      <c r="B123" t="s">
        <v>122</v>
      </c>
      <c r="C123" s="2">
        <v>45783</v>
      </c>
      <c r="D123" t="s">
        <v>123</v>
      </c>
      <c r="E123" t="s">
        <v>124</v>
      </c>
      <c r="F123" t="s">
        <v>126</v>
      </c>
    </row>
    <row r="124" spans="1:6" x14ac:dyDescent="0.35">
      <c r="A124" t="s">
        <v>121</v>
      </c>
      <c r="B124" t="s">
        <v>122</v>
      </c>
      <c r="C124" s="2">
        <v>45783</v>
      </c>
      <c r="D124" t="s">
        <v>123</v>
      </c>
      <c r="E124" t="s">
        <v>124</v>
      </c>
      <c r="F124" t="s">
        <v>127</v>
      </c>
    </row>
    <row r="125" spans="1:6" x14ac:dyDescent="0.35">
      <c r="A125" t="s">
        <v>121</v>
      </c>
      <c r="B125" t="s">
        <v>122</v>
      </c>
      <c r="C125" s="2">
        <v>45783</v>
      </c>
      <c r="D125" t="s">
        <v>123</v>
      </c>
      <c r="E125" t="s">
        <v>124</v>
      </c>
      <c r="F125" t="s">
        <v>31</v>
      </c>
    </row>
    <row r="126" spans="1:6" x14ac:dyDescent="0.35">
      <c r="A126" t="s">
        <v>121</v>
      </c>
      <c r="B126" t="s">
        <v>122</v>
      </c>
      <c r="C126" s="2">
        <v>45783</v>
      </c>
      <c r="D126" t="s">
        <v>123</v>
      </c>
      <c r="E126" t="s">
        <v>124</v>
      </c>
      <c r="F126" t="s">
        <v>128</v>
      </c>
    </row>
    <row r="127" spans="1:6" x14ac:dyDescent="0.35">
      <c r="A127" t="s">
        <v>121</v>
      </c>
      <c r="B127" t="s">
        <v>122</v>
      </c>
      <c r="C127" s="2">
        <v>45783</v>
      </c>
      <c r="D127" t="s">
        <v>123</v>
      </c>
      <c r="E127" t="s">
        <v>124</v>
      </c>
      <c r="F127" t="s">
        <v>12</v>
      </c>
    </row>
    <row r="128" spans="1:6" x14ac:dyDescent="0.35">
      <c r="A128" t="s">
        <v>121</v>
      </c>
      <c r="B128" t="s">
        <v>122</v>
      </c>
      <c r="C128" s="2">
        <v>45783</v>
      </c>
      <c r="D128" t="s">
        <v>123</v>
      </c>
      <c r="E128" t="s">
        <v>124</v>
      </c>
      <c r="F128" t="s">
        <v>129</v>
      </c>
    </row>
    <row r="129" spans="1:6" x14ac:dyDescent="0.35">
      <c r="A129" t="s">
        <v>121</v>
      </c>
      <c r="B129" t="s">
        <v>122</v>
      </c>
      <c r="C129" s="2">
        <v>45783</v>
      </c>
      <c r="D129" t="s">
        <v>123</v>
      </c>
      <c r="E129" t="s">
        <v>124</v>
      </c>
      <c r="F129" t="s">
        <v>130</v>
      </c>
    </row>
    <row r="130" spans="1:6" x14ac:dyDescent="0.35">
      <c r="A130" t="s">
        <v>121</v>
      </c>
      <c r="B130" t="s">
        <v>122</v>
      </c>
      <c r="C130" s="2">
        <v>45783</v>
      </c>
      <c r="D130" t="s">
        <v>123</v>
      </c>
      <c r="E130" t="s">
        <v>124</v>
      </c>
      <c r="F130" t="s">
        <v>18</v>
      </c>
    </row>
    <row r="131" spans="1:6" x14ac:dyDescent="0.35">
      <c r="A131" t="s">
        <v>121</v>
      </c>
      <c r="B131" t="s">
        <v>122</v>
      </c>
      <c r="C131" s="2">
        <v>45783</v>
      </c>
      <c r="D131" t="s">
        <v>123</v>
      </c>
      <c r="E131" t="s">
        <v>124</v>
      </c>
      <c r="F131" t="s">
        <v>131</v>
      </c>
    </row>
    <row r="132" spans="1:6" x14ac:dyDescent="0.35">
      <c r="A132" t="s">
        <v>121</v>
      </c>
      <c r="B132" t="s">
        <v>122</v>
      </c>
      <c r="C132" s="2">
        <v>45783</v>
      </c>
      <c r="D132" t="s">
        <v>123</v>
      </c>
      <c r="E132" t="s">
        <v>124</v>
      </c>
      <c r="F132" t="s">
        <v>76</v>
      </c>
    </row>
    <row r="133" spans="1:6" x14ac:dyDescent="0.35">
      <c r="A133" t="s">
        <v>121</v>
      </c>
      <c r="B133" t="s">
        <v>122</v>
      </c>
      <c r="C133" s="2">
        <v>45783</v>
      </c>
      <c r="D133" t="s">
        <v>123</v>
      </c>
      <c r="E133" t="s">
        <v>124</v>
      </c>
      <c r="F133" t="s">
        <v>132</v>
      </c>
    </row>
    <row r="134" spans="1:6" x14ac:dyDescent="0.35">
      <c r="A134" t="s">
        <v>121</v>
      </c>
      <c r="B134" t="s">
        <v>122</v>
      </c>
      <c r="C134" s="2">
        <v>45783</v>
      </c>
      <c r="D134" t="s">
        <v>123</v>
      </c>
      <c r="E134" t="s">
        <v>124</v>
      </c>
      <c r="F134" t="s">
        <v>22</v>
      </c>
    </row>
    <row r="135" spans="1:6" x14ac:dyDescent="0.35">
      <c r="A135" t="s">
        <v>121</v>
      </c>
      <c r="B135" t="s">
        <v>122</v>
      </c>
      <c r="C135" s="2">
        <v>45783</v>
      </c>
      <c r="D135" t="s">
        <v>123</v>
      </c>
      <c r="E135" t="s">
        <v>124</v>
      </c>
      <c r="F135" t="s">
        <v>133</v>
      </c>
    </row>
    <row r="136" spans="1:6" x14ac:dyDescent="0.35">
      <c r="A136" t="s">
        <v>121</v>
      </c>
      <c r="B136" t="s">
        <v>122</v>
      </c>
      <c r="C136" s="2">
        <v>45783</v>
      </c>
      <c r="D136" t="s">
        <v>123</v>
      </c>
      <c r="E136" t="s">
        <v>124</v>
      </c>
      <c r="F136" t="s">
        <v>45</v>
      </c>
    </row>
    <row r="137" spans="1:6" x14ac:dyDescent="0.35">
      <c r="A137" t="s">
        <v>121</v>
      </c>
      <c r="B137" t="s">
        <v>122</v>
      </c>
      <c r="C137" s="2">
        <v>45783</v>
      </c>
      <c r="D137" t="s">
        <v>123</v>
      </c>
      <c r="E137" t="s">
        <v>124</v>
      </c>
      <c r="F137" t="s">
        <v>134</v>
      </c>
    </row>
    <row r="138" spans="1:6" x14ac:dyDescent="0.35">
      <c r="A138" t="s">
        <v>121</v>
      </c>
      <c r="B138" t="s">
        <v>122</v>
      </c>
      <c r="C138" s="2">
        <v>45783</v>
      </c>
      <c r="D138" t="s">
        <v>123</v>
      </c>
      <c r="E138" t="s">
        <v>124</v>
      </c>
      <c r="F138" t="s">
        <v>135</v>
      </c>
    </row>
    <row r="139" spans="1:6" x14ac:dyDescent="0.35">
      <c r="A139" t="s">
        <v>121</v>
      </c>
      <c r="B139" t="s">
        <v>122</v>
      </c>
      <c r="C139" s="2">
        <v>45783</v>
      </c>
      <c r="D139" t="s">
        <v>123</v>
      </c>
      <c r="E139" t="s">
        <v>124</v>
      </c>
      <c r="F139" t="s">
        <v>136</v>
      </c>
    </row>
    <row r="140" spans="1:6" x14ac:dyDescent="0.35">
      <c r="A140" t="s">
        <v>121</v>
      </c>
      <c r="B140" t="s">
        <v>122</v>
      </c>
      <c r="C140" s="2">
        <v>45783</v>
      </c>
      <c r="D140" t="s">
        <v>123</v>
      </c>
      <c r="E140" t="s">
        <v>124</v>
      </c>
      <c r="F140" t="s">
        <v>137</v>
      </c>
    </row>
    <row r="141" spans="1:6" x14ac:dyDescent="0.35">
      <c r="A141" t="s">
        <v>121</v>
      </c>
      <c r="B141" t="s">
        <v>122</v>
      </c>
      <c r="C141" s="2">
        <v>45783</v>
      </c>
      <c r="D141" t="s">
        <v>123</v>
      </c>
      <c r="E141" t="s">
        <v>124</v>
      </c>
      <c r="F141" t="s">
        <v>138</v>
      </c>
    </row>
    <row r="142" spans="1:6" x14ac:dyDescent="0.35">
      <c r="A142" t="s">
        <v>121</v>
      </c>
      <c r="B142" t="s">
        <v>122</v>
      </c>
      <c r="C142" s="2">
        <v>45783</v>
      </c>
      <c r="D142" t="s">
        <v>123</v>
      </c>
      <c r="E142" t="s">
        <v>124</v>
      </c>
      <c r="F142" t="s">
        <v>93</v>
      </c>
    </row>
    <row r="143" spans="1:6" x14ac:dyDescent="0.35">
      <c r="A143" t="s">
        <v>121</v>
      </c>
      <c r="B143" t="s">
        <v>122</v>
      </c>
      <c r="C143" s="2">
        <v>45783</v>
      </c>
      <c r="D143" t="s">
        <v>123</v>
      </c>
      <c r="E143" t="s">
        <v>124</v>
      </c>
      <c r="F143" t="s">
        <v>139</v>
      </c>
    </row>
    <row r="144" spans="1:6" x14ac:dyDescent="0.35">
      <c r="A144" t="s">
        <v>121</v>
      </c>
      <c r="B144" t="s">
        <v>122</v>
      </c>
      <c r="C144" s="2">
        <v>45783</v>
      </c>
      <c r="D144" t="s">
        <v>123</v>
      </c>
      <c r="E144" t="s">
        <v>124</v>
      </c>
      <c r="F144" t="s">
        <v>29</v>
      </c>
    </row>
    <row r="145" spans="1:6" x14ac:dyDescent="0.35">
      <c r="A145" t="s">
        <v>121</v>
      </c>
      <c r="B145" t="s">
        <v>122</v>
      </c>
      <c r="C145" s="2">
        <v>45783</v>
      </c>
      <c r="D145" t="s">
        <v>123</v>
      </c>
      <c r="E145" t="s">
        <v>124</v>
      </c>
      <c r="F145" t="s">
        <v>140</v>
      </c>
    </row>
    <row r="146" spans="1:6" x14ac:dyDescent="0.35">
      <c r="A146" t="s">
        <v>121</v>
      </c>
      <c r="B146" t="s">
        <v>122</v>
      </c>
      <c r="C146" s="2">
        <v>45783</v>
      </c>
      <c r="D146" t="s">
        <v>123</v>
      </c>
      <c r="E146" t="s">
        <v>124</v>
      </c>
      <c r="F146" t="s">
        <v>141</v>
      </c>
    </row>
    <row r="147" spans="1:6" x14ac:dyDescent="0.35">
      <c r="A147" t="s">
        <v>121</v>
      </c>
      <c r="B147" t="s">
        <v>122</v>
      </c>
      <c r="C147" s="2">
        <v>45783</v>
      </c>
      <c r="D147" t="s">
        <v>123</v>
      </c>
      <c r="E147" t="s">
        <v>124</v>
      </c>
      <c r="F147" t="s">
        <v>142</v>
      </c>
    </row>
    <row r="148" spans="1:6" x14ac:dyDescent="0.35">
      <c r="A148" t="s">
        <v>121</v>
      </c>
      <c r="B148" t="s">
        <v>122</v>
      </c>
      <c r="C148" s="2">
        <v>45783</v>
      </c>
      <c r="D148" t="s">
        <v>123</v>
      </c>
      <c r="E148" t="s">
        <v>124</v>
      </c>
      <c r="F148" t="s">
        <v>143</v>
      </c>
    </row>
    <row r="149" spans="1:6" x14ac:dyDescent="0.35">
      <c r="A149" t="s">
        <v>121</v>
      </c>
      <c r="B149" t="s">
        <v>122</v>
      </c>
      <c r="C149" s="2">
        <v>45783</v>
      </c>
      <c r="D149" t="s">
        <v>123</v>
      </c>
      <c r="E149" t="s">
        <v>124</v>
      </c>
      <c r="F149" t="s">
        <v>144</v>
      </c>
    </row>
    <row r="150" spans="1:6" x14ac:dyDescent="0.35">
      <c r="A150" t="s">
        <v>121</v>
      </c>
      <c r="B150" t="s">
        <v>122</v>
      </c>
      <c r="C150" s="2">
        <v>45783</v>
      </c>
      <c r="D150" t="s">
        <v>123</v>
      </c>
      <c r="E150" t="s">
        <v>124</v>
      </c>
      <c r="F150" t="s">
        <v>129</v>
      </c>
    </row>
    <row r="151" spans="1:6" x14ac:dyDescent="0.35">
      <c r="A151" t="s">
        <v>121</v>
      </c>
      <c r="B151" t="s">
        <v>122</v>
      </c>
      <c r="C151" s="2">
        <v>45783</v>
      </c>
      <c r="D151" t="s">
        <v>123</v>
      </c>
      <c r="E151" t="s">
        <v>124</v>
      </c>
      <c r="F151" t="s">
        <v>145</v>
      </c>
    </row>
    <row r="152" spans="1:6" x14ac:dyDescent="0.35">
      <c r="A152" t="s">
        <v>121</v>
      </c>
      <c r="B152" t="s">
        <v>122</v>
      </c>
      <c r="C152" s="2">
        <v>45783</v>
      </c>
      <c r="D152" t="s">
        <v>123</v>
      </c>
      <c r="E152" t="s">
        <v>124</v>
      </c>
      <c r="F152" t="s">
        <v>146</v>
      </c>
    </row>
    <row r="153" spans="1:6" x14ac:dyDescent="0.35">
      <c r="A153" t="s">
        <v>121</v>
      </c>
      <c r="B153" t="s">
        <v>122</v>
      </c>
      <c r="C153" s="2">
        <v>45783</v>
      </c>
      <c r="D153" t="s">
        <v>123</v>
      </c>
      <c r="E153" t="s">
        <v>124</v>
      </c>
      <c r="F153" t="s">
        <v>147</v>
      </c>
    </row>
    <row r="154" spans="1:6" x14ac:dyDescent="0.35">
      <c r="A154" t="s">
        <v>121</v>
      </c>
      <c r="B154" t="s">
        <v>122</v>
      </c>
      <c r="C154" s="2">
        <v>45783</v>
      </c>
      <c r="D154" t="s">
        <v>123</v>
      </c>
      <c r="E154" t="s">
        <v>124</v>
      </c>
      <c r="F154" t="s">
        <v>142</v>
      </c>
    </row>
    <row r="155" spans="1:6" x14ac:dyDescent="0.35">
      <c r="A155" t="s">
        <v>121</v>
      </c>
      <c r="B155" t="s">
        <v>122</v>
      </c>
      <c r="C155" s="2">
        <v>45783</v>
      </c>
      <c r="D155" t="s">
        <v>123</v>
      </c>
      <c r="E155" t="s">
        <v>124</v>
      </c>
      <c r="F155" t="s">
        <v>148</v>
      </c>
    </row>
    <row r="156" spans="1:6" x14ac:dyDescent="0.35">
      <c r="A156" t="s">
        <v>121</v>
      </c>
      <c r="B156" t="s">
        <v>122</v>
      </c>
      <c r="C156" s="2">
        <v>45783</v>
      </c>
      <c r="D156" t="s">
        <v>123</v>
      </c>
      <c r="E156" t="s">
        <v>124</v>
      </c>
      <c r="F156" t="s">
        <v>109</v>
      </c>
    </row>
    <row r="157" spans="1:6" x14ac:dyDescent="0.35">
      <c r="A157" t="s">
        <v>121</v>
      </c>
      <c r="B157" t="s">
        <v>122</v>
      </c>
      <c r="C157" s="2">
        <v>45783</v>
      </c>
      <c r="D157" t="s">
        <v>123</v>
      </c>
      <c r="E157" t="s">
        <v>124</v>
      </c>
      <c r="F157" t="s">
        <v>149</v>
      </c>
    </row>
    <row r="158" spans="1:6" x14ac:dyDescent="0.35">
      <c r="A158" t="s">
        <v>121</v>
      </c>
      <c r="B158" t="s">
        <v>122</v>
      </c>
      <c r="C158" s="2">
        <v>45783</v>
      </c>
      <c r="D158" t="s">
        <v>123</v>
      </c>
      <c r="E158" t="s">
        <v>124</v>
      </c>
      <c r="F158" t="s">
        <v>150</v>
      </c>
    </row>
    <row r="159" spans="1:6" x14ac:dyDescent="0.35">
      <c r="A159" t="s">
        <v>121</v>
      </c>
      <c r="B159" t="s">
        <v>122</v>
      </c>
      <c r="C159" s="2">
        <v>45783</v>
      </c>
      <c r="D159" t="s">
        <v>123</v>
      </c>
      <c r="E159" t="s">
        <v>124</v>
      </c>
      <c r="F159" t="s">
        <v>151</v>
      </c>
    </row>
    <row r="160" spans="1:6" x14ac:dyDescent="0.35">
      <c r="A160" t="s">
        <v>121</v>
      </c>
      <c r="B160" t="s">
        <v>122</v>
      </c>
      <c r="C160" s="2">
        <v>45783</v>
      </c>
      <c r="D160" t="s">
        <v>123</v>
      </c>
      <c r="E160" t="s">
        <v>124</v>
      </c>
      <c r="F160" t="s">
        <v>152</v>
      </c>
    </row>
    <row r="161" spans="1:6" x14ac:dyDescent="0.35">
      <c r="A161" t="s">
        <v>121</v>
      </c>
      <c r="B161" t="s">
        <v>122</v>
      </c>
      <c r="C161" s="2">
        <v>45783</v>
      </c>
      <c r="D161" t="s">
        <v>123</v>
      </c>
      <c r="E161" t="s">
        <v>124</v>
      </c>
      <c r="F161" t="s">
        <v>153</v>
      </c>
    </row>
    <row r="162" spans="1:6" x14ac:dyDescent="0.35">
      <c r="A162" t="s">
        <v>154</v>
      </c>
      <c r="B162" t="s">
        <v>155</v>
      </c>
      <c r="C162" s="2">
        <v>45769</v>
      </c>
      <c r="D162" t="s">
        <v>8</v>
      </c>
      <c r="E162" t="s">
        <v>124</v>
      </c>
      <c r="F162" t="s">
        <v>136</v>
      </c>
    </row>
    <row r="163" spans="1:6" x14ac:dyDescent="0.35">
      <c r="A163" t="s">
        <v>154</v>
      </c>
      <c r="B163" t="s">
        <v>155</v>
      </c>
      <c r="C163" s="2">
        <v>45769</v>
      </c>
      <c r="D163" t="s">
        <v>8</v>
      </c>
      <c r="E163" t="s">
        <v>124</v>
      </c>
      <c r="F163" t="s">
        <v>156</v>
      </c>
    </row>
    <row r="164" spans="1:6" x14ac:dyDescent="0.35">
      <c r="A164" t="s">
        <v>154</v>
      </c>
      <c r="B164" t="s">
        <v>155</v>
      </c>
      <c r="C164" s="2">
        <v>45769</v>
      </c>
      <c r="D164" t="s">
        <v>8</v>
      </c>
      <c r="E164" t="s">
        <v>124</v>
      </c>
      <c r="F164" t="s">
        <v>157</v>
      </c>
    </row>
    <row r="165" spans="1:6" x14ac:dyDescent="0.35">
      <c r="A165" t="s">
        <v>154</v>
      </c>
      <c r="B165" t="s">
        <v>155</v>
      </c>
      <c r="C165" s="2">
        <v>45769</v>
      </c>
      <c r="D165" t="s">
        <v>8</v>
      </c>
      <c r="E165" t="s">
        <v>124</v>
      </c>
      <c r="F165" t="s">
        <v>158</v>
      </c>
    </row>
    <row r="166" spans="1:6" x14ac:dyDescent="0.35">
      <c r="A166" t="s">
        <v>154</v>
      </c>
      <c r="B166" t="s">
        <v>155</v>
      </c>
      <c r="C166" s="2">
        <v>45769</v>
      </c>
      <c r="D166" t="s">
        <v>8</v>
      </c>
      <c r="E166" t="s">
        <v>124</v>
      </c>
      <c r="F166" t="s">
        <v>89</v>
      </c>
    </row>
    <row r="167" spans="1:6" x14ac:dyDescent="0.35">
      <c r="A167" t="s">
        <v>154</v>
      </c>
      <c r="B167" t="s">
        <v>155</v>
      </c>
      <c r="C167" s="2">
        <v>45769</v>
      </c>
      <c r="D167" t="s">
        <v>8</v>
      </c>
      <c r="E167" t="s">
        <v>124</v>
      </c>
      <c r="F167" t="s">
        <v>159</v>
      </c>
    </row>
    <row r="168" spans="1:6" x14ac:dyDescent="0.35">
      <c r="A168" t="s">
        <v>154</v>
      </c>
      <c r="B168" t="s">
        <v>155</v>
      </c>
      <c r="C168" s="2">
        <v>45769</v>
      </c>
      <c r="D168" t="s">
        <v>8</v>
      </c>
      <c r="E168" t="s">
        <v>124</v>
      </c>
      <c r="F168" t="s">
        <v>160</v>
      </c>
    </row>
    <row r="169" spans="1:6" x14ac:dyDescent="0.35">
      <c r="A169" t="s">
        <v>154</v>
      </c>
      <c r="B169" t="s">
        <v>155</v>
      </c>
      <c r="C169" s="2">
        <v>45769</v>
      </c>
      <c r="D169" t="s">
        <v>8</v>
      </c>
      <c r="E169" t="s">
        <v>124</v>
      </c>
      <c r="F169" t="s">
        <v>161</v>
      </c>
    </row>
    <row r="170" spans="1:6" x14ac:dyDescent="0.35">
      <c r="A170" t="s">
        <v>154</v>
      </c>
      <c r="B170" t="s">
        <v>155</v>
      </c>
      <c r="C170" s="2">
        <v>45769</v>
      </c>
      <c r="D170" t="s">
        <v>8</v>
      </c>
      <c r="E170" t="s">
        <v>124</v>
      </c>
      <c r="F170" t="s">
        <v>162</v>
      </c>
    </row>
    <row r="171" spans="1:6" x14ac:dyDescent="0.35">
      <c r="A171" t="s">
        <v>154</v>
      </c>
      <c r="B171" t="s">
        <v>155</v>
      </c>
      <c r="C171" s="2">
        <v>45769</v>
      </c>
      <c r="D171" t="s">
        <v>8</v>
      </c>
      <c r="E171" t="s">
        <v>124</v>
      </c>
      <c r="F171" t="s">
        <v>142</v>
      </c>
    </row>
    <row r="172" spans="1:6" x14ac:dyDescent="0.35">
      <c r="A172" t="s">
        <v>154</v>
      </c>
      <c r="B172" t="s">
        <v>155</v>
      </c>
      <c r="C172" s="2">
        <v>45769</v>
      </c>
      <c r="D172" t="s">
        <v>8</v>
      </c>
      <c r="E172" t="s">
        <v>124</v>
      </c>
      <c r="F172" t="s">
        <v>163</v>
      </c>
    </row>
    <row r="173" spans="1:6" x14ac:dyDescent="0.35">
      <c r="A173" t="s">
        <v>154</v>
      </c>
      <c r="B173" t="s">
        <v>155</v>
      </c>
      <c r="C173" s="2">
        <v>45769</v>
      </c>
      <c r="D173" t="s">
        <v>8</v>
      </c>
      <c r="E173" t="s">
        <v>124</v>
      </c>
      <c r="F173" t="s">
        <v>164</v>
      </c>
    </row>
    <row r="174" spans="1:6" x14ac:dyDescent="0.35">
      <c r="A174" t="s">
        <v>154</v>
      </c>
      <c r="B174" t="s">
        <v>155</v>
      </c>
      <c r="C174" s="2">
        <v>45769</v>
      </c>
      <c r="D174" t="s">
        <v>8</v>
      </c>
      <c r="E174" t="s">
        <v>124</v>
      </c>
      <c r="F174" t="s">
        <v>165</v>
      </c>
    </row>
    <row r="175" spans="1:6" x14ac:dyDescent="0.35">
      <c r="A175" t="s">
        <v>154</v>
      </c>
      <c r="B175" t="s">
        <v>155</v>
      </c>
      <c r="C175" s="2">
        <v>45769</v>
      </c>
      <c r="D175" t="s">
        <v>8</v>
      </c>
      <c r="E175" t="s">
        <v>124</v>
      </c>
      <c r="F175" t="s">
        <v>166</v>
      </c>
    </row>
    <row r="176" spans="1:6" x14ac:dyDescent="0.35">
      <c r="A176" t="s">
        <v>154</v>
      </c>
      <c r="B176" t="s">
        <v>155</v>
      </c>
      <c r="C176" s="2">
        <v>45769</v>
      </c>
      <c r="D176" t="s">
        <v>8</v>
      </c>
      <c r="E176" t="s">
        <v>124</v>
      </c>
      <c r="F176" t="s">
        <v>167</v>
      </c>
    </row>
    <row r="177" spans="1:6" x14ac:dyDescent="0.35">
      <c r="A177" t="s">
        <v>154</v>
      </c>
      <c r="B177" t="s">
        <v>155</v>
      </c>
      <c r="C177" s="2">
        <v>45769</v>
      </c>
      <c r="D177" t="s">
        <v>8</v>
      </c>
      <c r="E177" t="s">
        <v>124</v>
      </c>
      <c r="F177" t="s">
        <v>168</v>
      </c>
    </row>
    <row r="178" spans="1:6" x14ac:dyDescent="0.35">
      <c r="A178" t="s">
        <v>154</v>
      </c>
      <c r="B178" t="s">
        <v>155</v>
      </c>
      <c r="C178" s="2">
        <v>45769</v>
      </c>
      <c r="D178" t="s">
        <v>8</v>
      </c>
      <c r="E178" t="s">
        <v>124</v>
      </c>
      <c r="F178" t="s">
        <v>169</v>
      </c>
    </row>
    <row r="179" spans="1:6" x14ac:dyDescent="0.35">
      <c r="A179" t="s">
        <v>154</v>
      </c>
      <c r="B179" t="s">
        <v>155</v>
      </c>
      <c r="C179" s="2">
        <v>45769</v>
      </c>
      <c r="D179" t="s">
        <v>8</v>
      </c>
      <c r="E179" t="s">
        <v>124</v>
      </c>
      <c r="F179" t="s">
        <v>170</v>
      </c>
    </row>
    <row r="180" spans="1:6" x14ac:dyDescent="0.35">
      <c r="A180" t="s">
        <v>154</v>
      </c>
      <c r="B180" t="s">
        <v>155</v>
      </c>
      <c r="C180" s="2">
        <v>45769</v>
      </c>
      <c r="D180" t="s">
        <v>8</v>
      </c>
      <c r="E180" t="s">
        <v>124</v>
      </c>
      <c r="F180" t="s">
        <v>171</v>
      </c>
    </row>
    <row r="181" spans="1:6" x14ac:dyDescent="0.35">
      <c r="A181" t="s">
        <v>154</v>
      </c>
      <c r="B181" t="s">
        <v>155</v>
      </c>
      <c r="C181" s="2">
        <v>45769</v>
      </c>
      <c r="D181" t="s">
        <v>8</v>
      </c>
      <c r="E181" t="s">
        <v>124</v>
      </c>
      <c r="F181" t="s">
        <v>172</v>
      </c>
    </row>
    <row r="182" spans="1:6" x14ac:dyDescent="0.35">
      <c r="A182" t="s">
        <v>154</v>
      </c>
      <c r="B182" t="s">
        <v>155</v>
      </c>
      <c r="C182" s="2">
        <v>45769</v>
      </c>
      <c r="D182" t="s">
        <v>8</v>
      </c>
      <c r="E182" t="s">
        <v>124</v>
      </c>
      <c r="F182" t="s">
        <v>173</v>
      </c>
    </row>
    <row r="183" spans="1:6" x14ac:dyDescent="0.35">
      <c r="A183" t="s">
        <v>154</v>
      </c>
      <c r="B183" t="s">
        <v>155</v>
      </c>
      <c r="C183" s="2">
        <v>45769</v>
      </c>
      <c r="D183" t="s">
        <v>8</v>
      </c>
      <c r="E183" t="s">
        <v>124</v>
      </c>
      <c r="F183" t="s">
        <v>174</v>
      </c>
    </row>
    <row r="184" spans="1:6" x14ac:dyDescent="0.35">
      <c r="A184" t="s">
        <v>154</v>
      </c>
      <c r="B184" t="s">
        <v>155</v>
      </c>
      <c r="C184" s="2">
        <v>45769</v>
      </c>
      <c r="D184" t="s">
        <v>8</v>
      </c>
      <c r="E184" t="s">
        <v>124</v>
      </c>
      <c r="F184" t="s">
        <v>175</v>
      </c>
    </row>
    <row r="185" spans="1:6" x14ac:dyDescent="0.35">
      <c r="A185" t="s">
        <v>154</v>
      </c>
      <c r="B185" t="s">
        <v>155</v>
      </c>
      <c r="C185" s="2">
        <v>45769</v>
      </c>
      <c r="D185" t="s">
        <v>8</v>
      </c>
      <c r="E185" t="s">
        <v>124</v>
      </c>
      <c r="F185" t="s">
        <v>176</v>
      </c>
    </row>
    <row r="186" spans="1:6" x14ac:dyDescent="0.35">
      <c r="A186" t="s">
        <v>154</v>
      </c>
      <c r="B186" t="s">
        <v>155</v>
      </c>
      <c r="C186" s="2">
        <v>45769</v>
      </c>
      <c r="D186" t="s">
        <v>8</v>
      </c>
      <c r="E186" t="s">
        <v>124</v>
      </c>
      <c r="F186" t="s">
        <v>177</v>
      </c>
    </row>
    <row r="187" spans="1:6" x14ac:dyDescent="0.35">
      <c r="A187" t="s">
        <v>154</v>
      </c>
      <c r="B187" t="s">
        <v>155</v>
      </c>
      <c r="C187" s="2">
        <v>45769</v>
      </c>
      <c r="D187" t="s">
        <v>8</v>
      </c>
      <c r="E187" t="s">
        <v>124</v>
      </c>
      <c r="F187" t="s">
        <v>157</v>
      </c>
    </row>
    <row r="188" spans="1:6" x14ac:dyDescent="0.35">
      <c r="A188" t="s">
        <v>154</v>
      </c>
      <c r="B188" t="s">
        <v>155</v>
      </c>
      <c r="C188" s="2">
        <v>45769</v>
      </c>
      <c r="D188" t="s">
        <v>8</v>
      </c>
      <c r="E188" t="s">
        <v>124</v>
      </c>
      <c r="F188" t="s">
        <v>178</v>
      </c>
    </row>
    <row r="189" spans="1:6" x14ac:dyDescent="0.35">
      <c r="A189" t="s">
        <v>154</v>
      </c>
      <c r="B189" t="s">
        <v>155</v>
      </c>
      <c r="C189" s="2">
        <v>45769</v>
      </c>
      <c r="D189" t="s">
        <v>8</v>
      </c>
      <c r="E189" t="s">
        <v>124</v>
      </c>
      <c r="F189" t="s">
        <v>174</v>
      </c>
    </row>
    <row r="190" spans="1:6" x14ac:dyDescent="0.35">
      <c r="A190" t="s">
        <v>154</v>
      </c>
      <c r="B190" t="s">
        <v>155</v>
      </c>
      <c r="C190" s="2">
        <v>45769</v>
      </c>
      <c r="D190" t="s">
        <v>8</v>
      </c>
      <c r="E190" t="s">
        <v>124</v>
      </c>
      <c r="F190" t="s">
        <v>29</v>
      </c>
    </row>
    <row r="191" spans="1:6" x14ac:dyDescent="0.35">
      <c r="A191" t="s">
        <v>154</v>
      </c>
      <c r="B191" t="s">
        <v>155</v>
      </c>
      <c r="C191" s="2">
        <v>45769</v>
      </c>
      <c r="D191" t="s">
        <v>8</v>
      </c>
      <c r="E191" t="s">
        <v>124</v>
      </c>
      <c r="F191" t="s">
        <v>179</v>
      </c>
    </row>
    <row r="192" spans="1:6" x14ac:dyDescent="0.35">
      <c r="A192" t="s">
        <v>154</v>
      </c>
      <c r="B192" t="s">
        <v>155</v>
      </c>
      <c r="C192" s="2">
        <v>45769</v>
      </c>
      <c r="D192" t="s">
        <v>8</v>
      </c>
      <c r="E192" t="s">
        <v>124</v>
      </c>
      <c r="F192" t="s">
        <v>180</v>
      </c>
    </row>
    <row r="193" spans="1:6" x14ac:dyDescent="0.35">
      <c r="A193" t="s">
        <v>154</v>
      </c>
      <c r="B193" t="s">
        <v>155</v>
      </c>
      <c r="C193" s="2">
        <v>45769</v>
      </c>
      <c r="D193" t="s">
        <v>8</v>
      </c>
      <c r="E193" t="s">
        <v>124</v>
      </c>
      <c r="F193" t="s">
        <v>157</v>
      </c>
    </row>
    <row r="194" spans="1:6" x14ac:dyDescent="0.35">
      <c r="A194" t="s">
        <v>154</v>
      </c>
      <c r="B194" t="s">
        <v>155</v>
      </c>
      <c r="C194" s="2">
        <v>45769</v>
      </c>
      <c r="D194" t="s">
        <v>8</v>
      </c>
      <c r="E194" t="s">
        <v>124</v>
      </c>
      <c r="F194" t="s">
        <v>181</v>
      </c>
    </row>
    <row r="195" spans="1:6" x14ac:dyDescent="0.35">
      <c r="A195" t="s">
        <v>154</v>
      </c>
      <c r="B195" t="s">
        <v>155</v>
      </c>
      <c r="C195" s="2">
        <v>45769</v>
      </c>
      <c r="D195" t="s">
        <v>8</v>
      </c>
      <c r="E195" t="s">
        <v>124</v>
      </c>
      <c r="F195" t="s">
        <v>182</v>
      </c>
    </row>
    <row r="196" spans="1:6" x14ac:dyDescent="0.35">
      <c r="A196" t="s">
        <v>154</v>
      </c>
      <c r="B196" t="s">
        <v>155</v>
      </c>
      <c r="C196" s="2">
        <v>45769</v>
      </c>
      <c r="D196" t="s">
        <v>8</v>
      </c>
      <c r="E196" t="s">
        <v>124</v>
      </c>
      <c r="F196" t="s">
        <v>183</v>
      </c>
    </row>
    <row r="197" spans="1:6" x14ac:dyDescent="0.35">
      <c r="A197" t="s">
        <v>154</v>
      </c>
      <c r="B197" t="s">
        <v>155</v>
      </c>
      <c r="C197" s="2">
        <v>45769</v>
      </c>
      <c r="D197" t="s">
        <v>8</v>
      </c>
      <c r="E197" t="s">
        <v>124</v>
      </c>
      <c r="F197" t="s">
        <v>21</v>
      </c>
    </row>
    <row r="198" spans="1:6" x14ac:dyDescent="0.35">
      <c r="A198" t="s">
        <v>154</v>
      </c>
      <c r="B198" t="s">
        <v>155</v>
      </c>
      <c r="C198" s="2">
        <v>45769</v>
      </c>
      <c r="D198" t="s">
        <v>8</v>
      </c>
      <c r="E198" t="s">
        <v>124</v>
      </c>
      <c r="F198" t="s">
        <v>184</v>
      </c>
    </row>
    <row r="199" spans="1:6" x14ac:dyDescent="0.35">
      <c r="A199" t="s">
        <v>154</v>
      </c>
      <c r="B199" t="s">
        <v>155</v>
      </c>
      <c r="C199" s="2">
        <v>45769</v>
      </c>
      <c r="D199" t="s">
        <v>8</v>
      </c>
      <c r="E199" t="s">
        <v>124</v>
      </c>
      <c r="F199" t="s">
        <v>27</v>
      </c>
    </row>
    <row r="200" spans="1:6" x14ac:dyDescent="0.35">
      <c r="A200" t="s">
        <v>154</v>
      </c>
      <c r="B200" t="s">
        <v>155</v>
      </c>
      <c r="C200" s="2">
        <v>45769</v>
      </c>
      <c r="D200" t="s">
        <v>8</v>
      </c>
      <c r="E200" t="s">
        <v>124</v>
      </c>
      <c r="F200" t="s">
        <v>44</v>
      </c>
    </row>
    <row r="201" spans="1:6" x14ac:dyDescent="0.35">
      <c r="A201" t="s">
        <v>154</v>
      </c>
      <c r="B201" t="s">
        <v>155</v>
      </c>
      <c r="C201" s="2">
        <v>45769</v>
      </c>
      <c r="D201" t="s">
        <v>8</v>
      </c>
      <c r="E201" t="s">
        <v>124</v>
      </c>
      <c r="F201" t="s">
        <v>53</v>
      </c>
    </row>
    <row r="202" spans="1:6" x14ac:dyDescent="0.35">
      <c r="A202" t="s">
        <v>185</v>
      </c>
      <c r="B202" t="s">
        <v>186</v>
      </c>
      <c r="C202" s="2">
        <v>45723</v>
      </c>
      <c r="D202" t="s">
        <v>187</v>
      </c>
      <c r="E202" t="s">
        <v>9</v>
      </c>
      <c r="F202" t="s">
        <v>188</v>
      </c>
    </row>
    <row r="203" spans="1:6" x14ac:dyDescent="0.35">
      <c r="A203" t="s">
        <v>185</v>
      </c>
      <c r="B203" t="s">
        <v>186</v>
      </c>
      <c r="C203" s="2">
        <v>45723</v>
      </c>
      <c r="D203" t="s">
        <v>187</v>
      </c>
      <c r="E203" t="s">
        <v>9</v>
      </c>
      <c r="F203" t="s">
        <v>108</v>
      </c>
    </row>
    <row r="204" spans="1:6" x14ac:dyDescent="0.35">
      <c r="A204" t="s">
        <v>185</v>
      </c>
      <c r="B204" t="s">
        <v>186</v>
      </c>
      <c r="C204" s="2">
        <v>45723</v>
      </c>
      <c r="D204" t="s">
        <v>187</v>
      </c>
      <c r="E204" t="s">
        <v>9</v>
      </c>
      <c r="F204" t="s">
        <v>189</v>
      </c>
    </row>
    <row r="205" spans="1:6" x14ac:dyDescent="0.35">
      <c r="A205" t="s">
        <v>185</v>
      </c>
      <c r="B205" t="s">
        <v>186</v>
      </c>
      <c r="C205" s="2">
        <v>45723</v>
      </c>
      <c r="D205" t="s">
        <v>187</v>
      </c>
      <c r="E205" t="s">
        <v>9</v>
      </c>
      <c r="F205" t="s">
        <v>127</v>
      </c>
    </row>
    <row r="206" spans="1:6" x14ac:dyDescent="0.35">
      <c r="A206" t="s">
        <v>185</v>
      </c>
      <c r="B206" t="s">
        <v>186</v>
      </c>
      <c r="C206" s="2">
        <v>45723</v>
      </c>
      <c r="D206" t="s">
        <v>187</v>
      </c>
      <c r="E206" t="s">
        <v>9</v>
      </c>
      <c r="F206" t="s">
        <v>190</v>
      </c>
    </row>
    <row r="207" spans="1:6" x14ac:dyDescent="0.35">
      <c r="A207" t="s">
        <v>185</v>
      </c>
      <c r="B207" t="s">
        <v>186</v>
      </c>
      <c r="C207" s="2">
        <v>45723</v>
      </c>
      <c r="D207" t="s">
        <v>187</v>
      </c>
      <c r="E207" t="s">
        <v>9</v>
      </c>
      <c r="F207" t="s">
        <v>191</v>
      </c>
    </row>
    <row r="208" spans="1:6" x14ac:dyDescent="0.35">
      <c r="A208" t="s">
        <v>185</v>
      </c>
      <c r="B208" t="s">
        <v>186</v>
      </c>
      <c r="C208" s="2">
        <v>45723</v>
      </c>
      <c r="D208" t="s">
        <v>187</v>
      </c>
      <c r="E208" t="s">
        <v>9</v>
      </c>
      <c r="F208" t="s">
        <v>192</v>
      </c>
    </row>
    <row r="209" spans="1:6" x14ac:dyDescent="0.35">
      <c r="A209" t="s">
        <v>185</v>
      </c>
      <c r="B209" t="s">
        <v>186</v>
      </c>
      <c r="C209" s="2">
        <v>45723</v>
      </c>
      <c r="D209" t="s">
        <v>187</v>
      </c>
      <c r="E209" t="s">
        <v>9</v>
      </c>
      <c r="F209" t="s">
        <v>188</v>
      </c>
    </row>
    <row r="210" spans="1:6" x14ac:dyDescent="0.35">
      <c r="A210" t="s">
        <v>185</v>
      </c>
      <c r="B210" t="s">
        <v>186</v>
      </c>
      <c r="C210" s="2">
        <v>45723</v>
      </c>
      <c r="D210" t="s">
        <v>187</v>
      </c>
      <c r="E210" t="s">
        <v>9</v>
      </c>
      <c r="F210" t="s">
        <v>53</v>
      </c>
    </row>
    <row r="211" spans="1:6" x14ac:dyDescent="0.35">
      <c r="A211" t="s">
        <v>185</v>
      </c>
      <c r="B211" t="s">
        <v>186</v>
      </c>
      <c r="C211" s="2">
        <v>45723</v>
      </c>
      <c r="D211" t="s">
        <v>187</v>
      </c>
      <c r="E211" t="s">
        <v>9</v>
      </c>
      <c r="F211" t="s">
        <v>62</v>
      </c>
    </row>
    <row r="212" spans="1:6" x14ac:dyDescent="0.35">
      <c r="A212" t="s">
        <v>185</v>
      </c>
      <c r="B212" t="s">
        <v>186</v>
      </c>
      <c r="C212" s="2">
        <v>45723</v>
      </c>
      <c r="D212" t="s">
        <v>187</v>
      </c>
      <c r="E212" t="s">
        <v>9</v>
      </c>
      <c r="F212" t="s">
        <v>150</v>
      </c>
    </row>
    <row r="213" spans="1:6" x14ac:dyDescent="0.35">
      <c r="A213" t="s">
        <v>185</v>
      </c>
      <c r="B213" t="s">
        <v>186</v>
      </c>
      <c r="C213" s="2">
        <v>45723</v>
      </c>
      <c r="D213" t="s">
        <v>187</v>
      </c>
      <c r="E213" t="s">
        <v>9</v>
      </c>
      <c r="F213" t="s">
        <v>193</v>
      </c>
    </row>
    <row r="214" spans="1:6" x14ac:dyDescent="0.35">
      <c r="A214" t="s">
        <v>185</v>
      </c>
      <c r="B214" t="s">
        <v>186</v>
      </c>
      <c r="C214" s="2">
        <v>45723</v>
      </c>
      <c r="D214" t="s">
        <v>187</v>
      </c>
      <c r="E214" t="s">
        <v>9</v>
      </c>
      <c r="F214" t="s">
        <v>194</v>
      </c>
    </row>
    <row r="215" spans="1:6" x14ac:dyDescent="0.35">
      <c r="A215" t="s">
        <v>185</v>
      </c>
      <c r="B215" t="s">
        <v>186</v>
      </c>
      <c r="C215" s="2">
        <v>45723</v>
      </c>
      <c r="D215" t="s">
        <v>187</v>
      </c>
      <c r="E215" t="s">
        <v>9</v>
      </c>
      <c r="F215" t="s">
        <v>34</v>
      </c>
    </row>
    <row r="216" spans="1:6" x14ac:dyDescent="0.35">
      <c r="A216" t="s">
        <v>185</v>
      </c>
      <c r="B216" t="s">
        <v>186</v>
      </c>
      <c r="C216" s="2">
        <v>45723</v>
      </c>
      <c r="D216" t="s">
        <v>187</v>
      </c>
      <c r="E216" t="s">
        <v>9</v>
      </c>
      <c r="F216" t="s">
        <v>195</v>
      </c>
    </row>
    <row r="217" spans="1:6" x14ac:dyDescent="0.35">
      <c r="A217" t="s">
        <v>185</v>
      </c>
      <c r="B217" t="s">
        <v>186</v>
      </c>
      <c r="C217" s="2">
        <v>45723</v>
      </c>
      <c r="D217" t="s">
        <v>187</v>
      </c>
      <c r="E217" t="s">
        <v>9</v>
      </c>
      <c r="F217" t="s">
        <v>196</v>
      </c>
    </row>
    <row r="218" spans="1:6" x14ac:dyDescent="0.35">
      <c r="A218" t="s">
        <v>185</v>
      </c>
      <c r="B218" t="s">
        <v>186</v>
      </c>
      <c r="C218" s="2">
        <v>45723</v>
      </c>
      <c r="D218" t="s">
        <v>187</v>
      </c>
      <c r="E218" t="s">
        <v>9</v>
      </c>
      <c r="F218" t="s">
        <v>197</v>
      </c>
    </row>
    <row r="219" spans="1:6" x14ac:dyDescent="0.35">
      <c r="A219" t="s">
        <v>185</v>
      </c>
      <c r="B219" t="s">
        <v>186</v>
      </c>
      <c r="C219" s="2">
        <v>45723</v>
      </c>
      <c r="D219" t="s">
        <v>187</v>
      </c>
      <c r="E219" t="s">
        <v>9</v>
      </c>
      <c r="F219" t="s">
        <v>137</v>
      </c>
    </row>
    <row r="220" spans="1:6" x14ac:dyDescent="0.35">
      <c r="A220" t="s">
        <v>185</v>
      </c>
      <c r="B220" t="s">
        <v>186</v>
      </c>
      <c r="C220" s="2">
        <v>45723</v>
      </c>
      <c r="D220" t="s">
        <v>187</v>
      </c>
      <c r="E220" t="s">
        <v>9</v>
      </c>
      <c r="F220" t="s">
        <v>198</v>
      </c>
    </row>
    <row r="221" spans="1:6" x14ac:dyDescent="0.35">
      <c r="A221" t="s">
        <v>185</v>
      </c>
      <c r="B221" t="s">
        <v>186</v>
      </c>
      <c r="C221" s="2">
        <v>45723</v>
      </c>
      <c r="D221" t="s">
        <v>187</v>
      </c>
      <c r="E221" t="s">
        <v>9</v>
      </c>
      <c r="F221" t="s">
        <v>64</v>
      </c>
    </row>
    <row r="222" spans="1:6" x14ac:dyDescent="0.35">
      <c r="A222" t="s">
        <v>185</v>
      </c>
      <c r="B222" t="s">
        <v>186</v>
      </c>
      <c r="C222" s="2">
        <v>45723</v>
      </c>
      <c r="D222" t="s">
        <v>187</v>
      </c>
      <c r="E222" t="s">
        <v>9</v>
      </c>
      <c r="F222" t="s">
        <v>199</v>
      </c>
    </row>
    <row r="223" spans="1:6" x14ac:dyDescent="0.35">
      <c r="A223" t="s">
        <v>185</v>
      </c>
      <c r="B223" t="s">
        <v>186</v>
      </c>
      <c r="C223" s="2">
        <v>45723</v>
      </c>
      <c r="D223" t="s">
        <v>187</v>
      </c>
      <c r="E223" t="s">
        <v>9</v>
      </c>
      <c r="F223" t="s">
        <v>200</v>
      </c>
    </row>
    <row r="224" spans="1:6" x14ac:dyDescent="0.35">
      <c r="A224" t="s">
        <v>185</v>
      </c>
      <c r="B224" t="s">
        <v>186</v>
      </c>
      <c r="C224" s="2">
        <v>45723</v>
      </c>
      <c r="D224" t="s">
        <v>187</v>
      </c>
      <c r="E224" t="s">
        <v>9</v>
      </c>
      <c r="F224" t="s">
        <v>201</v>
      </c>
    </row>
    <row r="225" spans="1:6" x14ac:dyDescent="0.35">
      <c r="A225" t="s">
        <v>185</v>
      </c>
      <c r="B225" t="s">
        <v>186</v>
      </c>
      <c r="C225" s="2">
        <v>45723</v>
      </c>
      <c r="D225" t="s">
        <v>187</v>
      </c>
      <c r="E225" t="s">
        <v>9</v>
      </c>
      <c r="F225" t="s">
        <v>202</v>
      </c>
    </row>
    <row r="226" spans="1:6" x14ac:dyDescent="0.35">
      <c r="A226" t="s">
        <v>185</v>
      </c>
      <c r="B226" t="s">
        <v>186</v>
      </c>
      <c r="C226" s="2">
        <v>45723</v>
      </c>
      <c r="D226" t="s">
        <v>187</v>
      </c>
      <c r="E226" t="s">
        <v>9</v>
      </c>
      <c r="F226" t="s">
        <v>203</v>
      </c>
    </row>
    <row r="227" spans="1:6" x14ac:dyDescent="0.35">
      <c r="A227" t="s">
        <v>185</v>
      </c>
      <c r="B227" t="s">
        <v>186</v>
      </c>
      <c r="C227" s="2">
        <v>45723</v>
      </c>
      <c r="D227" t="s">
        <v>187</v>
      </c>
      <c r="E227" t="s">
        <v>9</v>
      </c>
      <c r="F227" t="s">
        <v>175</v>
      </c>
    </row>
    <row r="228" spans="1:6" x14ac:dyDescent="0.35">
      <c r="A228" t="s">
        <v>185</v>
      </c>
      <c r="B228" t="s">
        <v>186</v>
      </c>
      <c r="C228" s="2">
        <v>45723</v>
      </c>
      <c r="D228" t="s">
        <v>187</v>
      </c>
      <c r="E228" t="s">
        <v>9</v>
      </c>
      <c r="F228" t="s">
        <v>192</v>
      </c>
    </row>
    <row r="229" spans="1:6" x14ac:dyDescent="0.35">
      <c r="A229" t="s">
        <v>185</v>
      </c>
      <c r="B229" t="s">
        <v>186</v>
      </c>
      <c r="C229" s="2">
        <v>45723</v>
      </c>
      <c r="D229" t="s">
        <v>187</v>
      </c>
      <c r="E229" t="s">
        <v>9</v>
      </c>
      <c r="F229" t="s">
        <v>204</v>
      </c>
    </row>
    <row r="230" spans="1:6" x14ac:dyDescent="0.35">
      <c r="A230" t="s">
        <v>185</v>
      </c>
      <c r="B230" t="s">
        <v>186</v>
      </c>
      <c r="C230" s="2">
        <v>45723</v>
      </c>
      <c r="D230" t="s">
        <v>187</v>
      </c>
      <c r="E230" t="s">
        <v>9</v>
      </c>
      <c r="F230" t="s">
        <v>205</v>
      </c>
    </row>
    <row r="231" spans="1:6" x14ac:dyDescent="0.35">
      <c r="A231" t="s">
        <v>185</v>
      </c>
      <c r="B231" t="s">
        <v>186</v>
      </c>
      <c r="C231" s="2">
        <v>45723</v>
      </c>
      <c r="D231" t="s">
        <v>187</v>
      </c>
      <c r="E231" t="s">
        <v>9</v>
      </c>
      <c r="F231" t="s">
        <v>162</v>
      </c>
    </row>
    <row r="232" spans="1:6" x14ac:dyDescent="0.35">
      <c r="A232" t="s">
        <v>185</v>
      </c>
      <c r="B232" t="s">
        <v>186</v>
      </c>
      <c r="C232" s="2">
        <v>45723</v>
      </c>
      <c r="D232" t="s">
        <v>187</v>
      </c>
      <c r="E232" t="s">
        <v>9</v>
      </c>
      <c r="F232" t="s">
        <v>19</v>
      </c>
    </row>
    <row r="233" spans="1:6" x14ac:dyDescent="0.35">
      <c r="A233" t="s">
        <v>185</v>
      </c>
      <c r="B233" t="s">
        <v>186</v>
      </c>
      <c r="C233" s="2">
        <v>45723</v>
      </c>
      <c r="D233" t="s">
        <v>187</v>
      </c>
      <c r="E233" t="s">
        <v>9</v>
      </c>
      <c r="F233" t="s">
        <v>25</v>
      </c>
    </row>
    <row r="234" spans="1:6" x14ac:dyDescent="0.35">
      <c r="A234" t="s">
        <v>185</v>
      </c>
      <c r="B234" t="s">
        <v>186</v>
      </c>
      <c r="C234" s="2">
        <v>45723</v>
      </c>
      <c r="D234" t="s">
        <v>187</v>
      </c>
      <c r="E234" t="s">
        <v>9</v>
      </c>
      <c r="F234" t="s">
        <v>206</v>
      </c>
    </row>
    <row r="235" spans="1:6" x14ac:dyDescent="0.35">
      <c r="A235" t="s">
        <v>185</v>
      </c>
      <c r="B235" t="s">
        <v>186</v>
      </c>
      <c r="C235" s="2">
        <v>45723</v>
      </c>
      <c r="D235" t="s">
        <v>187</v>
      </c>
      <c r="E235" t="s">
        <v>9</v>
      </c>
      <c r="F235" t="s">
        <v>207</v>
      </c>
    </row>
    <row r="236" spans="1:6" x14ac:dyDescent="0.35">
      <c r="A236" t="s">
        <v>185</v>
      </c>
      <c r="B236" t="s">
        <v>186</v>
      </c>
      <c r="C236" s="2">
        <v>45723</v>
      </c>
      <c r="D236" t="s">
        <v>187</v>
      </c>
      <c r="E236" t="s">
        <v>9</v>
      </c>
      <c r="F236" t="s">
        <v>162</v>
      </c>
    </row>
    <row r="237" spans="1:6" x14ac:dyDescent="0.35">
      <c r="A237" t="s">
        <v>185</v>
      </c>
      <c r="B237" t="s">
        <v>186</v>
      </c>
      <c r="C237" s="2">
        <v>45723</v>
      </c>
      <c r="D237" t="s">
        <v>187</v>
      </c>
      <c r="E237" t="s">
        <v>9</v>
      </c>
      <c r="F237" t="s">
        <v>117</v>
      </c>
    </row>
    <row r="238" spans="1:6" x14ac:dyDescent="0.35">
      <c r="A238" t="s">
        <v>185</v>
      </c>
      <c r="B238" t="s">
        <v>186</v>
      </c>
      <c r="C238" s="2">
        <v>45723</v>
      </c>
      <c r="D238" t="s">
        <v>187</v>
      </c>
      <c r="E238" t="s">
        <v>9</v>
      </c>
      <c r="F238" t="s">
        <v>126</v>
      </c>
    </row>
    <row r="239" spans="1:6" x14ac:dyDescent="0.35">
      <c r="A239" t="s">
        <v>185</v>
      </c>
      <c r="B239" t="s">
        <v>186</v>
      </c>
      <c r="C239" s="2">
        <v>45723</v>
      </c>
      <c r="D239" t="s">
        <v>187</v>
      </c>
      <c r="E239" t="s">
        <v>9</v>
      </c>
      <c r="F239" t="s">
        <v>117</v>
      </c>
    </row>
    <row r="240" spans="1:6" x14ac:dyDescent="0.35">
      <c r="A240" t="s">
        <v>185</v>
      </c>
      <c r="B240" t="s">
        <v>186</v>
      </c>
      <c r="C240" s="2">
        <v>45723</v>
      </c>
      <c r="D240" t="s">
        <v>187</v>
      </c>
      <c r="E240" t="s">
        <v>9</v>
      </c>
      <c r="F240" t="s">
        <v>117</v>
      </c>
    </row>
    <row r="241" spans="1:6" x14ac:dyDescent="0.35">
      <c r="A241" t="s">
        <v>185</v>
      </c>
      <c r="B241" t="s">
        <v>186</v>
      </c>
      <c r="C241" s="2">
        <v>45723</v>
      </c>
      <c r="D241" t="s">
        <v>187</v>
      </c>
      <c r="E241" t="s">
        <v>9</v>
      </c>
      <c r="F241" t="s">
        <v>163</v>
      </c>
    </row>
    <row r="242" spans="1:6" x14ac:dyDescent="0.35">
      <c r="A242" t="s">
        <v>208</v>
      </c>
      <c r="B242" t="s">
        <v>209</v>
      </c>
      <c r="C242" s="2">
        <v>45746</v>
      </c>
      <c r="D242" t="s">
        <v>123</v>
      </c>
      <c r="E242" t="s">
        <v>124</v>
      </c>
      <c r="F242" t="s">
        <v>210</v>
      </c>
    </row>
    <row r="243" spans="1:6" x14ac:dyDescent="0.35">
      <c r="A243" t="s">
        <v>208</v>
      </c>
      <c r="B243" t="s">
        <v>209</v>
      </c>
      <c r="C243" s="2">
        <v>45746</v>
      </c>
      <c r="D243" t="s">
        <v>123</v>
      </c>
      <c r="E243" t="s">
        <v>124</v>
      </c>
      <c r="F243" t="s">
        <v>182</v>
      </c>
    </row>
    <row r="244" spans="1:6" x14ac:dyDescent="0.35">
      <c r="A244" t="s">
        <v>208</v>
      </c>
      <c r="B244" t="s">
        <v>209</v>
      </c>
      <c r="C244" s="2">
        <v>45746</v>
      </c>
      <c r="D244" t="s">
        <v>123</v>
      </c>
      <c r="E244" t="s">
        <v>124</v>
      </c>
      <c r="F244" t="s">
        <v>211</v>
      </c>
    </row>
    <row r="245" spans="1:6" x14ac:dyDescent="0.35">
      <c r="A245" t="s">
        <v>208</v>
      </c>
      <c r="B245" t="s">
        <v>209</v>
      </c>
      <c r="C245" s="2">
        <v>45746</v>
      </c>
      <c r="D245" t="s">
        <v>123</v>
      </c>
      <c r="E245" t="s">
        <v>124</v>
      </c>
      <c r="F245" t="s">
        <v>212</v>
      </c>
    </row>
    <row r="246" spans="1:6" x14ac:dyDescent="0.35">
      <c r="A246" t="s">
        <v>208</v>
      </c>
      <c r="B246" t="s">
        <v>209</v>
      </c>
      <c r="C246" s="2">
        <v>45746</v>
      </c>
      <c r="D246" t="s">
        <v>123</v>
      </c>
      <c r="E246" t="s">
        <v>124</v>
      </c>
      <c r="F246" t="s">
        <v>213</v>
      </c>
    </row>
    <row r="247" spans="1:6" x14ac:dyDescent="0.35">
      <c r="A247" t="s">
        <v>208</v>
      </c>
      <c r="B247" t="s">
        <v>209</v>
      </c>
      <c r="C247" s="2">
        <v>45746</v>
      </c>
      <c r="D247" t="s">
        <v>123</v>
      </c>
      <c r="E247" t="s">
        <v>124</v>
      </c>
      <c r="F247" t="s">
        <v>214</v>
      </c>
    </row>
    <row r="248" spans="1:6" x14ac:dyDescent="0.35">
      <c r="A248" t="s">
        <v>208</v>
      </c>
      <c r="B248" t="s">
        <v>209</v>
      </c>
      <c r="C248" s="2">
        <v>45746</v>
      </c>
      <c r="D248" t="s">
        <v>123</v>
      </c>
      <c r="E248" t="s">
        <v>124</v>
      </c>
      <c r="F248" t="s">
        <v>171</v>
      </c>
    </row>
    <row r="249" spans="1:6" x14ac:dyDescent="0.35">
      <c r="A249" t="s">
        <v>208</v>
      </c>
      <c r="B249" t="s">
        <v>209</v>
      </c>
      <c r="C249" s="2">
        <v>45746</v>
      </c>
      <c r="D249" t="s">
        <v>123</v>
      </c>
      <c r="E249" t="s">
        <v>124</v>
      </c>
      <c r="F249" t="s">
        <v>215</v>
      </c>
    </row>
    <row r="250" spans="1:6" x14ac:dyDescent="0.35">
      <c r="A250" t="s">
        <v>208</v>
      </c>
      <c r="B250" t="s">
        <v>209</v>
      </c>
      <c r="C250" s="2">
        <v>45746</v>
      </c>
      <c r="D250" t="s">
        <v>123</v>
      </c>
      <c r="E250" t="s">
        <v>124</v>
      </c>
      <c r="F250" t="s">
        <v>131</v>
      </c>
    </row>
    <row r="251" spans="1:6" x14ac:dyDescent="0.35">
      <c r="A251" t="s">
        <v>208</v>
      </c>
      <c r="B251" t="s">
        <v>209</v>
      </c>
      <c r="C251" s="2">
        <v>45746</v>
      </c>
      <c r="D251" t="s">
        <v>123</v>
      </c>
      <c r="E251" t="s">
        <v>124</v>
      </c>
      <c r="F251" t="s">
        <v>115</v>
      </c>
    </row>
    <row r="252" spans="1:6" x14ac:dyDescent="0.35">
      <c r="A252" t="s">
        <v>208</v>
      </c>
      <c r="B252" t="s">
        <v>209</v>
      </c>
      <c r="C252" s="2">
        <v>45746</v>
      </c>
      <c r="D252" t="s">
        <v>123</v>
      </c>
      <c r="E252" t="s">
        <v>124</v>
      </c>
      <c r="F252" t="s">
        <v>59</v>
      </c>
    </row>
    <row r="253" spans="1:6" x14ac:dyDescent="0.35">
      <c r="A253" t="s">
        <v>208</v>
      </c>
      <c r="B253" t="s">
        <v>209</v>
      </c>
      <c r="C253" s="2">
        <v>45746</v>
      </c>
      <c r="D253" t="s">
        <v>123</v>
      </c>
      <c r="E253" t="s">
        <v>124</v>
      </c>
      <c r="F253" t="s">
        <v>192</v>
      </c>
    </row>
    <row r="254" spans="1:6" x14ac:dyDescent="0.35">
      <c r="A254" t="s">
        <v>208</v>
      </c>
      <c r="B254" t="s">
        <v>209</v>
      </c>
      <c r="C254" s="2">
        <v>45746</v>
      </c>
      <c r="D254" t="s">
        <v>123</v>
      </c>
      <c r="E254" t="s">
        <v>124</v>
      </c>
      <c r="F254" t="s">
        <v>109</v>
      </c>
    </row>
    <row r="255" spans="1:6" x14ac:dyDescent="0.35">
      <c r="A255" t="s">
        <v>208</v>
      </c>
      <c r="B255" t="s">
        <v>209</v>
      </c>
      <c r="C255" s="2">
        <v>45746</v>
      </c>
      <c r="D255" t="s">
        <v>123</v>
      </c>
      <c r="E255" t="s">
        <v>124</v>
      </c>
      <c r="F255" t="s">
        <v>216</v>
      </c>
    </row>
    <row r="256" spans="1:6" x14ac:dyDescent="0.35">
      <c r="A256" t="s">
        <v>208</v>
      </c>
      <c r="B256" t="s">
        <v>209</v>
      </c>
      <c r="C256" s="2">
        <v>45746</v>
      </c>
      <c r="D256" t="s">
        <v>123</v>
      </c>
      <c r="E256" t="s">
        <v>124</v>
      </c>
      <c r="F256" t="s">
        <v>217</v>
      </c>
    </row>
    <row r="257" spans="1:6" x14ac:dyDescent="0.35">
      <c r="A257" t="s">
        <v>208</v>
      </c>
      <c r="B257" t="s">
        <v>209</v>
      </c>
      <c r="C257" s="2">
        <v>45746</v>
      </c>
      <c r="D257" t="s">
        <v>123</v>
      </c>
      <c r="E257" t="s">
        <v>124</v>
      </c>
      <c r="F257" t="s">
        <v>157</v>
      </c>
    </row>
    <row r="258" spans="1:6" x14ac:dyDescent="0.35">
      <c r="A258" t="s">
        <v>208</v>
      </c>
      <c r="B258" t="s">
        <v>209</v>
      </c>
      <c r="C258" s="2">
        <v>45746</v>
      </c>
      <c r="D258" t="s">
        <v>123</v>
      </c>
      <c r="E258" t="s">
        <v>124</v>
      </c>
      <c r="F258" t="s">
        <v>218</v>
      </c>
    </row>
    <row r="259" spans="1:6" x14ac:dyDescent="0.35">
      <c r="A259" t="s">
        <v>208</v>
      </c>
      <c r="B259" t="s">
        <v>209</v>
      </c>
      <c r="C259" s="2">
        <v>45746</v>
      </c>
      <c r="D259" t="s">
        <v>123</v>
      </c>
      <c r="E259" t="s">
        <v>124</v>
      </c>
      <c r="F259" t="s">
        <v>219</v>
      </c>
    </row>
    <row r="260" spans="1:6" x14ac:dyDescent="0.35">
      <c r="A260" t="s">
        <v>208</v>
      </c>
      <c r="B260" t="s">
        <v>209</v>
      </c>
      <c r="C260" s="2">
        <v>45746</v>
      </c>
      <c r="D260" t="s">
        <v>123</v>
      </c>
      <c r="E260" t="s">
        <v>124</v>
      </c>
      <c r="F260" t="s">
        <v>153</v>
      </c>
    </row>
    <row r="261" spans="1:6" x14ac:dyDescent="0.35">
      <c r="A261" t="s">
        <v>208</v>
      </c>
      <c r="B261" t="s">
        <v>209</v>
      </c>
      <c r="C261" s="2">
        <v>45746</v>
      </c>
      <c r="D261" t="s">
        <v>123</v>
      </c>
      <c r="E261" t="s">
        <v>124</v>
      </c>
      <c r="F261" t="s">
        <v>220</v>
      </c>
    </row>
    <row r="262" spans="1:6" x14ac:dyDescent="0.35">
      <c r="A262" t="s">
        <v>208</v>
      </c>
      <c r="B262" t="s">
        <v>209</v>
      </c>
      <c r="C262" s="2">
        <v>45746</v>
      </c>
      <c r="D262" t="s">
        <v>123</v>
      </c>
      <c r="E262" t="s">
        <v>124</v>
      </c>
      <c r="F262" t="s">
        <v>221</v>
      </c>
    </row>
    <row r="263" spans="1:6" x14ac:dyDescent="0.35">
      <c r="A263" t="s">
        <v>208</v>
      </c>
      <c r="B263" t="s">
        <v>209</v>
      </c>
      <c r="C263" s="2">
        <v>45746</v>
      </c>
      <c r="D263" t="s">
        <v>123</v>
      </c>
      <c r="E263" t="s">
        <v>124</v>
      </c>
      <c r="F263" t="s">
        <v>193</v>
      </c>
    </row>
    <row r="264" spans="1:6" x14ac:dyDescent="0.35">
      <c r="A264" t="s">
        <v>208</v>
      </c>
      <c r="B264" t="s">
        <v>209</v>
      </c>
      <c r="C264" s="2">
        <v>45746</v>
      </c>
      <c r="D264" t="s">
        <v>123</v>
      </c>
      <c r="E264" t="s">
        <v>124</v>
      </c>
      <c r="F264" t="s">
        <v>70</v>
      </c>
    </row>
    <row r="265" spans="1:6" x14ac:dyDescent="0.35">
      <c r="A265" t="s">
        <v>208</v>
      </c>
      <c r="B265" t="s">
        <v>209</v>
      </c>
      <c r="C265" s="2">
        <v>45746</v>
      </c>
      <c r="D265" t="s">
        <v>123</v>
      </c>
      <c r="E265" t="s">
        <v>124</v>
      </c>
      <c r="F265" t="s">
        <v>105</v>
      </c>
    </row>
    <row r="266" spans="1:6" x14ac:dyDescent="0.35">
      <c r="A266" t="s">
        <v>208</v>
      </c>
      <c r="B266" t="s">
        <v>209</v>
      </c>
      <c r="C266" s="2">
        <v>45746</v>
      </c>
      <c r="D266" t="s">
        <v>123</v>
      </c>
      <c r="E266" t="s">
        <v>124</v>
      </c>
      <c r="F266" t="s">
        <v>34</v>
      </c>
    </row>
    <row r="267" spans="1:6" x14ac:dyDescent="0.35">
      <c r="A267" t="s">
        <v>208</v>
      </c>
      <c r="B267" t="s">
        <v>209</v>
      </c>
      <c r="C267" s="2">
        <v>45746</v>
      </c>
      <c r="D267" t="s">
        <v>123</v>
      </c>
      <c r="E267" t="s">
        <v>124</v>
      </c>
      <c r="F267" t="s">
        <v>222</v>
      </c>
    </row>
    <row r="268" spans="1:6" x14ac:dyDescent="0.35">
      <c r="A268" t="s">
        <v>208</v>
      </c>
      <c r="B268" t="s">
        <v>209</v>
      </c>
      <c r="C268" s="2">
        <v>45746</v>
      </c>
      <c r="D268" t="s">
        <v>123</v>
      </c>
      <c r="E268" t="s">
        <v>124</v>
      </c>
      <c r="F268" t="s">
        <v>223</v>
      </c>
    </row>
    <row r="269" spans="1:6" x14ac:dyDescent="0.35">
      <c r="A269" t="s">
        <v>208</v>
      </c>
      <c r="B269" t="s">
        <v>209</v>
      </c>
      <c r="C269" s="2">
        <v>45746</v>
      </c>
      <c r="D269" t="s">
        <v>123</v>
      </c>
      <c r="E269" t="s">
        <v>124</v>
      </c>
      <c r="F269" t="s">
        <v>33</v>
      </c>
    </row>
    <row r="270" spans="1:6" x14ac:dyDescent="0.35">
      <c r="A270" t="s">
        <v>208</v>
      </c>
      <c r="B270" t="s">
        <v>209</v>
      </c>
      <c r="C270" s="2">
        <v>45746</v>
      </c>
      <c r="D270" t="s">
        <v>123</v>
      </c>
      <c r="E270" t="s">
        <v>124</v>
      </c>
      <c r="F270" t="s">
        <v>180</v>
      </c>
    </row>
    <row r="271" spans="1:6" x14ac:dyDescent="0.35">
      <c r="A271" t="s">
        <v>208</v>
      </c>
      <c r="B271" t="s">
        <v>209</v>
      </c>
      <c r="C271" s="2">
        <v>45746</v>
      </c>
      <c r="D271" t="s">
        <v>123</v>
      </c>
      <c r="E271" t="s">
        <v>124</v>
      </c>
      <c r="F271" t="s">
        <v>61</v>
      </c>
    </row>
    <row r="272" spans="1:6" x14ac:dyDescent="0.35">
      <c r="A272" t="s">
        <v>208</v>
      </c>
      <c r="B272" t="s">
        <v>209</v>
      </c>
      <c r="C272" s="2">
        <v>45746</v>
      </c>
      <c r="D272" t="s">
        <v>123</v>
      </c>
      <c r="E272" t="s">
        <v>124</v>
      </c>
      <c r="F272" t="s">
        <v>81</v>
      </c>
    </row>
    <row r="273" spans="1:6" x14ac:dyDescent="0.35">
      <c r="A273" t="s">
        <v>208</v>
      </c>
      <c r="B273" t="s">
        <v>209</v>
      </c>
      <c r="C273" s="2">
        <v>45746</v>
      </c>
      <c r="D273" t="s">
        <v>123</v>
      </c>
      <c r="E273" t="s">
        <v>124</v>
      </c>
      <c r="F273" t="s">
        <v>224</v>
      </c>
    </row>
    <row r="274" spans="1:6" x14ac:dyDescent="0.35">
      <c r="A274" t="s">
        <v>208</v>
      </c>
      <c r="B274" t="s">
        <v>209</v>
      </c>
      <c r="C274" s="2">
        <v>45746</v>
      </c>
      <c r="D274" t="s">
        <v>123</v>
      </c>
      <c r="E274" t="s">
        <v>124</v>
      </c>
      <c r="F274" t="s">
        <v>225</v>
      </c>
    </row>
    <row r="275" spans="1:6" x14ac:dyDescent="0.35">
      <c r="A275" t="s">
        <v>208</v>
      </c>
      <c r="B275" t="s">
        <v>209</v>
      </c>
      <c r="C275" s="2">
        <v>45746</v>
      </c>
      <c r="D275" t="s">
        <v>123</v>
      </c>
      <c r="E275" t="s">
        <v>124</v>
      </c>
      <c r="F275" t="s">
        <v>226</v>
      </c>
    </row>
    <row r="276" spans="1:6" x14ac:dyDescent="0.35">
      <c r="A276" t="s">
        <v>208</v>
      </c>
      <c r="B276" t="s">
        <v>209</v>
      </c>
      <c r="C276" s="2">
        <v>45746</v>
      </c>
      <c r="D276" t="s">
        <v>123</v>
      </c>
      <c r="E276" t="s">
        <v>124</v>
      </c>
      <c r="F276" t="s">
        <v>19</v>
      </c>
    </row>
    <row r="277" spans="1:6" x14ac:dyDescent="0.35">
      <c r="A277" t="s">
        <v>208</v>
      </c>
      <c r="B277" t="s">
        <v>209</v>
      </c>
      <c r="C277" s="2">
        <v>45746</v>
      </c>
      <c r="D277" t="s">
        <v>123</v>
      </c>
      <c r="E277" t="s">
        <v>124</v>
      </c>
      <c r="F277" t="s">
        <v>135</v>
      </c>
    </row>
    <row r="278" spans="1:6" x14ac:dyDescent="0.35">
      <c r="A278" t="s">
        <v>208</v>
      </c>
      <c r="B278" t="s">
        <v>209</v>
      </c>
      <c r="C278" s="2">
        <v>45746</v>
      </c>
      <c r="D278" t="s">
        <v>123</v>
      </c>
      <c r="E278" t="s">
        <v>124</v>
      </c>
      <c r="F278" t="s">
        <v>182</v>
      </c>
    </row>
    <row r="279" spans="1:6" x14ac:dyDescent="0.35">
      <c r="A279" t="s">
        <v>208</v>
      </c>
      <c r="B279" t="s">
        <v>209</v>
      </c>
      <c r="C279" s="2">
        <v>45746</v>
      </c>
      <c r="D279" t="s">
        <v>123</v>
      </c>
      <c r="E279" t="s">
        <v>124</v>
      </c>
      <c r="F279" t="s">
        <v>227</v>
      </c>
    </row>
    <row r="280" spans="1:6" x14ac:dyDescent="0.35">
      <c r="A280" t="s">
        <v>208</v>
      </c>
      <c r="B280" t="s">
        <v>209</v>
      </c>
      <c r="C280" s="2">
        <v>45746</v>
      </c>
      <c r="D280" t="s">
        <v>123</v>
      </c>
      <c r="E280" t="s">
        <v>124</v>
      </c>
      <c r="F280" t="s">
        <v>130</v>
      </c>
    </row>
    <row r="281" spans="1:6" x14ac:dyDescent="0.35">
      <c r="A281" t="s">
        <v>208</v>
      </c>
      <c r="B281" t="s">
        <v>209</v>
      </c>
      <c r="C281" s="2">
        <v>45746</v>
      </c>
      <c r="D281" t="s">
        <v>123</v>
      </c>
      <c r="E281" t="s">
        <v>124</v>
      </c>
      <c r="F281" t="s">
        <v>22</v>
      </c>
    </row>
    <row r="282" spans="1:6" x14ac:dyDescent="0.35">
      <c r="A282" t="s">
        <v>228</v>
      </c>
      <c r="B282" t="s">
        <v>229</v>
      </c>
      <c r="C282" s="2">
        <v>45760</v>
      </c>
      <c r="D282" t="s">
        <v>51</v>
      </c>
      <c r="E282" t="s">
        <v>230</v>
      </c>
      <c r="F282" t="s">
        <v>26</v>
      </c>
    </row>
    <row r="283" spans="1:6" x14ac:dyDescent="0.35">
      <c r="A283" t="s">
        <v>228</v>
      </c>
      <c r="B283" t="s">
        <v>229</v>
      </c>
      <c r="C283" s="2">
        <v>45760</v>
      </c>
      <c r="D283" t="s">
        <v>51</v>
      </c>
      <c r="E283" t="s">
        <v>230</v>
      </c>
      <c r="F283" t="s">
        <v>231</v>
      </c>
    </row>
    <row r="284" spans="1:6" x14ac:dyDescent="0.35">
      <c r="A284" t="s">
        <v>228</v>
      </c>
      <c r="B284" t="s">
        <v>229</v>
      </c>
      <c r="C284" s="2">
        <v>45760</v>
      </c>
      <c r="D284" t="s">
        <v>51</v>
      </c>
      <c r="E284" t="s">
        <v>230</v>
      </c>
      <c r="F284" t="s">
        <v>232</v>
      </c>
    </row>
    <row r="285" spans="1:6" x14ac:dyDescent="0.35">
      <c r="A285" t="s">
        <v>228</v>
      </c>
      <c r="B285" t="s">
        <v>229</v>
      </c>
      <c r="C285" s="2">
        <v>45760</v>
      </c>
      <c r="D285" t="s">
        <v>51</v>
      </c>
      <c r="E285" t="s">
        <v>230</v>
      </c>
      <c r="F285" t="s">
        <v>20</v>
      </c>
    </row>
    <row r="286" spans="1:6" x14ac:dyDescent="0.35">
      <c r="A286" t="s">
        <v>228</v>
      </c>
      <c r="B286" t="s">
        <v>229</v>
      </c>
      <c r="C286" s="2">
        <v>45760</v>
      </c>
      <c r="D286" t="s">
        <v>51</v>
      </c>
      <c r="E286" t="s">
        <v>230</v>
      </c>
      <c r="F286" t="s">
        <v>118</v>
      </c>
    </row>
    <row r="287" spans="1:6" x14ac:dyDescent="0.35">
      <c r="A287" t="s">
        <v>228</v>
      </c>
      <c r="B287" t="s">
        <v>229</v>
      </c>
      <c r="C287" s="2">
        <v>45760</v>
      </c>
      <c r="D287" t="s">
        <v>51</v>
      </c>
      <c r="E287" t="s">
        <v>230</v>
      </c>
      <c r="F287" t="s">
        <v>190</v>
      </c>
    </row>
    <row r="288" spans="1:6" x14ac:dyDescent="0.35">
      <c r="A288" t="s">
        <v>228</v>
      </c>
      <c r="B288" t="s">
        <v>229</v>
      </c>
      <c r="C288" s="2">
        <v>45760</v>
      </c>
      <c r="D288" t="s">
        <v>51</v>
      </c>
      <c r="E288" t="s">
        <v>230</v>
      </c>
      <c r="F288" t="s">
        <v>233</v>
      </c>
    </row>
    <row r="289" spans="1:6" x14ac:dyDescent="0.35">
      <c r="A289" t="s">
        <v>228</v>
      </c>
      <c r="B289" t="s">
        <v>229</v>
      </c>
      <c r="C289" s="2">
        <v>45760</v>
      </c>
      <c r="D289" t="s">
        <v>51</v>
      </c>
      <c r="E289" t="s">
        <v>230</v>
      </c>
      <c r="F289" t="s">
        <v>136</v>
      </c>
    </row>
    <row r="290" spans="1:6" x14ac:dyDescent="0.35">
      <c r="A290" t="s">
        <v>228</v>
      </c>
      <c r="B290" t="s">
        <v>229</v>
      </c>
      <c r="C290" s="2">
        <v>45760</v>
      </c>
      <c r="D290" t="s">
        <v>51</v>
      </c>
      <c r="E290" t="s">
        <v>230</v>
      </c>
      <c r="F290" t="s">
        <v>162</v>
      </c>
    </row>
    <row r="291" spans="1:6" x14ac:dyDescent="0.35">
      <c r="A291" t="s">
        <v>228</v>
      </c>
      <c r="B291" t="s">
        <v>229</v>
      </c>
      <c r="C291" s="2">
        <v>45760</v>
      </c>
      <c r="D291" t="s">
        <v>51</v>
      </c>
      <c r="E291" t="s">
        <v>230</v>
      </c>
      <c r="F291" t="s">
        <v>223</v>
      </c>
    </row>
    <row r="292" spans="1:6" x14ac:dyDescent="0.35">
      <c r="A292" t="s">
        <v>228</v>
      </c>
      <c r="B292" t="s">
        <v>229</v>
      </c>
      <c r="C292" s="2">
        <v>45760</v>
      </c>
      <c r="D292" t="s">
        <v>51</v>
      </c>
      <c r="E292" t="s">
        <v>230</v>
      </c>
      <c r="F292" t="s">
        <v>16</v>
      </c>
    </row>
    <row r="293" spans="1:6" x14ac:dyDescent="0.35">
      <c r="A293" t="s">
        <v>228</v>
      </c>
      <c r="B293" t="s">
        <v>229</v>
      </c>
      <c r="C293" s="2">
        <v>45760</v>
      </c>
      <c r="D293" t="s">
        <v>51</v>
      </c>
      <c r="E293" t="s">
        <v>230</v>
      </c>
      <c r="F293" t="s">
        <v>41</v>
      </c>
    </row>
    <row r="294" spans="1:6" x14ac:dyDescent="0.35">
      <c r="A294" t="s">
        <v>228</v>
      </c>
      <c r="B294" t="s">
        <v>229</v>
      </c>
      <c r="C294" s="2">
        <v>45760</v>
      </c>
      <c r="D294" t="s">
        <v>51</v>
      </c>
      <c r="E294" t="s">
        <v>230</v>
      </c>
      <c r="F294" t="s">
        <v>234</v>
      </c>
    </row>
    <row r="295" spans="1:6" x14ac:dyDescent="0.35">
      <c r="A295" t="s">
        <v>228</v>
      </c>
      <c r="B295" t="s">
        <v>229</v>
      </c>
      <c r="C295" s="2">
        <v>45760</v>
      </c>
      <c r="D295" t="s">
        <v>51</v>
      </c>
      <c r="E295" t="s">
        <v>230</v>
      </c>
      <c r="F295" t="s">
        <v>21</v>
      </c>
    </row>
    <row r="296" spans="1:6" x14ac:dyDescent="0.35">
      <c r="A296" t="s">
        <v>228</v>
      </c>
      <c r="B296" t="s">
        <v>229</v>
      </c>
      <c r="C296" s="2">
        <v>45760</v>
      </c>
      <c r="D296" t="s">
        <v>51</v>
      </c>
      <c r="E296" t="s">
        <v>230</v>
      </c>
      <c r="F296" t="s">
        <v>235</v>
      </c>
    </row>
    <row r="297" spans="1:6" x14ac:dyDescent="0.35">
      <c r="A297" t="s">
        <v>228</v>
      </c>
      <c r="B297" t="s">
        <v>229</v>
      </c>
      <c r="C297" s="2">
        <v>45760</v>
      </c>
      <c r="D297" t="s">
        <v>51</v>
      </c>
      <c r="E297" t="s">
        <v>230</v>
      </c>
      <c r="F297" t="s">
        <v>236</v>
      </c>
    </row>
    <row r="298" spans="1:6" x14ac:dyDescent="0.35">
      <c r="A298" t="s">
        <v>228</v>
      </c>
      <c r="B298" t="s">
        <v>229</v>
      </c>
      <c r="C298" s="2">
        <v>45760</v>
      </c>
      <c r="D298" t="s">
        <v>51</v>
      </c>
      <c r="E298" t="s">
        <v>230</v>
      </c>
      <c r="F298" t="s">
        <v>237</v>
      </c>
    </row>
    <row r="299" spans="1:6" x14ac:dyDescent="0.35">
      <c r="A299" t="s">
        <v>228</v>
      </c>
      <c r="B299" t="s">
        <v>229</v>
      </c>
      <c r="C299" s="2">
        <v>45760</v>
      </c>
      <c r="D299" t="s">
        <v>51</v>
      </c>
      <c r="E299" t="s">
        <v>230</v>
      </c>
      <c r="F299" t="s">
        <v>238</v>
      </c>
    </row>
    <row r="300" spans="1:6" x14ac:dyDescent="0.35">
      <c r="A300" t="s">
        <v>228</v>
      </c>
      <c r="B300" t="s">
        <v>229</v>
      </c>
      <c r="C300" s="2">
        <v>45760</v>
      </c>
      <c r="D300" t="s">
        <v>51</v>
      </c>
      <c r="E300" t="s">
        <v>230</v>
      </c>
      <c r="F300" t="s">
        <v>160</v>
      </c>
    </row>
    <row r="301" spans="1:6" x14ac:dyDescent="0.35">
      <c r="A301" t="s">
        <v>228</v>
      </c>
      <c r="B301" t="s">
        <v>229</v>
      </c>
      <c r="C301" s="2">
        <v>45760</v>
      </c>
      <c r="D301" t="s">
        <v>51</v>
      </c>
      <c r="E301" t="s">
        <v>230</v>
      </c>
      <c r="F301" t="s">
        <v>113</v>
      </c>
    </row>
    <row r="302" spans="1:6" x14ac:dyDescent="0.35">
      <c r="A302" t="s">
        <v>228</v>
      </c>
      <c r="B302" t="s">
        <v>229</v>
      </c>
      <c r="C302" s="2">
        <v>45760</v>
      </c>
      <c r="D302" t="s">
        <v>51</v>
      </c>
      <c r="E302" t="s">
        <v>230</v>
      </c>
      <c r="F302" t="s">
        <v>239</v>
      </c>
    </row>
    <row r="303" spans="1:6" x14ac:dyDescent="0.35">
      <c r="A303" t="s">
        <v>228</v>
      </c>
      <c r="B303" t="s">
        <v>229</v>
      </c>
      <c r="C303" s="2">
        <v>45760</v>
      </c>
      <c r="D303" t="s">
        <v>51</v>
      </c>
      <c r="E303" t="s">
        <v>230</v>
      </c>
      <c r="F303" t="s">
        <v>240</v>
      </c>
    </row>
    <row r="304" spans="1:6" x14ac:dyDescent="0.35">
      <c r="A304" t="s">
        <v>228</v>
      </c>
      <c r="B304" t="s">
        <v>229</v>
      </c>
      <c r="C304" s="2">
        <v>45760</v>
      </c>
      <c r="D304" t="s">
        <v>51</v>
      </c>
      <c r="E304" t="s">
        <v>230</v>
      </c>
      <c r="F304" t="s">
        <v>231</v>
      </c>
    </row>
    <row r="305" spans="1:6" x14ac:dyDescent="0.35">
      <c r="A305" t="s">
        <v>228</v>
      </c>
      <c r="B305" t="s">
        <v>229</v>
      </c>
      <c r="C305" s="2">
        <v>45760</v>
      </c>
      <c r="D305" t="s">
        <v>51</v>
      </c>
      <c r="E305" t="s">
        <v>230</v>
      </c>
      <c r="F305" t="s">
        <v>241</v>
      </c>
    </row>
    <row r="306" spans="1:6" x14ac:dyDescent="0.35">
      <c r="A306" t="s">
        <v>228</v>
      </c>
      <c r="B306" t="s">
        <v>229</v>
      </c>
      <c r="C306" s="2">
        <v>45760</v>
      </c>
      <c r="D306" t="s">
        <v>51</v>
      </c>
      <c r="E306" t="s">
        <v>230</v>
      </c>
      <c r="F306" t="s">
        <v>242</v>
      </c>
    </row>
    <row r="307" spans="1:6" x14ac:dyDescent="0.35">
      <c r="A307" t="s">
        <v>228</v>
      </c>
      <c r="B307" t="s">
        <v>229</v>
      </c>
      <c r="C307" s="2">
        <v>45760</v>
      </c>
      <c r="D307" t="s">
        <v>51</v>
      </c>
      <c r="E307" t="s">
        <v>230</v>
      </c>
      <c r="F307" t="s">
        <v>79</v>
      </c>
    </row>
    <row r="308" spans="1:6" x14ac:dyDescent="0.35">
      <c r="A308" t="s">
        <v>228</v>
      </c>
      <c r="B308" t="s">
        <v>229</v>
      </c>
      <c r="C308" s="2">
        <v>45760</v>
      </c>
      <c r="D308" t="s">
        <v>51</v>
      </c>
      <c r="E308" t="s">
        <v>230</v>
      </c>
      <c r="F308" t="s">
        <v>14</v>
      </c>
    </row>
    <row r="309" spans="1:6" x14ac:dyDescent="0.35">
      <c r="A309" t="s">
        <v>228</v>
      </c>
      <c r="B309" t="s">
        <v>229</v>
      </c>
      <c r="C309" s="2">
        <v>45760</v>
      </c>
      <c r="D309" t="s">
        <v>51</v>
      </c>
      <c r="E309" t="s">
        <v>230</v>
      </c>
      <c r="F309" t="s">
        <v>20</v>
      </c>
    </row>
    <row r="310" spans="1:6" x14ac:dyDescent="0.35">
      <c r="A310" t="s">
        <v>228</v>
      </c>
      <c r="B310" t="s">
        <v>229</v>
      </c>
      <c r="C310" s="2">
        <v>45760</v>
      </c>
      <c r="D310" t="s">
        <v>51</v>
      </c>
      <c r="E310" t="s">
        <v>230</v>
      </c>
      <c r="F310" t="s">
        <v>132</v>
      </c>
    </row>
    <row r="311" spans="1:6" x14ac:dyDescent="0.35">
      <c r="A311" t="s">
        <v>228</v>
      </c>
      <c r="B311" t="s">
        <v>229</v>
      </c>
      <c r="C311" s="2">
        <v>45760</v>
      </c>
      <c r="D311" t="s">
        <v>51</v>
      </c>
      <c r="E311" t="s">
        <v>230</v>
      </c>
      <c r="F311" t="s">
        <v>189</v>
      </c>
    </row>
    <row r="312" spans="1:6" x14ac:dyDescent="0.35">
      <c r="A312" t="s">
        <v>228</v>
      </c>
      <c r="B312" t="s">
        <v>229</v>
      </c>
      <c r="C312" s="2">
        <v>45760</v>
      </c>
      <c r="D312" t="s">
        <v>51</v>
      </c>
      <c r="E312" t="s">
        <v>230</v>
      </c>
      <c r="F312" t="s">
        <v>109</v>
      </c>
    </row>
    <row r="313" spans="1:6" x14ac:dyDescent="0.35">
      <c r="A313" t="s">
        <v>228</v>
      </c>
      <c r="B313" t="s">
        <v>229</v>
      </c>
      <c r="C313" s="2">
        <v>45760</v>
      </c>
      <c r="D313" t="s">
        <v>51</v>
      </c>
      <c r="E313" t="s">
        <v>230</v>
      </c>
      <c r="F313" t="s">
        <v>243</v>
      </c>
    </row>
    <row r="314" spans="1:6" x14ac:dyDescent="0.35">
      <c r="A314" t="s">
        <v>228</v>
      </c>
      <c r="B314" t="s">
        <v>229</v>
      </c>
      <c r="C314" s="2">
        <v>45760</v>
      </c>
      <c r="D314" t="s">
        <v>51</v>
      </c>
      <c r="E314" t="s">
        <v>230</v>
      </c>
      <c r="F314" t="s">
        <v>193</v>
      </c>
    </row>
    <row r="315" spans="1:6" x14ac:dyDescent="0.35">
      <c r="A315" t="s">
        <v>228</v>
      </c>
      <c r="B315" t="s">
        <v>229</v>
      </c>
      <c r="C315" s="2">
        <v>45760</v>
      </c>
      <c r="D315" t="s">
        <v>51</v>
      </c>
      <c r="E315" t="s">
        <v>230</v>
      </c>
      <c r="F315" t="s">
        <v>244</v>
      </c>
    </row>
    <row r="316" spans="1:6" x14ac:dyDescent="0.35">
      <c r="A316" t="s">
        <v>228</v>
      </c>
      <c r="B316" t="s">
        <v>229</v>
      </c>
      <c r="C316" s="2">
        <v>45760</v>
      </c>
      <c r="D316" t="s">
        <v>51</v>
      </c>
      <c r="E316" t="s">
        <v>230</v>
      </c>
      <c r="F316" t="s">
        <v>245</v>
      </c>
    </row>
    <row r="317" spans="1:6" x14ac:dyDescent="0.35">
      <c r="A317" t="s">
        <v>228</v>
      </c>
      <c r="B317" t="s">
        <v>229</v>
      </c>
      <c r="C317" s="2">
        <v>45760</v>
      </c>
      <c r="D317" t="s">
        <v>51</v>
      </c>
      <c r="E317" t="s">
        <v>230</v>
      </c>
      <c r="F317" t="s">
        <v>38</v>
      </c>
    </row>
    <row r="318" spans="1:6" x14ac:dyDescent="0.35">
      <c r="A318" t="s">
        <v>228</v>
      </c>
      <c r="B318" t="s">
        <v>229</v>
      </c>
      <c r="C318" s="2">
        <v>45760</v>
      </c>
      <c r="D318" t="s">
        <v>51</v>
      </c>
      <c r="E318" t="s">
        <v>230</v>
      </c>
      <c r="F318" t="s">
        <v>114</v>
      </c>
    </row>
    <row r="319" spans="1:6" x14ac:dyDescent="0.35">
      <c r="A319" t="s">
        <v>228</v>
      </c>
      <c r="B319" t="s">
        <v>229</v>
      </c>
      <c r="C319" s="2">
        <v>45760</v>
      </c>
      <c r="D319" t="s">
        <v>51</v>
      </c>
      <c r="E319" t="s">
        <v>230</v>
      </c>
      <c r="F319" t="s">
        <v>54</v>
      </c>
    </row>
    <row r="320" spans="1:6" x14ac:dyDescent="0.35">
      <c r="A320" t="s">
        <v>228</v>
      </c>
      <c r="B320" t="s">
        <v>229</v>
      </c>
      <c r="C320" s="2">
        <v>45760</v>
      </c>
      <c r="D320" t="s">
        <v>51</v>
      </c>
      <c r="E320" t="s">
        <v>230</v>
      </c>
      <c r="F320" t="s">
        <v>246</v>
      </c>
    </row>
    <row r="321" spans="1:6" x14ac:dyDescent="0.35">
      <c r="A321" t="s">
        <v>228</v>
      </c>
      <c r="B321" t="s">
        <v>229</v>
      </c>
      <c r="C321" s="2">
        <v>45760</v>
      </c>
      <c r="D321" t="s">
        <v>51</v>
      </c>
      <c r="E321" t="s">
        <v>230</v>
      </c>
      <c r="F321" t="s">
        <v>196</v>
      </c>
    </row>
    <row r="322" spans="1:6" x14ac:dyDescent="0.35">
      <c r="A322" t="s">
        <v>247</v>
      </c>
      <c r="B322" t="s">
        <v>248</v>
      </c>
      <c r="C322" s="2">
        <v>45809</v>
      </c>
      <c r="D322" t="s">
        <v>249</v>
      </c>
      <c r="E322" t="s">
        <v>230</v>
      </c>
      <c r="F322" t="s">
        <v>250</v>
      </c>
    </row>
    <row r="323" spans="1:6" x14ac:dyDescent="0.35">
      <c r="A323" t="s">
        <v>247</v>
      </c>
      <c r="B323" t="s">
        <v>248</v>
      </c>
      <c r="C323" s="2">
        <v>45809</v>
      </c>
      <c r="D323" t="s">
        <v>249</v>
      </c>
      <c r="E323" t="s">
        <v>230</v>
      </c>
      <c r="F323" t="s">
        <v>35</v>
      </c>
    </row>
    <row r="324" spans="1:6" x14ac:dyDescent="0.35">
      <c r="A324" t="s">
        <v>247</v>
      </c>
      <c r="B324" t="s">
        <v>248</v>
      </c>
      <c r="C324" s="2">
        <v>45809</v>
      </c>
      <c r="D324" t="s">
        <v>249</v>
      </c>
      <c r="E324" t="s">
        <v>230</v>
      </c>
      <c r="F324" t="s">
        <v>251</v>
      </c>
    </row>
    <row r="325" spans="1:6" x14ac:dyDescent="0.35">
      <c r="A325" t="s">
        <v>247</v>
      </c>
      <c r="B325" t="s">
        <v>248</v>
      </c>
      <c r="C325" s="2">
        <v>45809</v>
      </c>
      <c r="D325" t="s">
        <v>249</v>
      </c>
      <c r="E325" t="s">
        <v>230</v>
      </c>
      <c r="F325" t="s">
        <v>162</v>
      </c>
    </row>
    <row r="326" spans="1:6" x14ac:dyDescent="0.35">
      <c r="A326" t="s">
        <v>247</v>
      </c>
      <c r="B326" t="s">
        <v>248</v>
      </c>
      <c r="C326" s="2">
        <v>45809</v>
      </c>
      <c r="D326" t="s">
        <v>249</v>
      </c>
      <c r="E326" t="s">
        <v>230</v>
      </c>
      <c r="F326" t="s">
        <v>65</v>
      </c>
    </row>
    <row r="327" spans="1:6" x14ac:dyDescent="0.35">
      <c r="A327" t="s">
        <v>247</v>
      </c>
      <c r="B327" t="s">
        <v>248</v>
      </c>
      <c r="C327" s="2">
        <v>45809</v>
      </c>
      <c r="D327" t="s">
        <v>249</v>
      </c>
      <c r="E327" t="s">
        <v>230</v>
      </c>
      <c r="F327" t="s">
        <v>252</v>
      </c>
    </row>
    <row r="328" spans="1:6" x14ac:dyDescent="0.35">
      <c r="A328" t="s">
        <v>247</v>
      </c>
      <c r="B328" t="s">
        <v>248</v>
      </c>
      <c r="C328" s="2">
        <v>45809</v>
      </c>
      <c r="D328" t="s">
        <v>249</v>
      </c>
      <c r="E328" t="s">
        <v>230</v>
      </c>
      <c r="F328" t="s">
        <v>243</v>
      </c>
    </row>
    <row r="329" spans="1:6" x14ac:dyDescent="0.35">
      <c r="A329" t="s">
        <v>247</v>
      </c>
      <c r="B329" t="s">
        <v>248</v>
      </c>
      <c r="C329" s="2">
        <v>45809</v>
      </c>
      <c r="D329" t="s">
        <v>249</v>
      </c>
      <c r="E329" t="s">
        <v>230</v>
      </c>
      <c r="F329" t="s">
        <v>90</v>
      </c>
    </row>
    <row r="330" spans="1:6" x14ac:dyDescent="0.35">
      <c r="A330" t="s">
        <v>247</v>
      </c>
      <c r="B330" t="s">
        <v>248</v>
      </c>
      <c r="C330" s="2">
        <v>45809</v>
      </c>
      <c r="D330" t="s">
        <v>249</v>
      </c>
      <c r="E330" t="s">
        <v>230</v>
      </c>
      <c r="F330" t="s">
        <v>253</v>
      </c>
    </row>
    <row r="331" spans="1:6" x14ac:dyDescent="0.35">
      <c r="A331" t="s">
        <v>247</v>
      </c>
      <c r="B331" t="s">
        <v>248</v>
      </c>
      <c r="C331" s="2">
        <v>45809</v>
      </c>
      <c r="D331" t="s">
        <v>249</v>
      </c>
      <c r="E331" t="s">
        <v>230</v>
      </c>
      <c r="F331" t="s">
        <v>254</v>
      </c>
    </row>
    <row r="332" spans="1:6" x14ac:dyDescent="0.35">
      <c r="A332" t="s">
        <v>247</v>
      </c>
      <c r="B332" t="s">
        <v>248</v>
      </c>
      <c r="C332" s="2">
        <v>45809</v>
      </c>
      <c r="D332" t="s">
        <v>249</v>
      </c>
      <c r="E332" t="s">
        <v>230</v>
      </c>
      <c r="F332" t="s">
        <v>239</v>
      </c>
    </row>
    <row r="333" spans="1:6" x14ac:dyDescent="0.35">
      <c r="A333" t="s">
        <v>247</v>
      </c>
      <c r="B333" t="s">
        <v>248</v>
      </c>
      <c r="C333" s="2">
        <v>45809</v>
      </c>
      <c r="D333" t="s">
        <v>249</v>
      </c>
      <c r="E333" t="s">
        <v>230</v>
      </c>
      <c r="F333" t="s">
        <v>255</v>
      </c>
    </row>
    <row r="334" spans="1:6" x14ac:dyDescent="0.35">
      <c r="A334" t="s">
        <v>247</v>
      </c>
      <c r="B334" t="s">
        <v>248</v>
      </c>
      <c r="C334" s="2">
        <v>45809</v>
      </c>
      <c r="D334" t="s">
        <v>249</v>
      </c>
      <c r="E334" t="s">
        <v>230</v>
      </c>
      <c r="F334" t="s">
        <v>256</v>
      </c>
    </row>
    <row r="335" spans="1:6" x14ac:dyDescent="0.35">
      <c r="A335" t="s">
        <v>247</v>
      </c>
      <c r="B335" t="s">
        <v>248</v>
      </c>
      <c r="C335" s="2">
        <v>45809</v>
      </c>
      <c r="D335" t="s">
        <v>249</v>
      </c>
      <c r="E335" t="s">
        <v>230</v>
      </c>
      <c r="F335" t="s">
        <v>129</v>
      </c>
    </row>
    <row r="336" spans="1:6" x14ac:dyDescent="0.35">
      <c r="A336" t="s">
        <v>247</v>
      </c>
      <c r="B336" t="s">
        <v>248</v>
      </c>
      <c r="C336" s="2">
        <v>45809</v>
      </c>
      <c r="D336" t="s">
        <v>249</v>
      </c>
      <c r="E336" t="s">
        <v>230</v>
      </c>
      <c r="F336" t="s">
        <v>32</v>
      </c>
    </row>
    <row r="337" spans="1:6" x14ac:dyDescent="0.35">
      <c r="A337" t="s">
        <v>247</v>
      </c>
      <c r="B337" t="s">
        <v>248</v>
      </c>
      <c r="C337" s="2">
        <v>45809</v>
      </c>
      <c r="D337" t="s">
        <v>249</v>
      </c>
      <c r="E337" t="s">
        <v>230</v>
      </c>
      <c r="F337" t="s">
        <v>257</v>
      </c>
    </row>
    <row r="338" spans="1:6" x14ac:dyDescent="0.35">
      <c r="A338" t="s">
        <v>247</v>
      </c>
      <c r="B338" t="s">
        <v>248</v>
      </c>
      <c r="C338" s="2">
        <v>45809</v>
      </c>
      <c r="D338" t="s">
        <v>249</v>
      </c>
      <c r="E338" t="s">
        <v>230</v>
      </c>
      <c r="F338" t="s">
        <v>201</v>
      </c>
    </row>
    <row r="339" spans="1:6" x14ac:dyDescent="0.35">
      <c r="A339" t="s">
        <v>247</v>
      </c>
      <c r="B339" t="s">
        <v>248</v>
      </c>
      <c r="C339" s="2">
        <v>45809</v>
      </c>
      <c r="D339" t="s">
        <v>249</v>
      </c>
      <c r="E339" t="s">
        <v>230</v>
      </c>
      <c r="F339" t="s">
        <v>258</v>
      </c>
    </row>
    <row r="340" spans="1:6" x14ac:dyDescent="0.35">
      <c r="A340" t="s">
        <v>247</v>
      </c>
      <c r="B340" t="s">
        <v>248</v>
      </c>
      <c r="C340" s="2">
        <v>45809</v>
      </c>
      <c r="D340" t="s">
        <v>249</v>
      </c>
      <c r="E340" t="s">
        <v>230</v>
      </c>
      <c r="F340" t="s">
        <v>103</v>
      </c>
    </row>
    <row r="341" spans="1:6" x14ac:dyDescent="0.35">
      <c r="A341" t="s">
        <v>247</v>
      </c>
      <c r="B341" t="s">
        <v>248</v>
      </c>
      <c r="C341" s="2">
        <v>45809</v>
      </c>
      <c r="D341" t="s">
        <v>249</v>
      </c>
      <c r="E341" t="s">
        <v>230</v>
      </c>
      <c r="F341" t="s">
        <v>82</v>
      </c>
    </row>
    <row r="342" spans="1:6" x14ac:dyDescent="0.35">
      <c r="A342" t="s">
        <v>247</v>
      </c>
      <c r="B342" t="s">
        <v>248</v>
      </c>
      <c r="C342" s="2">
        <v>45809</v>
      </c>
      <c r="D342" t="s">
        <v>249</v>
      </c>
      <c r="E342" t="s">
        <v>230</v>
      </c>
      <c r="F342" t="s">
        <v>184</v>
      </c>
    </row>
    <row r="343" spans="1:6" x14ac:dyDescent="0.35">
      <c r="A343" t="s">
        <v>247</v>
      </c>
      <c r="B343" t="s">
        <v>248</v>
      </c>
      <c r="C343" s="2">
        <v>45809</v>
      </c>
      <c r="D343" t="s">
        <v>249</v>
      </c>
      <c r="E343" t="s">
        <v>230</v>
      </c>
      <c r="F343" t="s">
        <v>136</v>
      </c>
    </row>
    <row r="344" spans="1:6" x14ac:dyDescent="0.35">
      <c r="A344" t="s">
        <v>247</v>
      </c>
      <c r="B344" t="s">
        <v>248</v>
      </c>
      <c r="C344" s="2">
        <v>45809</v>
      </c>
      <c r="D344" t="s">
        <v>249</v>
      </c>
      <c r="E344" t="s">
        <v>230</v>
      </c>
      <c r="F344" t="s">
        <v>34</v>
      </c>
    </row>
    <row r="345" spans="1:6" x14ac:dyDescent="0.35">
      <c r="A345" t="s">
        <v>247</v>
      </c>
      <c r="B345" t="s">
        <v>248</v>
      </c>
      <c r="C345" s="2">
        <v>45809</v>
      </c>
      <c r="D345" t="s">
        <v>249</v>
      </c>
      <c r="E345" t="s">
        <v>230</v>
      </c>
      <c r="F345" t="s">
        <v>28</v>
      </c>
    </row>
    <row r="346" spans="1:6" x14ac:dyDescent="0.35">
      <c r="A346" t="s">
        <v>247</v>
      </c>
      <c r="B346" t="s">
        <v>248</v>
      </c>
      <c r="C346" s="2">
        <v>45809</v>
      </c>
      <c r="D346" t="s">
        <v>249</v>
      </c>
      <c r="E346" t="s">
        <v>230</v>
      </c>
      <c r="F346" t="s">
        <v>74</v>
      </c>
    </row>
    <row r="347" spans="1:6" x14ac:dyDescent="0.35">
      <c r="A347" t="s">
        <v>247</v>
      </c>
      <c r="B347" t="s">
        <v>248</v>
      </c>
      <c r="C347" s="2">
        <v>45809</v>
      </c>
      <c r="D347" t="s">
        <v>249</v>
      </c>
      <c r="E347" t="s">
        <v>230</v>
      </c>
      <c r="F347" t="s">
        <v>43</v>
      </c>
    </row>
    <row r="348" spans="1:6" x14ac:dyDescent="0.35">
      <c r="A348" t="s">
        <v>247</v>
      </c>
      <c r="B348" t="s">
        <v>248</v>
      </c>
      <c r="C348" s="2">
        <v>45809</v>
      </c>
      <c r="D348" t="s">
        <v>249</v>
      </c>
      <c r="E348" t="s">
        <v>230</v>
      </c>
      <c r="F348" t="s">
        <v>259</v>
      </c>
    </row>
    <row r="349" spans="1:6" x14ac:dyDescent="0.35">
      <c r="A349" t="s">
        <v>247</v>
      </c>
      <c r="B349" t="s">
        <v>248</v>
      </c>
      <c r="C349" s="2">
        <v>45809</v>
      </c>
      <c r="D349" t="s">
        <v>249</v>
      </c>
      <c r="E349" t="s">
        <v>230</v>
      </c>
      <c r="F349" t="s">
        <v>260</v>
      </c>
    </row>
    <row r="350" spans="1:6" x14ac:dyDescent="0.35">
      <c r="A350" t="s">
        <v>247</v>
      </c>
      <c r="B350" t="s">
        <v>248</v>
      </c>
      <c r="C350" s="2">
        <v>45809</v>
      </c>
      <c r="D350" t="s">
        <v>249</v>
      </c>
      <c r="E350" t="s">
        <v>230</v>
      </c>
      <c r="F350" t="s">
        <v>261</v>
      </c>
    </row>
    <row r="351" spans="1:6" x14ac:dyDescent="0.35">
      <c r="A351" t="s">
        <v>247</v>
      </c>
      <c r="B351" t="s">
        <v>248</v>
      </c>
      <c r="C351" s="2">
        <v>45809</v>
      </c>
      <c r="D351" t="s">
        <v>249</v>
      </c>
      <c r="E351" t="s">
        <v>230</v>
      </c>
      <c r="F351" t="s">
        <v>131</v>
      </c>
    </row>
    <row r="352" spans="1:6" x14ac:dyDescent="0.35">
      <c r="A352" t="s">
        <v>247</v>
      </c>
      <c r="B352" t="s">
        <v>248</v>
      </c>
      <c r="C352" s="2">
        <v>45809</v>
      </c>
      <c r="D352" t="s">
        <v>249</v>
      </c>
      <c r="E352" t="s">
        <v>230</v>
      </c>
      <c r="F352" t="s">
        <v>180</v>
      </c>
    </row>
    <row r="353" spans="1:6" x14ac:dyDescent="0.35">
      <c r="A353" t="s">
        <v>247</v>
      </c>
      <c r="B353" t="s">
        <v>248</v>
      </c>
      <c r="C353" s="2">
        <v>45809</v>
      </c>
      <c r="D353" t="s">
        <v>249</v>
      </c>
      <c r="E353" t="s">
        <v>230</v>
      </c>
      <c r="F353" t="s">
        <v>260</v>
      </c>
    </row>
    <row r="354" spans="1:6" x14ac:dyDescent="0.35">
      <c r="A354" t="s">
        <v>247</v>
      </c>
      <c r="B354" t="s">
        <v>248</v>
      </c>
      <c r="C354" s="2">
        <v>45809</v>
      </c>
      <c r="D354" t="s">
        <v>249</v>
      </c>
      <c r="E354" t="s">
        <v>230</v>
      </c>
      <c r="F354" t="s">
        <v>255</v>
      </c>
    </row>
    <row r="355" spans="1:6" x14ac:dyDescent="0.35">
      <c r="A355" t="s">
        <v>247</v>
      </c>
      <c r="B355" t="s">
        <v>248</v>
      </c>
      <c r="C355" s="2">
        <v>45809</v>
      </c>
      <c r="D355" t="s">
        <v>249</v>
      </c>
      <c r="E355" t="s">
        <v>230</v>
      </c>
      <c r="F355" t="s">
        <v>262</v>
      </c>
    </row>
    <row r="356" spans="1:6" x14ac:dyDescent="0.35">
      <c r="A356" t="s">
        <v>247</v>
      </c>
      <c r="B356" t="s">
        <v>248</v>
      </c>
      <c r="C356" s="2">
        <v>45809</v>
      </c>
      <c r="D356" t="s">
        <v>249</v>
      </c>
      <c r="E356" t="s">
        <v>230</v>
      </c>
      <c r="F356" t="s">
        <v>28</v>
      </c>
    </row>
    <row r="357" spans="1:6" x14ac:dyDescent="0.35">
      <c r="A357" t="s">
        <v>247</v>
      </c>
      <c r="B357" t="s">
        <v>248</v>
      </c>
      <c r="C357" s="2">
        <v>45809</v>
      </c>
      <c r="D357" t="s">
        <v>249</v>
      </c>
      <c r="E357" t="s">
        <v>230</v>
      </c>
      <c r="F357" t="s">
        <v>263</v>
      </c>
    </row>
    <row r="358" spans="1:6" x14ac:dyDescent="0.35">
      <c r="A358" t="s">
        <v>247</v>
      </c>
      <c r="B358" t="s">
        <v>248</v>
      </c>
      <c r="C358" s="2">
        <v>45809</v>
      </c>
      <c r="D358" t="s">
        <v>249</v>
      </c>
      <c r="E358" t="s">
        <v>230</v>
      </c>
      <c r="F358" t="s">
        <v>115</v>
      </c>
    </row>
    <row r="359" spans="1:6" x14ac:dyDescent="0.35">
      <c r="A359" t="s">
        <v>247</v>
      </c>
      <c r="B359" t="s">
        <v>248</v>
      </c>
      <c r="C359" s="2">
        <v>45809</v>
      </c>
      <c r="D359" t="s">
        <v>249</v>
      </c>
      <c r="E359" t="s">
        <v>230</v>
      </c>
      <c r="F359" t="s">
        <v>131</v>
      </c>
    </row>
    <row r="360" spans="1:6" x14ac:dyDescent="0.35">
      <c r="A360" t="s">
        <v>247</v>
      </c>
      <c r="B360" t="s">
        <v>248</v>
      </c>
      <c r="C360" s="2">
        <v>45809</v>
      </c>
      <c r="D360" t="s">
        <v>249</v>
      </c>
      <c r="E360" t="s">
        <v>230</v>
      </c>
      <c r="F360" t="s">
        <v>264</v>
      </c>
    </row>
    <row r="361" spans="1:6" x14ac:dyDescent="0.35">
      <c r="A361" t="s">
        <v>247</v>
      </c>
      <c r="B361" t="s">
        <v>248</v>
      </c>
      <c r="C361" s="2">
        <v>45809</v>
      </c>
      <c r="D361" t="s">
        <v>249</v>
      </c>
      <c r="E361" t="s">
        <v>230</v>
      </c>
      <c r="F361" t="s">
        <v>218</v>
      </c>
    </row>
    <row r="362" spans="1:6" x14ac:dyDescent="0.35">
      <c r="A362" t="s">
        <v>265</v>
      </c>
      <c r="B362" t="s">
        <v>266</v>
      </c>
      <c r="C362" s="2">
        <v>45792</v>
      </c>
      <c r="D362" t="s">
        <v>123</v>
      </c>
      <c r="E362" t="s">
        <v>267</v>
      </c>
      <c r="F362" t="s">
        <v>268</v>
      </c>
    </row>
    <row r="363" spans="1:6" x14ac:dyDescent="0.35">
      <c r="A363" t="s">
        <v>265</v>
      </c>
      <c r="B363" t="s">
        <v>266</v>
      </c>
      <c r="C363" s="2">
        <v>45792</v>
      </c>
      <c r="D363" t="s">
        <v>123</v>
      </c>
      <c r="E363" t="s">
        <v>267</v>
      </c>
      <c r="F363" t="s">
        <v>183</v>
      </c>
    </row>
    <row r="364" spans="1:6" x14ac:dyDescent="0.35">
      <c r="A364" t="s">
        <v>265</v>
      </c>
      <c r="B364" t="s">
        <v>266</v>
      </c>
      <c r="C364" s="2">
        <v>45792</v>
      </c>
      <c r="D364" t="s">
        <v>123</v>
      </c>
      <c r="E364" t="s">
        <v>267</v>
      </c>
      <c r="F364" t="s">
        <v>74</v>
      </c>
    </row>
    <row r="365" spans="1:6" x14ac:dyDescent="0.35">
      <c r="A365" t="s">
        <v>265</v>
      </c>
      <c r="B365" t="s">
        <v>266</v>
      </c>
      <c r="C365" s="2">
        <v>45792</v>
      </c>
      <c r="D365" t="s">
        <v>123</v>
      </c>
      <c r="E365" t="s">
        <v>267</v>
      </c>
      <c r="F365" t="s">
        <v>269</v>
      </c>
    </row>
    <row r="366" spans="1:6" x14ac:dyDescent="0.35">
      <c r="A366" t="s">
        <v>265</v>
      </c>
      <c r="B366" t="s">
        <v>266</v>
      </c>
      <c r="C366" s="2">
        <v>45792</v>
      </c>
      <c r="D366" t="s">
        <v>123</v>
      </c>
      <c r="E366" t="s">
        <v>267</v>
      </c>
      <c r="F366" t="s">
        <v>270</v>
      </c>
    </row>
    <row r="367" spans="1:6" x14ac:dyDescent="0.35">
      <c r="A367" t="s">
        <v>265</v>
      </c>
      <c r="B367" t="s">
        <v>266</v>
      </c>
      <c r="C367" s="2">
        <v>45792</v>
      </c>
      <c r="D367" t="s">
        <v>123</v>
      </c>
      <c r="E367" t="s">
        <v>267</v>
      </c>
      <c r="F367" t="s">
        <v>63</v>
      </c>
    </row>
    <row r="368" spans="1:6" x14ac:dyDescent="0.35">
      <c r="A368" t="s">
        <v>265</v>
      </c>
      <c r="B368" t="s">
        <v>266</v>
      </c>
      <c r="C368" s="2">
        <v>45792</v>
      </c>
      <c r="D368" t="s">
        <v>123</v>
      </c>
      <c r="E368" t="s">
        <v>267</v>
      </c>
      <c r="F368" t="s">
        <v>21</v>
      </c>
    </row>
    <row r="369" spans="1:6" x14ac:dyDescent="0.35">
      <c r="A369" t="s">
        <v>265</v>
      </c>
      <c r="B369" t="s">
        <v>266</v>
      </c>
      <c r="C369" s="2">
        <v>45792</v>
      </c>
      <c r="D369" t="s">
        <v>123</v>
      </c>
      <c r="E369" t="s">
        <v>267</v>
      </c>
      <c r="F369" t="s">
        <v>271</v>
      </c>
    </row>
    <row r="370" spans="1:6" x14ac:dyDescent="0.35">
      <c r="A370" t="s">
        <v>265</v>
      </c>
      <c r="B370" t="s">
        <v>266</v>
      </c>
      <c r="C370" s="2">
        <v>45792</v>
      </c>
      <c r="D370" t="s">
        <v>123</v>
      </c>
      <c r="E370" t="s">
        <v>267</v>
      </c>
      <c r="F370" t="s">
        <v>272</v>
      </c>
    </row>
    <row r="371" spans="1:6" x14ac:dyDescent="0.35">
      <c r="A371" t="s">
        <v>265</v>
      </c>
      <c r="B371" t="s">
        <v>266</v>
      </c>
      <c r="C371" s="2">
        <v>45792</v>
      </c>
      <c r="D371" t="s">
        <v>123</v>
      </c>
      <c r="E371" t="s">
        <v>267</v>
      </c>
      <c r="F371" t="s">
        <v>62</v>
      </c>
    </row>
    <row r="372" spans="1:6" x14ac:dyDescent="0.35">
      <c r="A372" t="s">
        <v>265</v>
      </c>
      <c r="B372" t="s">
        <v>266</v>
      </c>
      <c r="C372" s="2">
        <v>45792</v>
      </c>
      <c r="D372" t="s">
        <v>123</v>
      </c>
      <c r="E372" t="s">
        <v>267</v>
      </c>
      <c r="F372" t="s">
        <v>273</v>
      </c>
    </row>
    <row r="373" spans="1:6" x14ac:dyDescent="0.35">
      <c r="A373" t="s">
        <v>265</v>
      </c>
      <c r="B373" t="s">
        <v>266</v>
      </c>
      <c r="C373" s="2">
        <v>45792</v>
      </c>
      <c r="D373" t="s">
        <v>123</v>
      </c>
      <c r="E373" t="s">
        <v>267</v>
      </c>
      <c r="F373" t="s">
        <v>274</v>
      </c>
    </row>
    <row r="374" spans="1:6" x14ac:dyDescent="0.35">
      <c r="A374" t="s">
        <v>265</v>
      </c>
      <c r="B374" t="s">
        <v>266</v>
      </c>
      <c r="C374" s="2">
        <v>45792</v>
      </c>
      <c r="D374" t="s">
        <v>123</v>
      </c>
      <c r="E374" t="s">
        <v>267</v>
      </c>
      <c r="F374" t="s">
        <v>162</v>
      </c>
    </row>
    <row r="375" spans="1:6" x14ac:dyDescent="0.35">
      <c r="A375" t="s">
        <v>265</v>
      </c>
      <c r="B375" t="s">
        <v>266</v>
      </c>
      <c r="C375" s="2">
        <v>45792</v>
      </c>
      <c r="D375" t="s">
        <v>123</v>
      </c>
      <c r="E375" t="s">
        <v>267</v>
      </c>
      <c r="F375" t="s">
        <v>275</v>
      </c>
    </row>
    <row r="376" spans="1:6" x14ac:dyDescent="0.35">
      <c r="A376" t="s">
        <v>265</v>
      </c>
      <c r="B376" t="s">
        <v>266</v>
      </c>
      <c r="C376" s="2">
        <v>45792</v>
      </c>
      <c r="D376" t="s">
        <v>123</v>
      </c>
      <c r="E376" t="s">
        <v>267</v>
      </c>
      <c r="F376" t="s">
        <v>276</v>
      </c>
    </row>
    <row r="377" spans="1:6" x14ac:dyDescent="0.35">
      <c r="A377" t="s">
        <v>265</v>
      </c>
      <c r="B377" t="s">
        <v>266</v>
      </c>
      <c r="C377" s="2">
        <v>45792</v>
      </c>
      <c r="D377" t="s">
        <v>123</v>
      </c>
      <c r="E377" t="s">
        <v>267</v>
      </c>
      <c r="F377" t="s">
        <v>277</v>
      </c>
    </row>
    <row r="378" spans="1:6" x14ac:dyDescent="0.35">
      <c r="A378" t="s">
        <v>265</v>
      </c>
      <c r="B378" t="s">
        <v>266</v>
      </c>
      <c r="C378" s="2">
        <v>45792</v>
      </c>
      <c r="D378" t="s">
        <v>123</v>
      </c>
      <c r="E378" t="s">
        <v>267</v>
      </c>
      <c r="F378" t="s">
        <v>118</v>
      </c>
    </row>
    <row r="379" spans="1:6" x14ac:dyDescent="0.35">
      <c r="A379" t="s">
        <v>265</v>
      </c>
      <c r="B379" t="s">
        <v>266</v>
      </c>
      <c r="C379" s="2">
        <v>45792</v>
      </c>
      <c r="D379" t="s">
        <v>123</v>
      </c>
      <c r="E379" t="s">
        <v>267</v>
      </c>
      <c r="F379" t="s">
        <v>55</v>
      </c>
    </row>
    <row r="380" spans="1:6" x14ac:dyDescent="0.35">
      <c r="A380" t="s">
        <v>265</v>
      </c>
      <c r="B380" t="s">
        <v>266</v>
      </c>
      <c r="C380" s="2">
        <v>45792</v>
      </c>
      <c r="D380" t="s">
        <v>123</v>
      </c>
      <c r="E380" t="s">
        <v>267</v>
      </c>
      <c r="F380" t="s">
        <v>278</v>
      </c>
    </row>
    <row r="381" spans="1:6" x14ac:dyDescent="0.35">
      <c r="A381" t="s">
        <v>265</v>
      </c>
      <c r="B381" t="s">
        <v>266</v>
      </c>
      <c r="C381" s="2">
        <v>45792</v>
      </c>
      <c r="D381" t="s">
        <v>123</v>
      </c>
      <c r="E381" t="s">
        <v>267</v>
      </c>
      <c r="F381" t="s">
        <v>99</v>
      </c>
    </row>
    <row r="382" spans="1:6" x14ac:dyDescent="0.35">
      <c r="A382" t="s">
        <v>265</v>
      </c>
      <c r="B382" t="s">
        <v>266</v>
      </c>
      <c r="C382" s="2">
        <v>45792</v>
      </c>
      <c r="D382" t="s">
        <v>123</v>
      </c>
      <c r="E382" t="s">
        <v>267</v>
      </c>
      <c r="F382" t="s">
        <v>279</v>
      </c>
    </row>
    <row r="383" spans="1:6" x14ac:dyDescent="0.35">
      <c r="A383" t="s">
        <v>265</v>
      </c>
      <c r="B383" t="s">
        <v>266</v>
      </c>
      <c r="C383" s="2">
        <v>45792</v>
      </c>
      <c r="D383" t="s">
        <v>123</v>
      </c>
      <c r="E383" t="s">
        <v>267</v>
      </c>
      <c r="F383" t="s">
        <v>280</v>
      </c>
    </row>
    <row r="384" spans="1:6" x14ac:dyDescent="0.35">
      <c r="A384" t="s">
        <v>265</v>
      </c>
      <c r="B384" t="s">
        <v>266</v>
      </c>
      <c r="C384" s="2">
        <v>45792</v>
      </c>
      <c r="D384" t="s">
        <v>123</v>
      </c>
      <c r="E384" t="s">
        <v>267</v>
      </c>
      <c r="F384" t="s">
        <v>111</v>
      </c>
    </row>
    <row r="385" spans="1:6" x14ac:dyDescent="0.35">
      <c r="A385" t="s">
        <v>265</v>
      </c>
      <c r="B385" t="s">
        <v>266</v>
      </c>
      <c r="C385" s="2">
        <v>45792</v>
      </c>
      <c r="D385" t="s">
        <v>123</v>
      </c>
      <c r="E385" t="s">
        <v>267</v>
      </c>
      <c r="F385" t="s">
        <v>281</v>
      </c>
    </row>
    <row r="386" spans="1:6" x14ac:dyDescent="0.35">
      <c r="A386" t="s">
        <v>265</v>
      </c>
      <c r="B386" t="s">
        <v>266</v>
      </c>
      <c r="C386" s="2">
        <v>45792</v>
      </c>
      <c r="D386" t="s">
        <v>123</v>
      </c>
      <c r="E386" t="s">
        <v>267</v>
      </c>
      <c r="F386" t="s">
        <v>218</v>
      </c>
    </row>
    <row r="387" spans="1:6" x14ac:dyDescent="0.35">
      <c r="A387" t="s">
        <v>265</v>
      </c>
      <c r="B387" t="s">
        <v>266</v>
      </c>
      <c r="C387" s="2">
        <v>45792</v>
      </c>
      <c r="D387" t="s">
        <v>123</v>
      </c>
      <c r="E387" t="s">
        <v>267</v>
      </c>
      <c r="F387" t="s">
        <v>53</v>
      </c>
    </row>
    <row r="388" spans="1:6" x14ac:dyDescent="0.35">
      <c r="A388" t="s">
        <v>265</v>
      </c>
      <c r="B388" t="s">
        <v>266</v>
      </c>
      <c r="C388" s="2">
        <v>45792</v>
      </c>
      <c r="D388" t="s">
        <v>123</v>
      </c>
      <c r="E388" t="s">
        <v>267</v>
      </c>
      <c r="F388" t="s">
        <v>259</v>
      </c>
    </row>
    <row r="389" spans="1:6" x14ac:dyDescent="0.35">
      <c r="A389" t="s">
        <v>265</v>
      </c>
      <c r="B389" t="s">
        <v>266</v>
      </c>
      <c r="C389" s="2">
        <v>45792</v>
      </c>
      <c r="D389" t="s">
        <v>123</v>
      </c>
      <c r="E389" t="s">
        <v>267</v>
      </c>
      <c r="F389" t="s">
        <v>278</v>
      </c>
    </row>
    <row r="390" spans="1:6" x14ac:dyDescent="0.35">
      <c r="A390" t="s">
        <v>265</v>
      </c>
      <c r="B390" t="s">
        <v>266</v>
      </c>
      <c r="C390" s="2">
        <v>45792</v>
      </c>
      <c r="D390" t="s">
        <v>123</v>
      </c>
      <c r="E390" t="s">
        <v>267</v>
      </c>
      <c r="F390" t="s">
        <v>131</v>
      </c>
    </row>
    <row r="391" spans="1:6" x14ac:dyDescent="0.35">
      <c r="A391" t="s">
        <v>265</v>
      </c>
      <c r="B391" t="s">
        <v>266</v>
      </c>
      <c r="C391" s="2">
        <v>45792</v>
      </c>
      <c r="D391" t="s">
        <v>123</v>
      </c>
      <c r="E391" t="s">
        <v>267</v>
      </c>
      <c r="F391" t="s">
        <v>282</v>
      </c>
    </row>
    <row r="392" spans="1:6" x14ac:dyDescent="0.35">
      <c r="A392" t="s">
        <v>265</v>
      </c>
      <c r="B392" t="s">
        <v>266</v>
      </c>
      <c r="C392" s="2">
        <v>45792</v>
      </c>
      <c r="D392" t="s">
        <v>123</v>
      </c>
      <c r="E392" t="s">
        <v>267</v>
      </c>
      <c r="F392" t="s">
        <v>283</v>
      </c>
    </row>
    <row r="393" spans="1:6" x14ac:dyDescent="0.35">
      <c r="A393" t="s">
        <v>265</v>
      </c>
      <c r="B393" t="s">
        <v>266</v>
      </c>
      <c r="C393" s="2">
        <v>45792</v>
      </c>
      <c r="D393" t="s">
        <v>123</v>
      </c>
      <c r="E393" t="s">
        <v>267</v>
      </c>
      <c r="F393" t="s">
        <v>284</v>
      </c>
    </row>
    <row r="394" spans="1:6" x14ac:dyDescent="0.35">
      <c r="A394" t="s">
        <v>265</v>
      </c>
      <c r="B394" t="s">
        <v>266</v>
      </c>
      <c r="C394" s="2">
        <v>45792</v>
      </c>
      <c r="D394" t="s">
        <v>123</v>
      </c>
      <c r="E394" t="s">
        <v>267</v>
      </c>
      <c r="F394" t="s">
        <v>181</v>
      </c>
    </row>
    <row r="395" spans="1:6" x14ac:dyDescent="0.35">
      <c r="A395" t="s">
        <v>265</v>
      </c>
      <c r="B395" t="s">
        <v>266</v>
      </c>
      <c r="C395" s="2">
        <v>45792</v>
      </c>
      <c r="D395" t="s">
        <v>123</v>
      </c>
      <c r="E395" t="s">
        <v>267</v>
      </c>
      <c r="F395" t="s">
        <v>89</v>
      </c>
    </row>
    <row r="396" spans="1:6" x14ac:dyDescent="0.35">
      <c r="A396" t="s">
        <v>265</v>
      </c>
      <c r="B396" t="s">
        <v>266</v>
      </c>
      <c r="C396" s="2">
        <v>45792</v>
      </c>
      <c r="D396" t="s">
        <v>123</v>
      </c>
      <c r="E396" t="s">
        <v>267</v>
      </c>
      <c r="F396" t="s">
        <v>278</v>
      </c>
    </row>
    <row r="397" spans="1:6" x14ac:dyDescent="0.35">
      <c r="A397" t="s">
        <v>265</v>
      </c>
      <c r="B397" t="s">
        <v>266</v>
      </c>
      <c r="C397" s="2">
        <v>45792</v>
      </c>
      <c r="D397" t="s">
        <v>123</v>
      </c>
      <c r="E397" t="s">
        <v>267</v>
      </c>
      <c r="F397" t="s">
        <v>285</v>
      </c>
    </row>
    <row r="398" spans="1:6" x14ac:dyDescent="0.35">
      <c r="A398" t="s">
        <v>265</v>
      </c>
      <c r="B398" t="s">
        <v>266</v>
      </c>
      <c r="C398" s="2">
        <v>45792</v>
      </c>
      <c r="D398" t="s">
        <v>123</v>
      </c>
      <c r="E398" t="s">
        <v>267</v>
      </c>
      <c r="F398" t="s">
        <v>69</v>
      </c>
    </row>
    <row r="399" spans="1:6" x14ac:dyDescent="0.35">
      <c r="A399" t="s">
        <v>265</v>
      </c>
      <c r="B399" t="s">
        <v>266</v>
      </c>
      <c r="C399" s="2">
        <v>45792</v>
      </c>
      <c r="D399" t="s">
        <v>123</v>
      </c>
      <c r="E399" t="s">
        <v>267</v>
      </c>
      <c r="F399" t="s">
        <v>142</v>
      </c>
    </row>
    <row r="400" spans="1:6" x14ac:dyDescent="0.35">
      <c r="A400" t="s">
        <v>265</v>
      </c>
      <c r="B400" t="s">
        <v>266</v>
      </c>
      <c r="C400" s="2">
        <v>45792</v>
      </c>
      <c r="D400" t="s">
        <v>123</v>
      </c>
      <c r="E400" t="s">
        <v>267</v>
      </c>
      <c r="F400" t="s">
        <v>257</v>
      </c>
    </row>
    <row r="401" spans="1:6" x14ac:dyDescent="0.35">
      <c r="A401" t="s">
        <v>265</v>
      </c>
      <c r="B401" t="s">
        <v>266</v>
      </c>
      <c r="C401" s="2">
        <v>45792</v>
      </c>
      <c r="D401" t="s">
        <v>123</v>
      </c>
      <c r="E401" t="s">
        <v>267</v>
      </c>
      <c r="F401" t="s">
        <v>191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8334-4C60-46E1-A1C0-14A933BBF105}">
  <dimension ref="B1:P29"/>
  <sheetViews>
    <sheetView showGridLines="0" zoomScale="85" zoomScaleNormal="85" workbookViewId="0">
      <selection activeCell="S4" sqref="S4"/>
    </sheetView>
  </sheetViews>
  <sheetFormatPr defaultRowHeight="14.5" x14ac:dyDescent="0.35"/>
  <sheetData>
    <row r="1" spans="2:16" ht="46" x14ac:dyDescent="1">
      <c r="B1" s="27" t="s">
        <v>1278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3" spans="2:16" ht="14.5" customHeight="1" x14ac:dyDescent="0.35">
      <c r="B3" s="26">
        <f>GETPIVOTDATA("VolunteerID",PIVOT_TABLES!$A$4)</f>
        <v>400</v>
      </c>
      <c r="C3" s="26"/>
      <c r="D3" s="26"/>
      <c r="E3" s="26"/>
      <c r="F3" s="26"/>
    </row>
    <row r="4" spans="2:16" ht="14.5" customHeight="1" x14ac:dyDescent="0.35">
      <c r="B4" s="26"/>
      <c r="C4" s="26"/>
      <c r="D4" s="26"/>
      <c r="E4" s="26"/>
      <c r="F4" s="26"/>
    </row>
    <row r="5" spans="2:16" ht="14.5" customHeight="1" x14ac:dyDescent="0.35">
      <c r="B5" s="26"/>
      <c r="C5" s="26"/>
      <c r="D5" s="26"/>
      <c r="E5" s="26"/>
      <c r="F5" s="26"/>
    </row>
    <row r="6" spans="2:16" ht="14.5" customHeight="1" x14ac:dyDescent="0.35">
      <c r="B6" s="26"/>
      <c r="C6" s="26"/>
      <c r="D6" s="26"/>
      <c r="E6" s="26"/>
      <c r="F6" s="26"/>
    </row>
    <row r="7" spans="2:16" ht="14.5" customHeight="1" x14ac:dyDescent="0.35">
      <c r="B7" s="26"/>
      <c r="C7" s="26"/>
      <c r="D7" s="26"/>
      <c r="E7" s="26"/>
      <c r="F7" s="26"/>
    </row>
    <row r="8" spans="2:16" ht="14.5" customHeight="1" x14ac:dyDescent="0.35">
      <c r="B8" s="26"/>
      <c r="C8" s="26"/>
      <c r="D8" s="26"/>
      <c r="E8" s="26"/>
      <c r="F8" s="26"/>
    </row>
    <row r="9" spans="2:16" ht="14.5" customHeight="1" x14ac:dyDescent="0.35">
      <c r="B9" s="26"/>
      <c r="C9" s="26"/>
      <c r="D9" s="26"/>
      <c r="E9" s="26"/>
      <c r="F9" s="26"/>
    </row>
    <row r="13" spans="2:16" x14ac:dyDescent="0.35">
      <c r="B13" s="26">
        <f>GETPIVOTDATA("EmailStatus",PIVOT_TABLES!$A$9,"EmailStatus","Missing")</f>
        <v>13</v>
      </c>
      <c r="C13" s="26"/>
      <c r="D13" s="26"/>
      <c r="E13" s="26"/>
      <c r="F13" s="26"/>
    </row>
    <row r="14" spans="2:16" x14ac:dyDescent="0.35">
      <c r="B14" s="26"/>
      <c r="C14" s="26"/>
      <c r="D14" s="26"/>
      <c r="E14" s="26"/>
      <c r="F14" s="26"/>
    </row>
    <row r="15" spans="2:16" x14ac:dyDescent="0.35">
      <c r="B15" s="26"/>
      <c r="C15" s="26"/>
      <c r="D15" s="26"/>
      <c r="E15" s="26"/>
      <c r="F15" s="26"/>
    </row>
    <row r="16" spans="2:16" x14ac:dyDescent="0.35">
      <c r="B16" s="26"/>
      <c r="C16" s="26"/>
      <c r="D16" s="26"/>
      <c r="E16" s="26"/>
      <c r="F16" s="26"/>
    </row>
    <row r="17" spans="2:6" x14ac:dyDescent="0.35">
      <c r="B17" s="26"/>
      <c r="C17" s="26"/>
      <c r="D17" s="26"/>
      <c r="E17" s="26"/>
      <c r="F17" s="26"/>
    </row>
    <row r="18" spans="2:6" x14ac:dyDescent="0.35">
      <c r="B18" s="26"/>
      <c r="C18" s="26"/>
      <c r="D18" s="26"/>
      <c r="E18" s="26"/>
      <c r="F18" s="26"/>
    </row>
    <row r="19" spans="2:6" x14ac:dyDescent="0.35">
      <c r="B19" s="26"/>
      <c r="C19" s="26"/>
      <c r="D19" s="26"/>
      <c r="E19" s="26"/>
      <c r="F19" s="26"/>
    </row>
    <row r="23" spans="2:6" x14ac:dyDescent="0.35">
      <c r="B23" s="26">
        <f>Volunteers_Data_Quality_Scan!P3</f>
        <v>37</v>
      </c>
      <c r="C23" s="26"/>
      <c r="D23" s="26"/>
      <c r="E23" s="26"/>
      <c r="F23" s="26"/>
    </row>
    <row r="24" spans="2:6" x14ac:dyDescent="0.35">
      <c r="B24" s="26"/>
      <c r="C24" s="26"/>
      <c r="D24" s="26"/>
      <c r="E24" s="26"/>
      <c r="F24" s="26"/>
    </row>
    <row r="25" spans="2:6" x14ac:dyDescent="0.35">
      <c r="B25" s="26"/>
      <c r="C25" s="26"/>
      <c r="D25" s="26"/>
      <c r="E25" s="26"/>
      <c r="F25" s="26"/>
    </row>
    <row r="26" spans="2:6" x14ac:dyDescent="0.35">
      <c r="B26" s="26"/>
      <c r="C26" s="26"/>
      <c r="D26" s="26"/>
      <c r="E26" s="26"/>
      <c r="F26" s="26"/>
    </row>
    <row r="27" spans="2:6" x14ac:dyDescent="0.35">
      <c r="B27" s="26"/>
      <c r="C27" s="26"/>
      <c r="D27" s="26"/>
      <c r="E27" s="26"/>
      <c r="F27" s="26"/>
    </row>
    <row r="28" spans="2:6" x14ac:dyDescent="0.35">
      <c r="B28" s="26"/>
      <c r="C28" s="26"/>
      <c r="D28" s="26"/>
      <c r="E28" s="26"/>
      <c r="F28" s="26"/>
    </row>
    <row r="29" spans="2:6" x14ac:dyDescent="0.35">
      <c r="B29" s="26"/>
      <c r="C29" s="26"/>
      <c r="D29" s="26"/>
      <c r="E29" s="26"/>
      <c r="F29" s="26"/>
    </row>
  </sheetData>
  <mergeCells count="4">
    <mergeCell ref="B1:P1"/>
    <mergeCell ref="B3:F9"/>
    <mergeCell ref="B13:F19"/>
    <mergeCell ref="B23:F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Volunteers</vt:lpstr>
      <vt:lpstr>Volunteers_Data_Quality_Scan</vt:lpstr>
      <vt:lpstr>PIVOT_TABLES</vt:lpstr>
      <vt:lpstr>Clean_Volunteers</vt:lpstr>
      <vt:lpstr>Campaigns</vt:lpstr>
      <vt:lpstr>Volunteer_Impact_Dashboard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2025-06-11T20:28:21Z</dcterms:modified>
</cp:coreProperties>
</file>