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tables/table2.xml" ContentType="application/vnd.openxmlformats-officedocument.spreadsheetml.tab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hidePivotFieldList="1" defaultThemeVersion="202300"/>
  <mc:AlternateContent xmlns:mc="http://schemas.openxmlformats.org/markup-compatibility/2006">
    <mc:Choice Requires="x15">
      <x15ac:absPath xmlns:x15ac="http://schemas.microsoft.com/office/spreadsheetml/2010/11/ac" url="C:\Users\steph\Documents\GitHub\demo\30-Day-Excel-Challenge\datasets\day-26\"/>
    </mc:Choice>
  </mc:AlternateContent>
  <xr:revisionPtr revIDLastSave="0" documentId="13_ncr:1_{F60A6857-585D-4523-8139-7373DB476E4F}" xr6:coauthVersionLast="47" xr6:coauthVersionMax="47" xr10:uidLastSave="{00000000-0000-0000-0000-000000000000}"/>
  <bookViews>
    <workbookView xWindow="-45" yWindow="-16320" windowWidth="29040" windowHeight="15720" activeTab="2" xr2:uid="{103E5B31-D97E-44AF-8A6A-CED7B6C8C0FF}"/>
  </bookViews>
  <sheets>
    <sheet name="Applications" sheetId="1" r:id="rId1"/>
    <sheet name="No. of Bad Rows" sheetId="3" r:id="rId2"/>
    <sheet name="Data Quality Summary" sheetId="2" r:id="rId3"/>
  </sheets>
  <definedNames>
    <definedName name="Slicer_Department">#N/A</definedName>
    <definedName name="Slicer_JobLevel">#N/A</definedName>
  </definedNames>
  <calcPr calcId="191029"/>
  <pivotCaches>
    <pivotCache cacheId="419" r:id="rId4"/>
  </pivotCaches>
  <extLst>
    <ext xmlns:x14="http://schemas.microsoft.com/office/spreadsheetml/2009/9/main" uri="{BBE1A952-AA13-448e-AADC-164F8A28A991}">
      <x14:slicerCaches>
        <x14:slicerCache r:id="rId5"/>
        <x14:slicerCache r:id="rId6"/>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H2" i="1" l="1"/>
  <c r="H3" i="1"/>
  <c r="H4" i="1"/>
  <c r="H5" i="1"/>
  <c r="H6" i="1"/>
  <c r="H7" i="1"/>
  <c r="H8" i="1"/>
  <c r="H9" i="1"/>
  <c r="H10" i="1"/>
  <c r="H11" i="1"/>
  <c r="H12" i="1"/>
  <c r="H13" i="1"/>
  <c r="H14" i="1"/>
  <c r="H15" i="1"/>
  <c r="H16" i="1"/>
  <c r="H17" i="1"/>
  <c r="H18" i="1"/>
  <c r="H19" i="1"/>
  <c r="H20" i="1"/>
  <c r="H21" i="1"/>
  <c r="H22" i="1"/>
  <c r="H23" i="1"/>
  <c r="H24" i="1"/>
  <c r="H25" i="1"/>
  <c r="H26" i="1"/>
  <c r="H27" i="1"/>
  <c r="H28" i="1"/>
  <c r="H29" i="1"/>
  <c r="H30" i="1"/>
  <c r="H31" i="1"/>
  <c r="H32" i="1"/>
  <c r="H33" i="1"/>
  <c r="H34" i="1"/>
  <c r="H35" i="1"/>
  <c r="H36" i="1"/>
  <c r="H37" i="1"/>
  <c r="H38" i="1"/>
  <c r="H39" i="1"/>
  <c r="H40" i="1"/>
  <c r="H41" i="1"/>
  <c r="H42" i="1"/>
  <c r="H43" i="1"/>
  <c r="H44" i="1"/>
  <c r="H45" i="1"/>
  <c r="H46" i="1"/>
  <c r="H47" i="1"/>
  <c r="H48" i="1"/>
  <c r="H49" i="1"/>
  <c r="H50" i="1"/>
  <c r="H51" i="1"/>
  <c r="H52" i="1"/>
  <c r="H53" i="1"/>
  <c r="H54" i="1"/>
  <c r="H55" i="1"/>
  <c r="H56" i="1"/>
  <c r="H57" i="1"/>
  <c r="H58" i="1"/>
  <c r="H59" i="1"/>
  <c r="H60" i="1"/>
  <c r="H61" i="1"/>
  <c r="H62" i="1"/>
  <c r="H63" i="1"/>
  <c r="H64" i="1"/>
  <c r="H65" i="1"/>
  <c r="H66" i="1"/>
  <c r="H67" i="1"/>
  <c r="H68" i="1"/>
  <c r="H69" i="1"/>
  <c r="H70" i="1"/>
  <c r="H71" i="1"/>
  <c r="H72" i="1"/>
  <c r="H73" i="1"/>
  <c r="H74" i="1"/>
  <c r="H75" i="1"/>
  <c r="H76" i="1"/>
  <c r="H77" i="1"/>
  <c r="H78" i="1"/>
  <c r="H79" i="1"/>
  <c r="H80" i="1"/>
  <c r="H81" i="1"/>
  <c r="H82" i="1"/>
  <c r="H83" i="1"/>
  <c r="H84" i="1"/>
  <c r="H85" i="1"/>
  <c r="H86" i="1"/>
  <c r="H87" i="1"/>
  <c r="H88" i="1"/>
  <c r="H89" i="1"/>
  <c r="H90" i="1"/>
  <c r="H91" i="1"/>
  <c r="H92" i="1"/>
  <c r="H93" i="1"/>
  <c r="H94" i="1"/>
  <c r="H95" i="1"/>
  <c r="H96" i="1"/>
  <c r="H97" i="1"/>
  <c r="H98" i="1"/>
  <c r="H99" i="1"/>
  <c r="H100" i="1"/>
  <c r="H101" i="1"/>
  <c r="B5" i="2"/>
  <c r="B2" i="2"/>
  <c r="B4" i="2"/>
  <c r="B3" i="2"/>
  <c r="B6" i="2" l="1"/>
</calcChain>
</file>

<file path=xl/sharedStrings.xml><?xml version="1.0" encoding="utf-8"?>
<sst xmlns="http://schemas.openxmlformats.org/spreadsheetml/2006/main" count="421" uniqueCount="221">
  <si>
    <t>Name</t>
  </si>
  <si>
    <t>Email</t>
  </si>
  <si>
    <t>Age</t>
  </si>
  <si>
    <t>YearsExperience</t>
  </si>
  <si>
    <t>AppliedDate</t>
  </si>
  <si>
    <t>JobLevel</t>
  </si>
  <si>
    <t>Department</t>
  </si>
  <si>
    <t>James Fox</t>
  </si>
  <si>
    <t>Senior</t>
  </si>
  <si>
    <t>HR</t>
  </si>
  <si>
    <t>Victoria White</t>
  </si>
  <si>
    <t>tammy46@henry.org</t>
  </si>
  <si>
    <t>Finance</t>
  </si>
  <si>
    <t>Jessica Hoffman</t>
  </si>
  <si>
    <t>robertsonkimberly@weber.com</t>
  </si>
  <si>
    <t>Mid</t>
  </si>
  <si>
    <t>Robert Odom</t>
  </si>
  <si>
    <t>pruittmax@gmail.com</t>
  </si>
  <si>
    <t>Richard Valdez</t>
  </si>
  <si>
    <t>velazqueztheresa@decker.org</t>
  </si>
  <si>
    <t>Tech</t>
  </si>
  <si>
    <t>Christopher Smith</t>
  </si>
  <si>
    <t>vazquezjustin@howard-walker.com</t>
  </si>
  <si>
    <t>Christopher Ford</t>
  </si>
  <si>
    <t>michelledavidson@yahoo.com</t>
  </si>
  <si>
    <t>Katie Thompson</t>
  </si>
  <si>
    <t>gpatterson@gmail.com</t>
  </si>
  <si>
    <t>Entry</t>
  </si>
  <si>
    <t>Edward Schmitt</t>
  </si>
  <si>
    <t>prussell@hotmail.com</t>
  </si>
  <si>
    <t>Heidi Anderson</t>
  </si>
  <si>
    <t>xparker@reyes.com</t>
  </si>
  <si>
    <t>Katherine Peterson</t>
  </si>
  <si>
    <t>sweber@garza.biz</t>
  </si>
  <si>
    <t>Brandi Lawrence</t>
  </si>
  <si>
    <t>jeremyortiz@yahoo.com</t>
  </si>
  <si>
    <t>Jeffrey Price</t>
  </si>
  <si>
    <t>john80@yahoo.com</t>
  </si>
  <si>
    <t>Christina Weiss</t>
  </si>
  <si>
    <t>rachel93@thomas.com</t>
  </si>
  <si>
    <t>Dustin White</t>
  </si>
  <si>
    <t>ericflores@yahoo.com</t>
  </si>
  <si>
    <t>Melissa Lowe</t>
  </si>
  <si>
    <t>Brian Reese</t>
  </si>
  <si>
    <t>Amber Bowen</t>
  </si>
  <si>
    <t>travis81@anderson.info</t>
  </si>
  <si>
    <t>Jose Wilcox</t>
  </si>
  <si>
    <t>perezpaula@hotmail.com</t>
  </si>
  <si>
    <t>Kathy Joseph</t>
  </si>
  <si>
    <t>moorebrenda@hotmail.com</t>
  </si>
  <si>
    <t>Paul Brown</t>
  </si>
  <si>
    <t>codymccoy@ray.com</t>
  </si>
  <si>
    <t>Andrew Lucas</t>
  </si>
  <si>
    <t>meganfisher@gmail.com</t>
  </si>
  <si>
    <t>John Cantu</t>
  </si>
  <si>
    <t>cstokes@yahoo.com</t>
  </si>
  <si>
    <t>Marilyn Contreras</t>
  </si>
  <si>
    <t>David Ayala</t>
  </si>
  <si>
    <t>kayleejohnson@gmail.com</t>
  </si>
  <si>
    <t>Angel Mccann</t>
  </si>
  <si>
    <t>Rachel Ramirez</t>
  </si>
  <si>
    <t>pfrank@davis.com</t>
  </si>
  <si>
    <t>Matthew Ochoa</t>
  </si>
  <si>
    <t>rbanks@bennett.com</t>
  </si>
  <si>
    <t>Steven Orr DDS</t>
  </si>
  <si>
    <t>zmorgan@hill-medina.info</t>
  </si>
  <si>
    <t>Penny Larson</t>
  </si>
  <si>
    <t>douglasshaffer@hotmail.com</t>
  </si>
  <si>
    <t>John Green</t>
  </si>
  <si>
    <t>tabitha81@dorsey.net</t>
  </si>
  <si>
    <t>Rebecca Martinez</t>
  </si>
  <si>
    <t>morenochristopher@hotmail.com</t>
  </si>
  <si>
    <t>Dustin Booth</t>
  </si>
  <si>
    <t>tylerteresa@sharp.com</t>
  </si>
  <si>
    <t>Jason Richmond</t>
  </si>
  <si>
    <t>mharris@singh-rivers.com</t>
  </si>
  <si>
    <t>Samantha Garrison</t>
  </si>
  <si>
    <t>dalton58@yahoo.com</t>
  </si>
  <si>
    <t>Ricky Kirk</t>
  </si>
  <si>
    <t>chadjohnson@yahoo.com</t>
  </si>
  <si>
    <t>James Walker</t>
  </si>
  <si>
    <t>arnoldtheodore@hotmail.com</t>
  </si>
  <si>
    <t>Andre Mcintosh</t>
  </si>
  <si>
    <t>zbailey@green.com</t>
  </si>
  <si>
    <t>James Bailey</t>
  </si>
  <si>
    <t>olsenjim@wright.com</t>
  </si>
  <si>
    <t>Brian Church</t>
  </si>
  <si>
    <t>ggreen@yahoo.com</t>
  </si>
  <si>
    <t>Pamela Walker</t>
  </si>
  <si>
    <t>brian56@gmail.com</t>
  </si>
  <si>
    <t>Edward Patel</t>
  </si>
  <si>
    <t>boltonthomas@gmail.com</t>
  </si>
  <si>
    <t>Jay Garza</t>
  </si>
  <si>
    <t>jeromemiller@yahoo.com</t>
  </si>
  <si>
    <t>Matthew Kim</t>
  </si>
  <si>
    <t>Melissa Vasquez</t>
  </si>
  <si>
    <t>michaelhall@herrera.com</t>
  </si>
  <si>
    <t>Mary Galvan</t>
  </si>
  <si>
    <t>joseph41@watkins.net</t>
  </si>
  <si>
    <t>Mrs. Katherine Moore</t>
  </si>
  <si>
    <t>lewissamuel@gmail.com</t>
  </si>
  <si>
    <t>Paul Farley</t>
  </si>
  <si>
    <t>todd19@welch-garrett.com</t>
  </si>
  <si>
    <t>Sarah Cruz</t>
  </si>
  <si>
    <t>Michelle Brown</t>
  </si>
  <si>
    <t>michael42@baker.com</t>
  </si>
  <si>
    <t>Raymond Mcintosh</t>
  </si>
  <si>
    <t>Lisa Medina</t>
  </si>
  <si>
    <t>qoneill@gmail.com</t>
  </si>
  <si>
    <t>Marcus Hicks</t>
  </si>
  <si>
    <t>John Calhoun</t>
  </si>
  <si>
    <t>anthonymiller@johnson.com</t>
  </si>
  <si>
    <t>Kathryn Edwards</t>
  </si>
  <si>
    <t>william61@taylor-long.org</t>
  </si>
  <si>
    <t>Catherine Wilson</t>
  </si>
  <si>
    <t>Brenda Levine</t>
  </si>
  <si>
    <t>tylerpeter@gmail.com</t>
  </si>
  <si>
    <t>Gabriela Hughes</t>
  </si>
  <si>
    <t>brownmonica@robertson.com</t>
  </si>
  <si>
    <t>Helen Garcia</t>
  </si>
  <si>
    <t>rebeccamaldonado@yahoo.com</t>
  </si>
  <si>
    <t>Melissa Beasley</t>
  </si>
  <si>
    <t>keitharnold@yahoo.com</t>
  </si>
  <si>
    <t>Joseph Rogers</t>
  </si>
  <si>
    <t>lisandra@hotmail.com</t>
  </si>
  <si>
    <t>Nichole Clements</t>
  </si>
  <si>
    <t>matthewward@turner.com</t>
  </si>
  <si>
    <t>Mary Orozco</t>
  </si>
  <si>
    <t>austin51@hotmail.com</t>
  </si>
  <si>
    <t>Roy Sutton</t>
  </si>
  <si>
    <t>Eric Green</t>
  </si>
  <si>
    <t>Blake Deleon</t>
  </si>
  <si>
    <t>rayamanda@andrews.biz</t>
  </si>
  <si>
    <t>Evelyn Hanna</t>
  </si>
  <si>
    <t>wagnerwesley@hotmail.com</t>
  </si>
  <si>
    <t>James Parker</t>
  </si>
  <si>
    <t>paynestephen@yahoo.com</t>
  </si>
  <si>
    <t>Madison Johnson</t>
  </si>
  <si>
    <t>buchanandorothy@hotmail.com</t>
  </si>
  <si>
    <t>Jerome Taylor</t>
  </si>
  <si>
    <t>reyescourtney@smith-obrien.net</t>
  </si>
  <si>
    <t>Pamela Perez</t>
  </si>
  <si>
    <t>huangdavid@melton.com</t>
  </si>
  <si>
    <t>Karen Thomas</t>
  </si>
  <si>
    <t>Courtney Duarte</t>
  </si>
  <si>
    <t>johnsonmelissa@rose.net</t>
  </si>
  <si>
    <t>Vickie Thompson</t>
  </si>
  <si>
    <t>nnelson@johnson-robinson.com</t>
  </si>
  <si>
    <t>Melinda Simpson</t>
  </si>
  <si>
    <t>tarawiley@mitchell.com</t>
  </si>
  <si>
    <t>Robert Reynolds</t>
  </si>
  <si>
    <t>utownsend@williams-cook.com</t>
  </si>
  <si>
    <t>Dawn Rodriguez</t>
  </si>
  <si>
    <t>brandymiranda@clark-garza.net</t>
  </si>
  <si>
    <t>Isaac Mcbride</t>
  </si>
  <si>
    <t>phillip68@hotmail.com</t>
  </si>
  <si>
    <t>Thomas Roberts</t>
  </si>
  <si>
    <t>susanlopez@gmail.com</t>
  </si>
  <si>
    <t>Rose Martin</t>
  </si>
  <si>
    <t>Carolyn Valdez</t>
  </si>
  <si>
    <t>tylerhall@gmail.com</t>
  </si>
  <si>
    <t>Tamara Warren</t>
  </si>
  <si>
    <t>josephlawrence@little-martin.org</t>
  </si>
  <si>
    <t>Kristin Phillips</t>
  </si>
  <si>
    <t>anthony06@strong-turner.com</t>
  </si>
  <si>
    <t>Bruce Bond</t>
  </si>
  <si>
    <t>meghancurry@parker-parker.com</t>
  </si>
  <si>
    <t>Lori Ortiz</t>
  </si>
  <si>
    <t>jefferymurphy@hotmail.com</t>
  </si>
  <si>
    <t>Leah Leonard</t>
  </si>
  <si>
    <t>jacklawrence@griffith-carr.com</t>
  </si>
  <si>
    <t>Robin Gonzalez</t>
  </si>
  <si>
    <t>booneelizabeth@yahoo.com</t>
  </si>
  <si>
    <t>Tracey Mitchell</t>
  </si>
  <si>
    <t>gsimmons@gmail.com</t>
  </si>
  <si>
    <t>Johnny Ashley</t>
  </si>
  <si>
    <t>Frederick Smith</t>
  </si>
  <si>
    <t>emilyjackson@gmail.com</t>
  </si>
  <si>
    <t>Andrew Hancock</t>
  </si>
  <si>
    <t>micheal24@gmail.com</t>
  </si>
  <si>
    <t>Kelly Morrison</t>
  </si>
  <si>
    <t>leslie54@sandoval.net</t>
  </si>
  <si>
    <t>Alicia Long</t>
  </si>
  <si>
    <t>itapia@smith-olson.com</t>
  </si>
  <si>
    <t>Nathan Maldonado</t>
  </si>
  <si>
    <t>chelsey28@yahoo.com</t>
  </si>
  <si>
    <t>Cassandra Mercer</t>
  </si>
  <si>
    <t>heidi32@yahoo.com</t>
  </si>
  <si>
    <t>Kurt Lambert</t>
  </si>
  <si>
    <t>amystewart@ellis.com</t>
  </si>
  <si>
    <t>Michael Smith</t>
  </si>
  <si>
    <t>Jon Vasquez</t>
  </si>
  <si>
    <t>dudleyalan@jones.org</t>
  </si>
  <si>
    <t>Lindsey Hernandez</t>
  </si>
  <si>
    <t>dennis99@yahoo.com</t>
  </si>
  <si>
    <t>Shannon Petty</t>
  </si>
  <si>
    <t>List of job levels</t>
  </si>
  <si>
    <t>List of Departments</t>
  </si>
  <si>
    <t>Check</t>
  </si>
  <si>
    <t>Issue Count</t>
  </si>
  <si>
    <t>Missing Emails</t>
  </si>
  <si>
    <t>Invalid Email Format</t>
  </si>
  <si>
    <t>Missing Experience</t>
  </si>
  <si>
    <t>Invalid or Future Dates</t>
  </si>
  <si>
    <t>Total Issues</t>
  </si>
  <si>
    <t>uryan-gmail.com</t>
  </si>
  <si>
    <t>zachary38_hughes.com</t>
  </si>
  <si>
    <t>joseph44@yahoo_com</t>
  </si>
  <si>
    <t>churchmichael@thompson9com</t>
  </si>
  <si>
    <t>reneerice\hotmail.com</t>
  </si>
  <si>
    <t>gwilliams@hotmail/com</t>
  </si>
  <si>
    <t>rodriguezalison@white-vazquez/biz</t>
  </si>
  <si>
    <t>shelly433hotmail.com</t>
  </si>
  <si>
    <t>johnwatts@owenscom</t>
  </si>
  <si>
    <t>cwagner@hotmailcom</t>
  </si>
  <si>
    <t>Status</t>
  </si>
  <si>
    <t>Row Labels</t>
  </si>
  <si>
    <t>Needs Fix</t>
  </si>
  <si>
    <t>OK</t>
  </si>
  <si>
    <t>Grand Total</t>
  </si>
  <si>
    <t>Total Records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</si>
</sst>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Aptos Narrow"/>
      <family val="2"/>
      <scheme val="minor"/>
    </font>
    <font>
      <sz val="11"/>
      <color rgb="FF9C5700"/>
      <name val="Aptos Narrow"/>
      <family val="2"/>
      <scheme val="minor"/>
    </font>
    <font>
      <b/>
      <sz val="11"/>
      <color theme="1"/>
      <name val="Aptos Narrow"/>
      <family val="2"/>
      <scheme val="minor"/>
    </font>
    <font>
      <u/>
      <sz val="11"/>
      <color theme="10"/>
      <name val="Aptos Narrow"/>
      <family val="2"/>
      <scheme val="minor"/>
    </font>
  </fonts>
  <fills count="3">
    <fill>
      <patternFill patternType="none"/>
    </fill>
    <fill>
      <patternFill patternType="gray125"/>
    </fill>
    <fill>
      <patternFill patternType="solid">
        <fgColor rgb="FFFFEB9C"/>
      </patternFill>
    </fill>
  </fills>
  <borders count="2">
    <border>
      <left/>
      <right/>
      <top/>
      <bottom/>
      <diagonal/>
    </border>
    <border>
      <left style="thin">
        <color auto="1"/>
      </left>
      <right style="thin">
        <color auto="1"/>
      </right>
      <top style="thin">
        <color auto="1"/>
      </top>
      <bottom style="thin">
        <color auto="1"/>
      </bottom>
      <diagonal/>
    </border>
  </borders>
  <cellStyleXfs count="3">
    <xf numFmtId="0" fontId="0" fillId="0" borderId="0"/>
    <xf numFmtId="0" fontId="1" fillId="2" borderId="0" applyNumberFormat="0" applyBorder="0" applyAlignment="0" applyProtection="0"/>
    <xf numFmtId="0" fontId="3" fillId="0" borderId="0" applyNumberFormat="0" applyFill="0" applyBorder="0" applyAlignment="0" applyProtection="0"/>
  </cellStyleXfs>
  <cellXfs count="11">
    <xf numFmtId="0" fontId="0" fillId="0" borderId="0" xfId="0"/>
    <xf numFmtId="0" fontId="0" fillId="0" borderId="0" xfId="0"/>
    <xf numFmtId="0" fontId="2" fillId="0" borderId="0" xfId="0" applyFont="1" applyAlignment="1">
      <alignment horizontal="center" vertical="center" wrapText="1"/>
    </xf>
    <xf numFmtId="0" fontId="0" fillId="0" borderId="0" xfId="0" applyAlignment="1">
      <alignment vertical="center" wrapText="1"/>
    </xf>
    <xf numFmtId="0" fontId="3" fillId="0" borderId="0" xfId="2" applyAlignment="1">
      <alignment vertical="center" wrapText="1"/>
    </xf>
    <xf numFmtId="14" fontId="0" fillId="0" borderId="0" xfId="0" applyNumberFormat="1" applyAlignment="1">
      <alignment vertical="center" wrapText="1"/>
    </xf>
    <xf numFmtId="0" fontId="1" fillId="2" borderId="1" xfId="1" applyBorder="1"/>
    <xf numFmtId="0" fontId="0" fillId="0" borderId="1" xfId="0" applyBorder="1"/>
    <xf numFmtId="0" fontId="0" fillId="0" borderId="0" xfId="0" pivotButton="1"/>
    <xf numFmtId="0" fontId="0" fillId="0" borderId="0" xfId="0" applyAlignment="1">
      <alignment horizontal="left"/>
    </xf>
    <xf numFmtId="0" fontId="0" fillId="0" borderId="0" xfId="0" applyNumberFormat="1"/>
  </cellXfs>
  <cellStyles count="3">
    <cellStyle name="Hyperlink" xfId="2" builtinId="8"/>
    <cellStyle name="Neutral" xfId="1" builtinId="28"/>
    <cellStyle name="Normal" xfId="0" builtinId="0"/>
  </cellStyles>
  <dxfs count="19">
    <dxf>
      <font>
        <color rgb="FF9C0006"/>
      </font>
      <fill>
        <patternFill>
          <bgColor rgb="FFFFC7CE"/>
        </patternFill>
      </fill>
    </dxf>
    <dxf>
      <font>
        <color rgb="FF006100"/>
      </font>
      <fill>
        <patternFill>
          <bgColor rgb="FFC6EFCE"/>
        </patternFill>
      </fill>
    </dxf>
    <dxf>
      <fill>
        <patternFill>
          <bgColor rgb="FFFF3300"/>
        </patternFill>
      </fill>
    </dxf>
    <dxf>
      <fill>
        <patternFill>
          <bgColor rgb="FFFF3300"/>
        </patternFill>
      </fill>
    </dxf>
    <dxf>
      <font>
        <color rgb="FF9C0006"/>
      </font>
      <fill>
        <patternFill>
          <bgColor rgb="FFFFC7CE"/>
        </patternFill>
      </fill>
    </dxf>
    <dxf>
      <font>
        <color rgb="FF9C0006"/>
      </font>
      <fill>
        <patternFill>
          <bgColor rgb="FFFFC7CE"/>
        </patternFill>
      </fill>
    </dxf>
    <dxf>
      <font>
        <color rgb="FFFF3300"/>
      </font>
    </dxf>
    <dxf>
      <font>
        <color rgb="FFFF3300"/>
      </font>
    </dxf>
    <dxf>
      <fill>
        <patternFill>
          <bgColor theme="9" tint="0.59996337778862885"/>
        </patternFill>
      </fill>
    </dxf>
    <dxf>
      <numFmt numFmtId="0" formatCode="General"/>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numFmt numFmtId="19" formatCode="dd/mm/yyyy"/>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font>
        <b/>
        <i val="0"/>
        <strike val="0"/>
        <condense val="0"/>
        <extend val="0"/>
        <outline val="0"/>
        <shadow val="0"/>
        <u val="none"/>
        <vertAlign val="baseline"/>
        <sz val="11"/>
        <color theme="1"/>
        <name val="Aptos Narrow"/>
        <family val="2"/>
        <scheme val="minor"/>
      </font>
      <alignment horizontal="center" vertical="center" textRotation="0" wrapText="1" indent="0" justifyLastLine="0" shrinkToFit="0" readingOrder="0"/>
    </dxf>
  </dxfs>
  <tableStyles count="0" defaultTableStyle="TableStyleMedium2" defaultPivotStyle="PivotStyleLight16"/>
  <colors>
    <mruColors>
      <color rgb="FFFF33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2.xml"/><Relationship Id="rId5" Type="http://schemas.microsoft.com/office/2007/relationships/slicerCache" Target="slicerCaches/slicerCache1.xml"/><Relationship Id="rId10" Type="http://schemas.openxmlformats.org/officeDocument/2006/relationships/calcChain" Target="calcChain.xml"/><Relationship Id="rId4" Type="http://schemas.openxmlformats.org/officeDocument/2006/relationships/pivotCacheDefinition" Target="pivotCache/pivotCacheDefinition1.xml"/><Relationship Id="rId9"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[HighlightDataQualityIssues.xlsx]No. of Bad Rows!PivotTable21</c:name>
    <c:fmtId val="1"/>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How many records need fixing?</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2">
              <a:lumMod val="7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2">
              <a:lumMod val="75000"/>
              <a:alpha val="40000"/>
            </a:schemeClr>
          </a:solidFill>
          <a:ln>
            <a:noFill/>
          </a:ln>
          <a:effectLst/>
        </c:spPr>
      </c:pivotFmt>
      <c:pivotFmt>
        <c:idx val="2"/>
        <c:spPr>
          <a:solidFill>
            <a:schemeClr val="accent2">
              <a:lumMod val="75000"/>
            </a:schemeClr>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2"/>
                  </a:solidFill>
                  <a:latin typeface="+mn-lt"/>
                  <a:ea typeface="+mn-ea"/>
                  <a:cs typeface="+mn-cs"/>
                </a:defRPr>
              </a:pPr>
              <a:endParaRPr lang="en-US"/>
            </a:p>
          </c:txPr>
        </c:dLbl>
      </c:pivotFmt>
    </c:pivotFmts>
    <c:plotArea>
      <c:layout/>
      <c:barChart>
        <c:barDir val="col"/>
        <c:grouping val="clustered"/>
        <c:varyColors val="0"/>
        <c:ser>
          <c:idx val="0"/>
          <c:order val="0"/>
          <c:tx>
            <c:strRef>
              <c:f>'No. of Bad Rows'!$B$3</c:f>
              <c:strCache>
                <c:ptCount val="1"/>
                <c:pt idx="0">
                  <c:v>Total</c:v>
                </c:pt>
              </c:strCache>
            </c:strRef>
          </c:tx>
          <c:spPr>
            <a:solidFill>
              <a:schemeClr val="accent2">
                <a:lumMod val="75000"/>
              </a:schemeClr>
            </a:solidFill>
            <a:ln>
              <a:noFill/>
            </a:ln>
            <a:effectLst/>
          </c:spPr>
          <c:invertIfNegative val="0"/>
          <c:dPt>
            <c:idx val="1"/>
            <c:invertIfNegative val="0"/>
            <c:bubble3D val="0"/>
            <c:spPr>
              <a:solidFill>
                <a:schemeClr val="accent2">
                  <a:lumMod val="75000"/>
                  <a:alpha val="40000"/>
                </a:schemeClr>
              </a:solidFill>
              <a:ln>
                <a:noFill/>
              </a:ln>
              <a:effectLst/>
            </c:spPr>
            <c:extLst>
              <c:ext xmlns:c16="http://schemas.microsoft.com/office/drawing/2014/chart" uri="{C3380CC4-5D6E-409C-BE32-E72D297353CC}">
                <c16:uniqueId val="{00000002-FAAD-4082-8429-5670863442D5}"/>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'No. of Bad Rows'!$A$4:$A$6</c:f>
              <c:strCache>
                <c:ptCount val="2"/>
                <c:pt idx="0">
                  <c:v>Needs Fix</c:v>
                </c:pt>
                <c:pt idx="1">
                  <c:v>OK</c:v>
                </c:pt>
              </c:strCache>
            </c:strRef>
          </c:cat>
          <c:val>
            <c:numRef>
              <c:f>'No. of Bad Rows'!$B$4:$B$6</c:f>
              <c:numCache>
                <c:formatCode>General</c:formatCode>
                <c:ptCount val="2"/>
                <c:pt idx="0">
                  <c:v>38</c:v>
                </c:pt>
                <c:pt idx="1">
                  <c:v>62</c:v>
                </c:pt>
              </c:numCache>
            </c:numRef>
          </c:val>
          <c:extLst>
            <c:ext xmlns:c16="http://schemas.microsoft.com/office/drawing/2014/chart" uri="{C3380CC4-5D6E-409C-BE32-E72D297353CC}">
              <c16:uniqueId val="{00000000-FAAD-4082-8429-5670863442D5}"/>
            </c:ext>
          </c:extLst>
        </c:ser>
        <c:dLbls>
          <c:showLegendKey val="0"/>
          <c:showVal val="0"/>
          <c:showCatName val="0"/>
          <c:showSerName val="0"/>
          <c:showPercent val="0"/>
          <c:showBubbleSize val="0"/>
        </c:dLbls>
        <c:gapWidth val="219"/>
        <c:overlap val="-27"/>
        <c:axId val="1009285583"/>
        <c:axId val="1009286063"/>
      </c:barChart>
      <c:catAx>
        <c:axId val="100928558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09286063"/>
        <c:crosses val="autoZero"/>
        <c:auto val="1"/>
        <c:lblAlgn val="ctr"/>
        <c:lblOffset val="100"/>
        <c:noMultiLvlLbl val="0"/>
      </c:catAx>
      <c:valAx>
        <c:axId val="1009286063"/>
        <c:scaling>
          <c:orientation val="minMax"/>
        </c:scaling>
        <c:delete val="1"/>
        <c:axPos val="l"/>
        <c:numFmt formatCode="General" sourceLinked="1"/>
        <c:majorTickMark val="none"/>
        <c:minorTickMark val="none"/>
        <c:tickLblPos val="nextTo"/>
        <c:crossAx val="100928558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What</a:t>
            </a:r>
            <a:r>
              <a:rPr lang="en-US" baseline="0"/>
              <a:t> are the issues with the dataset?</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bar"/>
        <c:grouping val="clustered"/>
        <c:varyColors val="0"/>
        <c:ser>
          <c:idx val="0"/>
          <c:order val="0"/>
          <c:tx>
            <c:strRef>
              <c:f>'Data Quality Summary'!$B$1</c:f>
              <c:strCache>
                <c:ptCount val="1"/>
                <c:pt idx="0">
                  <c:v>Issue Count</c:v>
                </c:pt>
              </c:strCache>
            </c:strRef>
          </c:tx>
          <c:spPr>
            <a:solidFill>
              <a:schemeClr val="accent5">
                <a:lumMod val="60000"/>
                <a:lumOff val="40000"/>
                <a:alpha val="8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'Data Quality Summary'!$A$2:$A$5</c:f>
              <c:strCache>
                <c:ptCount val="4"/>
                <c:pt idx="0">
                  <c:v>Missing Experience</c:v>
                </c:pt>
                <c:pt idx="1">
                  <c:v>Missing Emails</c:v>
                </c:pt>
                <c:pt idx="2">
                  <c:v>Invalid Email Format</c:v>
                </c:pt>
                <c:pt idx="3">
                  <c:v>Invalid or Future Dates</c:v>
                </c:pt>
              </c:strCache>
            </c:strRef>
          </c:cat>
          <c:val>
            <c:numRef>
              <c:f>'Data Quality Summary'!$B$2:$B$5</c:f>
              <c:numCache>
                <c:formatCode>General</c:formatCode>
                <c:ptCount val="4"/>
                <c:pt idx="0">
                  <c:v>6</c:v>
                </c:pt>
                <c:pt idx="1">
                  <c:v>7</c:v>
                </c:pt>
                <c:pt idx="2">
                  <c:v>17</c:v>
                </c:pt>
                <c:pt idx="3">
                  <c:v>21</c:v>
                </c:pt>
              </c:numCache>
            </c:numRef>
          </c:val>
          <c:extLst>
            <c:ext xmlns:c16="http://schemas.microsoft.com/office/drawing/2014/chart" uri="{C3380CC4-5D6E-409C-BE32-E72D297353CC}">
              <c16:uniqueId val="{00000000-79F7-4072-8620-35AC6E7EAAF8}"/>
            </c:ext>
          </c:extLst>
        </c:ser>
        <c:dLbls>
          <c:showLegendKey val="0"/>
          <c:showVal val="0"/>
          <c:showCatName val="0"/>
          <c:showSerName val="0"/>
          <c:showPercent val="0"/>
          <c:showBubbleSize val="0"/>
        </c:dLbls>
        <c:gapWidth val="182"/>
        <c:axId val="665805711"/>
        <c:axId val="1249325743"/>
      </c:barChart>
      <c:catAx>
        <c:axId val="665805711"/>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49325743"/>
        <c:crosses val="autoZero"/>
        <c:auto val="1"/>
        <c:lblAlgn val="ctr"/>
        <c:lblOffset val="100"/>
        <c:noMultiLvlLbl val="0"/>
      </c:catAx>
      <c:valAx>
        <c:axId val="1249325743"/>
        <c:scaling>
          <c:orientation val="minMax"/>
        </c:scaling>
        <c:delete val="1"/>
        <c:axPos val="b"/>
        <c:numFmt formatCode="General" sourceLinked="1"/>
        <c:majorTickMark val="none"/>
        <c:minorTickMark val="none"/>
        <c:tickLblPos val="nextTo"/>
        <c:crossAx val="66580571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What's</a:t>
            </a:r>
            <a:r>
              <a:rPr lang="en-US" baseline="0"/>
              <a:t> the most common issue with the data?</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pieChart>
        <c:varyColors val="1"/>
        <c:ser>
          <c:idx val="0"/>
          <c:order val="0"/>
          <c:tx>
            <c:strRef>
              <c:f>'Data Quality Summary'!$B$1</c:f>
              <c:strCache>
                <c:ptCount val="1"/>
                <c:pt idx="0">
                  <c:v>Issue Count</c:v>
                </c:pt>
              </c:strCache>
            </c:strRef>
          </c:tx>
          <c:spPr>
            <a:solidFill>
              <a:schemeClr val="accent5">
                <a:lumMod val="60000"/>
                <a:lumOff val="40000"/>
                <a:alpha val="40000"/>
              </a:schemeClr>
            </a:solidFill>
          </c:spPr>
          <c:dPt>
            <c:idx val="0"/>
            <c:bubble3D val="0"/>
            <c:spPr>
              <a:solidFill>
                <a:schemeClr val="accent5">
                  <a:lumMod val="40000"/>
                  <a:lumOff val="60000"/>
                  <a:alpha val="40000"/>
                </a:schemeClr>
              </a:solidFill>
              <a:ln w="19050">
                <a:solidFill>
                  <a:schemeClr val="lt1"/>
                </a:solidFill>
              </a:ln>
              <a:effectLst/>
            </c:spPr>
            <c:extLst>
              <c:ext xmlns:c16="http://schemas.microsoft.com/office/drawing/2014/chart" uri="{C3380CC4-5D6E-409C-BE32-E72D297353CC}">
                <c16:uniqueId val="{00000003-7BCB-4D67-8484-4D6977983557}"/>
              </c:ext>
            </c:extLst>
          </c:dPt>
          <c:dPt>
            <c:idx val="1"/>
            <c:bubble3D val="0"/>
            <c:spPr>
              <a:solidFill>
                <a:schemeClr val="accent5">
                  <a:lumMod val="40000"/>
                  <a:lumOff val="60000"/>
                  <a:alpha val="40000"/>
                </a:schemeClr>
              </a:solidFill>
              <a:ln w="19050">
                <a:solidFill>
                  <a:schemeClr val="lt1"/>
                </a:solidFill>
              </a:ln>
              <a:effectLst/>
            </c:spPr>
            <c:extLst>
              <c:ext xmlns:c16="http://schemas.microsoft.com/office/drawing/2014/chart" uri="{C3380CC4-5D6E-409C-BE32-E72D297353CC}">
                <c16:uniqueId val="{00000005-7BCB-4D67-8484-4D6977983557}"/>
              </c:ext>
            </c:extLst>
          </c:dPt>
          <c:dPt>
            <c:idx val="2"/>
            <c:bubble3D val="0"/>
            <c:spPr>
              <a:solidFill>
                <a:schemeClr val="accent5">
                  <a:lumMod val="40000"/>
                  <a:lumOff val="60000"/>
                  <a:alpha val="40000"/>
                </a:schemeClr>
              </a:solidFill>
              <a:ln w="19050">
                <a:solidFill>
                  <a:schemeClr val="lt1"/>
                </a:solidFill>
              </a:ln>
              <a:effectLst/>
            </c:spPr>
            <c:extLst>
              <c:ext xmlns:c16="http://schemas.microsoft.com/office/drawing/2014/chart" uri="{C3380CC4-5D6E-409C-BE32-E72D297353CC}">
                <c16:uniqueId val="{00000004-7BCB-4D67-8484-4D6977983557}"/>
              </c:ext>
            </c:extLst>
          </c:dPt>
          <c:dPt>
            <c:idx val="3"/>
            <c:bubble3D val="0"/>
            <c:spPr>
              <a:solidFill>
                <a:schemeClr val="accent5">
                  <a:lumMod val="75000"/>
                </a:schemeClr>
              </a:solidFill>
              <a:ln w="19050">
                <a:solidFill>
                  <a:schemeClr val="lt1"/>
                </a:solidFill>
              </a:ln>
              <a:effectLst/>
            </c:spPr>
            <c:extLst>
              <c:ext xmlns:c16="http://schemas.microsoft.com/office/drawing/2014/chart" uri="{C3380CC4-5D6E-409C-BE32-E72D297353CC}">
                <c16:uniqueId val="{00000002-7BCB-4D67-8484-4D6977983557}"/>
              </c:ext>
            </c:extLst>
          </c:dPt>
          <c:dLbls>
            <c:dLbl>
              <c:idx val="0"/>
              <c:layout>
                <c:manualLayout>
                  <c:x val="2.2348320125608119E-2"/>
                  <c:y val="3.5242848199340211E-2"/>
                </c:manualLayout>
              </c:layout>
              <c:dLblPos val="bestFi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3-7BCB-4D67-8484-4D6977983557}"/>
                </c:ext>
              </c:extLst>
            </c:dLbl>
            <c:dLbl>
              <c:idx val="1"/>
              <c:layout>
                <c:manualLayout>
                  <c:x val="8.3806200471030438E-3"/>
                  <c:y val="2.4669993739538147E-2"/>
                </c:manualLayout>
              </c:layout>
              <c:dLblPos val="bestFi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5-7BCB-4D67-8484-4D6977983557}"/>
                </c:ext>
              </c:extLst>
            </c:dLbl>
            <c:dLbl>
              <c:idx val="2"/>
              <c:layout>
                <c:manualLayout>
                  <c:x val="6.1457880345422322E-2"/>
                  <c:y val="-4.9339987479076294E-2"/>
                </c:manualLayout>
              </c:layout>
              <c:dLblPos val="bestFi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4-7BCB-4D67-8484-4D6977983557}"/>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0"/>
            <c:showCatName val="1"/>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'Data Quality Summary'!$A$2:$A$5</c:f>
              <c:strCache>
                <c:ptCount val="4"/>
                <c:pt idx="0">
                  <c:v>Missing Experience</c:v>
                </c:pt>
                <c:pt idx="1">
                  <c:v>Missing Emails</c:v>
                </c:pt>
                <c:pt idx="2">
                  <c:v>Invalid Email Format</c:v>
                </c:pt>
                <c:pt idx="3">
                  <c:v>Invalid or Future Dates</c:v>
                </c:pt>
              </c:strCache>
            </c:strRef>
          </c:cat>
          <c:val>
            <c:numRef>
              <c:f>'Data Quality Summary'!$B$2:$B$5</c:f>
              <c:numCache>
                <c:formatCode>General</c:formatCode>
                <c:ptCount val="4"/>
                <c:pt idx="0">
                  <c:v>6</c:v>
                </c:pt>
                <c:pt idx="1">
                  <c:v>7</c:v>
                </c:pt>
                <c:pt idx="2">
                  <c:v>17</c:v>
                </c:pt>
                <c:pt idx="3">
                  <c:v>21</c:v>
                </c:pt>
              </c:numCache>
            </c:numRef>
          </c:val>
          <c:extLst>
            <c:ext xmlns:c16="http://schemas.microsoft.com/office/drawing/2014/chart" uri="{C3380CC4-5D6E-409C-BE32-E72D297353CC}">
              <c16:uniqueId val="{00000000-7BCB-4D67-8484-4D6977983557}"/>
            </c:ext>
          </c:extLst>
        </c:ser>
        <c:dLbls>
          <c:showLegendKey val="0"/>
          <c:showVal val="0"/>
          <c:showCatName val="0"/>
          <c:showSerName val="0"/>
          <c:showPercent val="0"/>
          <c:showBubbleSize val="0"/>
          <c:showLeaderLines val="1"/>
        </c:dLbls>
        <c:firstSliceAng val="0"/>
      </c: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2" Type="http://schemas.openxmlformats.org/officeDocument/2006/relationships/chart" Target="../charts/chart3.xml"/><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2</xdr:col>
      <xdr:colOff>397385</xdr:colOff>
      <xdr:row>2</xdr:row>
      <xdr:rowOff>7030</xdr:rowOff>
    </xdr:from>
    <xdr:to>
      <xdr:col>10</xdr:col>
      <xdr:colOff>89410</xdr:colOff>
      <xdr:row>17</xdr:row>
      <xdr:rowOff>52840</xdr:rowOff>
    </xdr:to>
    <xdr:graphicFrame macro="">
      <xdr:nvGraphicFramePr>
        <xdr:cNvPr id="2" name="Chart 1">
          <a:extLst>
            <a:ext uri="{FF2B5EF4-FFF2-40B4-BE49-F238E27FC236}">
              <a16:creationId xmlns:a16="http://schemas.microsoft.com/office/drawing/2014/main" id="{BB2C112A-FCB1-57A0-20E4-044CF31A1F5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11</xdr:col>
      <xdr:colOff>11283</xdr:colOff>
      <xdr:row>11</xdr:row>
      <xdr:rowOff>27101</xdr:rowOff>
    </xdr:from>
    <xdr:to>
      <xdr:col>14</xdr:col>
      <xdr:colOff>35436</xdr:colOff>
      <xdr:row>19</xdr:row>
      <xdr:rowOff>35718</xdr:rowOff>
    </xdr:to>
    <mc:AlternateContent xmlns:mc="http://schemas.openxmlformats.org/markup-compatibility/2006">
      <mc:Choice xmlns:a14="http://schemas.microsoft.com/office/drawing/2010/main" Requires="a14">
        <xdr:graphicFrame macro="">
          <xdr:nvGraphicFramePr>
            <xdr:cNvPr id="3" name="JobLevel">
              <a:extLst>
                <a:ext uri="{FF2B5EF4-FFF2-40B4-BE49-F238E27FC236}">
                  <a16:creationId xmlns:a16="http://schemas.microsoft.com/office/drawing/2014/main" id="{E301A231-7BE2-6DF0-E3E4-C2AC39BB0466}"/>
                </a:ext>
              </a:extLst>
            </xdr:cNvPr>
            <xdr:cNvGraphicFramePr/>
          </xdr:nvGraphicFramePr>
          <xdr:xfrm>
            <a:off x="0" y="0"/>
            <a:ext cx="0" cy="0"/>
          </xdr:xfrm>
          <a:graphic>
            <a:graphicData uri="http://schemas.microsoft.com/office/drawing/2010/slicer">
              <sle:slicer xmlns:sle="http://schemas.microsoft.com/office/drawing/2010/slicer" name="JobLevel"/>
            </a:graphicData>
          </a:graphic>
        </xdr:graphicFrame>
      </mc:Choice>
      <mc:Fallback>
        <xdr:sp macro="" textlink="">
          <xdr:nvSpPr>
            <xdr:cNvPr id="0" name=""/>
            <xdr:cNvSpPr>
              <a:spLocks noTextEdit="1"/>
            </xdr:cNvSpPr>
          </xdr:nvSpPr>
          <xdr:spPr>
            <a:xfrm>
              <a:off x="7187577" y="1994807"/>
              <a:ext cx="1848984" cy="1434192"/>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10</xdr:col>
      <xdr:colOff>604894</xdr:colOff>
      <xdr:row>1</xdr:row>
      <xdr:rowOff>17124</xdr:rowOff>
    </xdr:from>
    <xdr:to>
      <xdr:col>14</xdr:col>
      <xdr:colOff>10375</xdr:colOff>
      <xdr:row>9</xdr:row>
      <xdr:rowOff>140098</xdr:rowOff>
    </xdr:to>
    <mc:AlternateContent xmlns:mc="http://schemas.openxmlformats.org/markup-compatibility/2006">
      <mc:Choice xmlns:a14="http://schemas.microsoft.com/office/drawing/2010/main" Requires="a14">
        <xdr:graphicFrame macro="">
          <xdr:nvGraphicFramePr>
            <xdr:cNvPr id="4" name="Department">
              <a:extLst>
                <a:ext uri="{FF2B5EF4-FFF2-40B4-BE49-F238E27FC236}">
                  <a16:creationId xmlns:a16="http://schemas.microsoft.com/office/drawing/2014/main" id="{D7E1A7E6-6D93-AFE3-BDD9-4DA8BF400A9B}"/>
                </a:ext>
              </a:extLst>
            </xdr:cNvPr>
            <xdr:cNvGraphicFramePr/>
          </xdr:nvGraphicFramePr>
          <xdr:xfrm>
            <a:off x="0" y="0"/>
            <a:ext cx="0" cy="0"/>
          </xdr:xfrm>
          <a:graphic>
            <a:graphicData uri="http://schemas.microsoft.com/office/drawing/2010/slicer">
              <sle:slicer xmlns:sle="http://schemas.microsoft.com/office/drawing/2010/slicer" name="Department"/>
            </a:graphicData>
          </a:graphic>
        </xdr:graphicFrame>
      </mc:Choice>
      <mc:Fallback>
        <xdr:sp macro="" textlink="">
          <xdr:nvSpPr>
            <xdr:cNvPr id="0" name=""/>
            <xdr:cNvSpPr>
              <a:spLocks noTextEdit="1"/>
            </xdr:cNvSpPr>
          </xdr:nvSpPr>
          <xdr:spPr>
            <a:xfrm>
              <a:off x="7173969" y="195718"/>
              <a:ext cx="1834356" cy="1554899"/>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0</xdr:col>
      <xdr:colOff>121841</xdr:colOff>
      <xdr:row>7</xdr:row>
      <xdr:rowOff>87425</xdr:rowOff>
    </xdr:from>
    <xdr:to>
      <xdr:col>5</xdr:col>
      <xdr:colOff>333771</xdr:colOff>
      <xdr:row>21</xdr:row>
      <xdr:rowOff>95249</xdr:rowOff>
    </xdr:to>
    <xdr:graphicFrame macro="">
      <xdr:nvGraphicFramePr>
        <xdr:cNvPr id="2" name="Chart 1">
          <a:extLst>
            <a:ext uri="{FF2B5EF4-FFF2-40B4-BE49-F238E27FC236}">
              <a16:creationId xmlns:a16="http://schemas.microsoft.com/office/drawing/2014/main" id="{D4B96A7B-15A0-D595-360F-9862DBB3C39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5</xdr:col>
      <xdr:colOff>488552</xdr:colOff>
      <xdr:row>1</xdr:row>
      <xdr:rowOff>66732</xdr:rowOff>
    </xdr:from>
    <xdr:to>
      <xdr:col>13</xdr:col>
      <xdr:colOff>173830</xdr:colOff>
      <xdr:row>21</xdr:row>
      <xdr:rowOff>95250</xdr:rowOff>
    </xdr:to>
    <xdr:graphicFrame macro="">
      <xdr:nvGraphicFramePr>
        <xdr:cNvPr id="3" name="Chart 2">
          <a:extLst>
            <a:ext uri="{FF2B5EF4-FFF2-40B4-BE49-F238E27FC236}">
              <a16:creationId xmlns:a16="http://schemas.microsoft.com/office/drawing/2014/main" id="{FB7ACDD2-331B-0C23-F81B-6707FC93A46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tephen Ilesanmi" refreshedDate="45738.53391111111" createdVersion="8" refreshedVersion="8" minRefreshableVersion="3" recordCount="100" xr:uid="{524D12F1-804C-442E-96BF-39D48815441E}">
  <cacheSource type="worksheet">
    <worksheetSource name="Applications"/>
  </cacheSource>
  <cacheFields count="8">
    <cacheField name="Name" numFmtId="0">
      <sharedItems/>
    </cacheField>
    <cacheField name="Email" numFmtId="0">
      <sharedItems containsBlank="1"/>
    </cacheField>
    <cacheField name="Age" numFmtId="0">
      <sharedItems containsString="0" containsBlank="1" containsNumber="1" containsInteger="1" minValue="17" maxValue="69"/>
    </cacheField>
    <cacheField name="YearsExperience" numFmtId="0">
      <sharedItems containsString="0" containsBlank="1" containsNumber="1" containsInteger="1" minValue="0" maxValue="50"/>
    </cacheField>
    <cacheField name="AppliedDate" numFmtId="0">
      <sharedItems containsDate="1" containsString="0" containsBlank="1" containsMixedTypes="1" minDate="1900-01-03T05:51:04" maxDate="2025-03-31T00:00:00"/>
    </cacheField>
    <cacheField name="JobLevel" numFmtId="0">
      <sharedItems count="3">
        <s v="Senior"/>
        <s v="Mid"/>
        <s v="Entry"/>
      </sharedItems>
    </cacheField>
    <cacheField name="Department" numFmtId="0">
      <sharedItems count="3">
        <s v="HR"/>
        <s v="Finance"/>
        <s v="Tech"/>
      </sharedItems>
    </cacheField>
    <cacheField name="Status" numFmtId="0">
      <sharedItems count="2">
        <s v="Needs Fix"/>
        <s v="OK"/>
      </sharedItems>
    </cacheField>
  </cacheFields>
  <extLst>
    <ext xmlns:x14="http://schemas.microsoft.com/office/spreadsheetml/2009/9/main" uri="{725AE2AE-9491-48be-B2B4-4EB974FC3084}">
      <x14:pivotCacheDefinition pivotCacheId="1634138307"/>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
  <r>
    <s v="James Fox"/>
    <m/>
    <n v="55"/>
    <n v="19"/>
    <n v="45655"/>
    <x v="0"/>
    <x v="0"/>
    <x v="0"/>
  </r>
  <r>
    <s v="Victoria White"/>
    <s v="tammy46@henry.org"/>
    <n v="59"/>
    <n v="5"/>
    <n v="45673"/>
    <x v="0"/>
    <x v="1"/>
    <x v="1"/>
  </r>
  <r>
    <s v="Jessica Hoffman"/>
    <s v="robertsonkimberly@weber.com"/>
    <n v="53"/>
    <n v="47"/>
    <d v="2025-02-14T00:00:00"/>
    <x v="1"/>
    <x v="0"/>
    <x v="1"/>
  </r>
  <r>
    <s v="Robert Odom"/>
    <s v="pruittmax@gmail.com"/>
    <n v="39"/>
    <n v="27"/>
    <d v="2025-03-27T00:00:00"/>
    <x v="1"/>
    <x v="1"/>
    <x v="0"/>
  </r>
  <r>
    <s v="Richard Valdez"/>
    <s v="velazqueztheresa@decker.org"/>
    <n v="19"/>
    <n v="2"/>
    <d v="2025-01-09T00:00:00"/>
    <x v="1"/>
    <x v="2"/>
    <x v="1"/>
  </r>
  <r>
    <s v="Christopher Smith"/>
    <s v="vazquezjustin@howard-walker.com"/>
    <n v="35"/>
    <n v="16"/>
    <d v="2025-03-20T00:00:00"/>
    <x v="0"/>
    <x v="2"/>
    <x v="1"/>
  </r>
  <r>
    <s v="Christopher Ford"/>
    <s v="michelledavidson@yahoo.com"/>
    <n v="28"/>
    <n v="2"/>
    <d v="2025-01-16T00:00:00"/>
    <x v="0"/>
    <x v="2"/>
    <x v="1"/>
  </r>
  <r>
    <s v="Katie Thompson"/>
    <s v="gpatterson@gmail.com"/>
    <n v="34"/>
    <n v="32"/>
    <m/>
    <x v="2"/>
    <x v="0"/>
    <x v="0"/>
  </r>
  <r>
    <s v="Edward Schmitt"/>
    <s v="prussell@hotmail.com"/>
    <n v="40"/>
    <n v="49"/>
    <d v="2025-01-30T00:00:00"/>
    <x v="2"/>
    <x v="1"/>
    <x v="1"/>
  </r>
  <r>
    <s v="Heidi Anderson"/>
    <s v="xparker@reyes.com"/>
    <n v="23"/>
    <n v="10"/>
    <d v="2024-12-23T00:00:00"/>
    <x v="2"/>
    <x v="2"/>
    <x v="1"/>
  </r>
  <r>
    <s v="Katherine Peterson"/>
    <s v="sweber@garza.biz"/>
    <n v="58"/>
    <n v="18"/>
    <d v="2025-03-13T00:00:00"/>
    <x v="0"/>
    <x v="0"/>
    <x v="1"/>
  </r>
  <r>
    <s v="Brandi Lawrence"/>
    <s v="jeremyortiz@yahoo.com"/>
    <n v="63"/>
    <n v="17"/>
    <d v="2025-03-21T00:00:00"/>
    <x v="1"/>
    <x v="1"/>
    <x v="1"/>
  </r>
  <r>
    <s v="Jeffrey Price"/>
    <s v="john80@yahoo.com"/>
    <n v="69"/>
    <n v="34"/>
    <d v="2025-03-08T00:00:00"/>
    <x v="0"/>
    <x v="0"/>
    <x v="1"/>
  </r>
  <r>
    <s v="Christina Weiss"/>
    <s v="rachel93@thomas.com"/>
    <n v="29"/>
    <n v="32"/>
    <d v="2025-03-06T00:00:00"/>
    <x v="2"/>
    <x v="1"/>
    <x v="1"/>
  </r>
  <r>
    <s v="Dustin White"/>
    <s v="ericflores@yahoo.com"/>
    <n v="37"/>
    <n v="25"/>
    <d v="2025-03-17T00:00:00"/>
    <x v="2"/>
    <x v="0"/>
    <x v="1"/>
  </r>
  <r>
    <s v="Melissa Lowe"/>
    <s v="uryan-gmail.com"/>
    <n v="23"/>
    <n v="15"/>
    <m/>
    <x v="2"/>
    <x v="2"/>
    <x v="0"/>
  </r>
  <r>
    <s v="Brian Reese"/>
    <m/>
    <n v="37"/>
    <m/>
    <d v="2025-02-18T00:00:00"/>
    <x v="2"/>
    <x v="1"/>
    <x v="0"/>
  </r>
  <r>
    <s v="Amber Bowen"/>
    <s v="travis81@anderson.info"/>
    <n v="65"/>
    <n v="46"/>
    <d v="2025-03-01T00:00:00"/>
    <x v="2"/>
    <x v="2"/>
    <x v="1"/>
  </r>
  <r>
    <s v="Jose Wilcox"/>
    <s v="perezpaula@hotmail.com"/>
    <n v="27"/>
    <n v="6"/>
    <d v="2025-02-19T00:00:00"/>
    <x v="0"/>
    <x v="1"/>
    <x v="1"/>
  </r>
  <r>
    <s v="Kathy Joseph"/>
    <s v="moorebrenda@hotmail.com"/>
    <n v="21"/>
    <n v="29"/>
    <d v="2025-01-04T00:00:00"/>
    <x v="0"/>
    <x v="1"/>
    <x v="1"/>
  </r>
  <r>
    <s v="Paul Brown"/>
    <s v="codymccoy@ray.com"/>
    <n v="39"/>
    <n v="9"/>
    <d v="2025-03-24T00:00:00"/>
    <x v="2"/>
    <x v="0"/>
    <x v="0"/>
  </r>
  <r>
    <s v="Andrew Lucas"/>
    <s v="meganfisher@gmail.com"/>
    <m/>
    <n v="3"/>
    <d v="2025-01-10T00:00:00"/>
    <x v="0"/>
    <x v="0"/>
    <x v="0"/>
  </r>
  <r>
    <s v="John Cantu"/>
    <s v="cstokes@yahoo.com"/>
    <n v="65"/>
    <n v="11"/>
    <d v="2025-01-26T00:00:00"/>
    <x v="1"/>
    <x v="2"/>
    <x v="1"/>
  </r>
  <r>
    <s v="Marilyn Contreras"/>
    <m/>
    <n v="33"/>
    <n v="23"/>
    <d v="2025-03-19T00:00:00"/>
    <x v="0"/>
    <x v="1"/>
    <x v="0"/>
  </r>
  <r>
    <s v="David Ayala"/>
    <s v="kayleejohnson@gmail.com"/>
    <n v="59"/>
    <n v="27"/>
    <d v="2025-01-16T00:00:00"/>
    <x v="1"/>
    <x v="0"/>
    <x v="1"/>
  </r>
  <r>
    <s v="Angel Mccann"/>
    <m/>
    <n v="51"/>
    <n v="43"/>
    <d v="2025-02-19T00:00:00"/>
    <x v="2"/>
    <x v="2"/>
    <x v="0"/>
  </r>
  <r>
    <s v="Rachel Ramirez"/>
    <s v="pfrank@davis.com"/>
    <n v="30"/>
    <n v="36"/>
    <d v="2025-01-09T00:00:00"/>
    <x v="1"/>
    <x v="1"/>
    <x v="1"/>
  </r>
  <r>
    <s v="Matthew Ochoa"/>
    <s v="rbanks@bennett.com"/>
    <n v="52"/>
    <n v="43"/>
    <d v="2025-02-25T00:00:00"/>
    <x v="1"/>
    <x v="1"/>
    <x v="1"/>
  </r>
  <r>
    <s v="Steven Orr DDS"/>
    <s v="zmorgan@hill-medina.info"/>
    <n v="57"/>
    <n v="50"/>
    <d v="2025-02-07T00:00:00"/>
    <x v="1"/>
    <x v="0"/>
    <x v="1"/>
  </r>
  <r>
    <s v="Penny Larson"/>
    <s v="douglasshaffer@hotmail.com"/>
    <n v="63"/>
    <n v="23"/>
    <d v="2025-03-29T00:00:00"/>
    <x v="0"/>
    <x v="1"/>
    <x v="0"/>
  </r>
  <r>
    <s v="John Green"/>
    <s v="tabitha81@dorsey.net"/>
    <n v="55"/>
    <n v="11"/>
    <m/>
    <x v="0"/>
    <x v="2"/>
    <x v="0"/>
  </r>
  <r>
    <s v="Rebecca Martinez"/>
    <s v="morenochristopher@hotmail.com"/>
    <n v="34"/>
    <n v="4"/>
    <d v="2025-01-17T00:00:00"/>
    <x v="0"/>
    <x v="0"/>
    <x v="1"/>
  </r>
  <r>
    <s v="Dustin Booth"/>
    <s v="tylerteresa@sharp.com"/>
    <n v="28"/>
    <n v="13"/>
    <d v="2025-03-30T00:00:00"/>
    <x v="1"/>
    <x v="0"/>
    <x v="0"/>
  </r>
  <r>
    <s v="Jason Richmond"/>
    <s v="mharris@singh-rivers.com"/>
    <n v="17"/>
    <n v="32"/>
    <m/>
    <x v="1"/>
    <x v="0"/>
    <x v="0"/>
  </r>
  <r>
    <s v="Samantha Garrison"/>
    <s v="dalton58@yahoo.com"/>
    <n v="45"/>
    <n v="7"/>
    <d v="2025-03-28T00:00:00"/>
    <x v="0"/>
    <x v="2"/>
    <x v="0"/>
  </r>
  <r>
    <s v="Ricky Kirk"/>
    <s v="chadjohnson@yahoo.com"/>
    <n v="52"/>
    <n v="11"/>
    <d v="2025-01-28T00:00:00"/>
    <x v="0"/>
    <x v="2"/>
    <x v="1"/>
  </r>
  <r>
    <s v="James Walker"/>
    <s v="arnoldtheodore@hotmail.com"/>
    <n v="50"/>
    <n v="11"/>
    <d v="2025-03-27T00:00:00"/>
    <x v="0"/>
    <x v="0"/>
    <x v="0"/>
  </r>
  <r>
    <s v="Andre Mcintosh"/>
    <s v="zbailey@green.com"/>
    <n v="38"/>
    <n v="32"/>
    <d v="2025-03-13T00:00:00"/>
    <x v="2"/>
    <x v="0"/>
    <x v="1"/>
  </r>
  <r>
    <s v="James Bailey"/>
    <s v="olsenjim@wright.com"/>
    <n v="55"/>
    <n v="14"/>
    <m/>
    <x v="0"/>
    <x v="0"/>
    <x v="0"/>
  </r>
  <r>
    <s v="Brian Church"/>
    <s v="ggreen@yahoo.com"/>
    <n v="68"/>
    <n v="43"/>
    <d v="2025-03-20T00:00:00"/>
    <x v="0"/>
    <x v="0"/>
    <x v="1"/>
  </r>
  <r>
    <s v="Pamela Walker"/>
    <s v="brian56@gmail.com"/>
    <n v="40"/>
    <n v="1"/>
    <d v="2025-01-02T00:00:00"/>
    <x v="0"/>
    <x v="0"/>
    <x v="1"/>
  </r>
  <r>
    <s v="Edward Patel"/>
    <s v="boltonthomas@gmail.com"/>
    <n v="67"/>
    <n v="21"/>
    <m/>
    <x v="1"/>
    <x v="0"/>
    <x v="0"/>
  </r>
  <r>
    <s v="Jay Garza"/>
    <s v="jeromemiller@yahoo.com"/>
    <n v="27"/>
    <n v="28"/>
    <d v="2025-02-12T00:00:00"/>
    <x v="1"/>
    <x v="2"/>
    <x v="1"/>
  </r>
  <r>
    <s v="Matthew Kim"/>
    <s v="cwagner@hotmailcom"/>
    <n v="21"/>
    <n v="31"/>
    <m/>
    <x v="2"/>
    <x v="0"/>
    <x v="0"/>
  </r>
  <r>
    <s v="Melissa Vasquez"/>
    <s v="michaelhall@herrera.com"/>
    <m/>
    <n v="25"/>
    <d v="2025-02-08T00:00:00"/>
    <x v="0"/>
    <x v="2"/>
    <x v="0"/>
  </r>
  <r>
    <s v="Mary Galvan"/>
    <s v="joseph41@watkins.net"/>
    <n v="38"/>
    <n v="16"/>
    <d v="2025-02-25T00:00:00"/>
    <x v="1"/>
    <x v="0"/>
    <x v="1"/>
  </r>
  <r>
    <s v="Mrs. Katherine Moore"/>
    <s v="lewissamuel@gmail.com"/>
    <n v="41"/>
    <n v="10"/>
    <d v="2025-02-07T00:00:00"/>
    <x v="2"/>
    <x v="2"/>
    <x v="1"/>
  </r>
  <r>
    <s v="Paul Farley"/>
    <s v="todd19@welch-garrett.com"/>
    <n v="29"/>
    <n v="0"/>
    <d v="2025-03-08T00:00:00"/>
    <x v="0"/>
    <x v="0"/>
    <x v="1"/>
  </r>
  <r>
    <s v="Sarah Cruz"/>
    <s v="zachary38_hughes.com"/>
    <n v="64"/>
    <n v="43"/>
    <d v="2025-02-06T00:00:00"/>
    <x v="0"/>
    <x v="0"/>
    <x v="0"/>
  </r>
  <r>
    <s v="Michelle Brown"/>
    <s v="michael42@baker.com"/>
    <n v="27"/>
    <n v="23"/>
    <d v="2025-01-10T00:00:00"/>
    <x v="0"/>
    <x v="1"/>
    <x v="1"/>
  </r>
  <r>
    <s v="Raymond Mcintosh"/>
    <s v="johnwatts@owenscom"/>
    <n v="47"/>
    <n v="21"/>
    <d v="2025-03-19T00:00:00"/>
    <x v="0"/>
    <x v="1"/>
    <x v="1"/>
  </r>
  <r>
    <s v="Lisa Medina"/>
    <s v="qoneill@gmail.com"/>
    <n v="29"/>
    <n v="17"/>
    <d v="2025-01-06T00:00:00"/>
    <x v="2"/>
    <x v="1"/>
    <x v="1"/>
  </r>
  <r>
    <s v="Marcus Hicks"/>
    <m/>
    <n v="35"/>
    <n v="20"/>
    <d v="2025-03-03T00:00:00"/>
    <x v="1"/>
    <x v="1"/>
    <x v="0"/>
  </r>
  <r>
    <s v="John Calhoun"/>
    <s v="anthonymiller@johnson.com"/>
    <n v="18"/>
    <n v="37"/>
    <d v="2025-02-18T00:00:00"/>
    <x v="1"/>
    <x v="0"/>
    <x v="1"/>
  </r>
  <r>
    <s v="Kathryn Edwards"/>
    <s v="william61@taylor-long.org"/>
    <n v="20"/>
    <m/>
    <m/>
    <x v="2"/>
    <x v="0"/>
    <x v="0"/>
  </r>
  <r>
    <s v="Catherine Wilson"/>
    <s v="joseph44@yahoo_com"/>
    <n v="44"/>
    <n v="11"/>
    <d v="2025-03-07T00:00:00"/>
    <x v="2"/>
    <x v="1"/>
    <x v="1"/>
  </r>
  <r>
    <s v="Brenda Levine"/>
    <s v="tylerpeter@gmail.com"/>
    <n v="17"/>
    <n v="0"/>
    <d v="2025-03-19T00:00:00"/>
    <x v="2"/>
    <x v="2"/>
    <x v="1"/>
  </r>
  <r>
    <s v="Gabriela Hughes"/>
    <s v="brownmonica@robertson.com"/>
    <n v="27"/>
    <n v="12"/>
    <d v="2025-02-19T00:00:00"/>
    <x v="1"/>
    <x v="0"/>
    <x v="1"/>
  </r>
  <r>
    <s v="Helen Garcia"/>
    <s v="rebeccamaldonado@yahoo.com"/>
    <n v="26"/>
    <n v="17"/>
    <d v="2025-01-23T00:00:00"/>
    <x v="1"/>
    <x v="1"/>
    <x v="1"/>
  </r>
  <r>
    <s v="Melissa Beasley"/>
    <s v="keitharnold@yahoo.com"/>
    <n v="51"/>
    <n v="2"/>
    <d v="2025-01-13T00:00:00"/>
    <x v="2"/>
    <x v="1"/>
    <x v="1"/>
  </r>
  <r>
    <s v="Joseph Rogers"/>
    <s v="lisandra@hotmail.com"/>
    <n v="33"/>
    <n v="9"/>
    <d v="2025-01-28T00:00:00"/>
    <x v="2"/>
    <x v="1"/>
    <x v="1"/>
  </r>
  <r>
    <s v="Nichole Clements"/>
    <s v="matthewward@turner.com"/>
    <n v="44"/>
    <n v="0"/>
    <d v="2025-03-10T00:00:00"/>
    <x v="1"/>
    <x v="2"/>
    <x v="1"/>
  </r>
  <r>
    <s v="Mary Orozco"/>
    <s v="austin51@hotmail.com"/>
    <n v="37"/>
    <m/>
    <d v="2025-02-27T00:00:00"/>
    <x v="2"/>
    <x v="2"/>
    <x v="0"/>
  </r>
  <r>
    <s v="Roy Sutton"/>
    <s v="churchmichael@thompson9com"/>
    <n v="38"/>
    <n v="11"/>
    <d v="2025-03-20T00:00:00"/>
    <x v="1"/>
    <x v="0"/>
    <x v="1"/>
  </r>
  <r>
    <s v="Eric Green"/>
    <m/>
    <n v="68"/>
    <n v="43"/>
    <d v="2025-02-27T00:00:00"/>
    <x v="1"/>
    <x v="2"/>
    <x v="0"/>
  </r>
  <r>
    <s v="Blake Deleon"/>
    <s v="rayamanda@andrews.biz"/>
    <n v="35"/>
    <n v="27"/>
    <d v="2024-12-22T00:00:00"/>
    <x v="2"/>
    <x v="2"/>
    <x v="1"/>
  </r>
  <r>
    <s v="Evelyn Hanna"/>
    <s v="wagnerwesley@hotmail.com"/>
    <n v="57"/>
    <n v="14"/>
    <d v="2025-03-27T00:00:00"/>
    <x v="2"/>
    <x v="2"/>
    <x v="0"/>
  </r>
  <r>
    <s v="James Parker"/>
    <s v="paynestephen@yahoo.com"/>
    <n v="43"/>
    <n v="29"/>
    <d v="2025-02-16T00:00:00"/>
    <x v="0"/>
    <x v="2"/>
    <x v="1"/>
  </r>
  <r>
    <s v="Madison Johnson"/>
    <s v="buchanandorothy@hotmail.com"/>
    <n v="49"/>
    <n v="49"/>
    <d v="2025-03-03T00:00:00"/>
    <x v="2"/>
    <x v="1"/>
    <x v="1"/>
  </r>
  <r>
    <s v="Jerome Taylor"/>
    <s v="reyescourtney@smith-obrien.net"/>
    <n v="55"/>
    <n v="39"/>
    <d v="2025-03-20T00:00:00"/>
    <x v="0"/>
    <x v="0"/>
    <x v="1"/>
  </r>
  <r>
    <s v="Pamela Perez"/>
    <s v="huangdavid@melton.com"/>
    <n v="69"/>
    <n v="22"/>
    <d v="2025-01-01T00:00:00"/>
    <x v="0"/>
    <x v="1"/>
    <x v="1"/>
  </r>
  <r>
    <s v="Karen Thomas"/>
    <s v="reneerice\hotmail.com"/>
    <m/>
    <n v="50"/>
    <d v="2025-01-15T00:00:00"/>
    <x v="0"/>
    <x v="1"/>
    <x v="0"/>
  </r>
  <r>
    <s v="Courtney Duarte"/>
    <s v="johnsonmelissa@rose.net"/>
    <n v="26"/>
    <n v="13"/>
    <m/>
    <x v="2"/>
    <x v="0"/>
    <x v="0"/>
  </r>
  <r>
    <s v="Vickie Thompson"/>
    <s v="nnelson@johnson-robinson.com"/>
    <n v="32"/>
    <n v="23"/>
    <m/>
    <x v="0"/>
    <x v="1"/>
    <x v="0"/>
  </r>
  <r>
    <s v="Melinda Simpson"/>
    <s v="tarawiley@mitchell.com"/>
    <n v="60"/>
    <n v="8"/>
    <d v="2024-12-29T00:00:00"/>
    <x v="1"/>
    <x v="0"/>
    <x v="1"/>
  </r>
  <r>
    <s v="Robert Reynolds"/>
    <s v="utownsend@williams-cook.com"/>
    <n v="50"/>
    <n v="41"/>
    <d v="2025-01-15T00:00:00"/>
    <x v="0"/>
    <x v="2"/>
    <x v="1"/>
  </r>
  <r>
    <s v="Dawn Rodriguez"/>
    <s v="brandymiranda@clark-garza.net"/>
    <n v="34"/>
    <n v="50"/>
    <d v="2025-01-11T00:00:00"/>
    <x v="1"/>
    <x v="1"/>
    <x v="1"/>
  </r>
  <r>
    <s v="Isaac Mcbride"/>
    <s v="phillip68@hotmail.com"/>
    <n v="25"/>
    <n v="17"/>
    <d v="2025-01-17T00:00:00"/>
    <x v="0"/>
    <x v="2"/>
    <x v="1"/>
  </r>
  <r>
    <s v="Thomas Roberts"/>
    <s v="susanlopez@gmail.com"/>
    <n v="51"/>
    <n v="10"/>
    <d v="2025-01-28T00:00:00"/>
    <x v="2"/>
    <x v="0"/>
    <x v="1"/>
  </r>
  <r>
    <s v="Rose Martin"/>
    <s v="gwilliams@hotmail/com"/>
    <n v="19"/>
    <m/>
    <d v="2025-02-22T00:00:00"/>
    <x v="1"/>
    <x v="1"/>
    <x v="0"/>
  </r>
  <r>
    <s v="Carolyn Valdez"/>
    <s v="tylerhall@gmail.com"/>
    <n v="24"/>
    <n v="31"/>
    <d v="2025-02-21T00:00:00"/>
    <x v="0"/>
    <x v="1"/>
    <x v="1"/>
  </r>
  <r>
    <s v="Tamara Warren"/>
    <s v="josephlawrence@little-martin.org"/>
    <n v="48"/>
    <n v="11"/>
    <d v="2025-01-24T00:00:00"/>
    <x v="1"/>
    <x v="1"/>
    <x v="1"/>
  </r>
  <r>
    <s v="Kristin Phillips"/>
    <s v="anthony06@strong-turner.com"/>
    <n v="33"/>
    <n v="47"/>
    <d v="2025-02-10T00:00:00"/>
    <x v="0"/>
    <x v="2"/>
    <x v="1"/>
  </r>
  <r>
    <s v="Bruce Bond"/>
    <s v="meghancurry@parker-parker.com"/>
    <m/>
    <n v="35"/>
    <d v="2025-02-16T00:00:00"/>
    <x v="1"/>
    <x v="0"/>
    <x v="0"/>
  </r>
  <r>
    <s v="Lori Ortiz"/>
    <s v="jefferymurphy@hotmail.com"/>
    <n v="18"/>
    <n v="30"/>
    <d v="2025-01-26T00:00:00"/>
    <x v="2"/>
    <x v="2"/>
    <x v="1"/>
  </r>
  <r>
    <s v="Leah Leonard"/>
    <s v="jacklawrence@griffith-carr.com"/>
    <n v="20"/>
    <n v="36"/>
    <m/>
    <x v="2"/>
    <x v="2"/>
    <x v="0"/>
  </r>
  <r>
    <s v="Robin Gonzalez"/>
    <s v="booneelizabeth@yahoo.com"/>
    <n v="62"/>
    <m/>
    <m/>
    <x v="2"/>
    <x v="0"/>
    <x v="0"/>
  </r>
  <r>
    <s v="Tracey Mitchell"/>
    <s v="gsimmons@gmail.com"/>
    <n v="19"/>
    <n v="47"/>
    <d v="2025-01-17T00:00:00"/>
    <x v="1"/>
    <x v="0"/>
    <x v="1"/>
  </r>
  <r>
    <s v="Johnny Ashley"/>
    <s v="rodriguezalison@white-vazquez/biz"/>
    <n v="60"/>
    <n v="5"/>
    <d v="2025-02-10T00:00:00"/>
    <x v="1"/>
    <x v="2"/>
    <x v="1"/>
  </r>
  <r>
    <s v="Frederick Smith"/>
    <s v="emilyjackson@gmail.com"/>
    <n v="32"/>
    <m/>
    <d v="2024-12-23T00:00:00"/>
    <x v="0"/>
    <x v="2"/>
    <x v="0"/>
  </r>
  <r>
    <s v="Andrew Hancock"/>
    <s v="micheal24@gmail.com"/>
    <n v="41"/>
    <n v="13"/>
    <d v="2025-02-13T00:00:00"/>
    <x v="0"/>
    <x v="0"/>
    <x v="1"/>
  </r>
  <r>
    <s v="Kelly Morrison"/>
    <s v="leslie54@sandoval.net"/>
    <m/>
    <n v="39"/>
    <d v="2025-03-28T00:00:00"/>
    <x v="1"/>
    <x v="2"/>
    <x v="0"/>
  </r>
  <r>
    <s v="Alicia Long"/>
    <s v="itapia@smith-olson.com"/>
    <n v="38"/>
    <n v="42"/>
    <d v="2025-02-11T00:00:00"/>
    <x v="1"/>
    <x v="1"/>
    <x v="1"/>
  </r>
  <r>
    <s v="Nathan Maldonado"/>
    <s v="chelsey28@yahoo.com"/>
    <n v="26"/>
    <n v="7"/>
    <d v="2024-12-31T00:00:00"/>
    <x v="1"/>
    <x v="2"/>
    <x v="1"/>
  </r>
  <r>
    <s v="Cassandra Mercer"/>
    <s v="heidi32@yahoo.com"/>
    <n v="63"/>
    <n v="16"/>
    <m/>
    <x v="2"/>
    <x v="2"/>
    <x v="0"/>
  </r>
  <r>
    <s v="Kurt Lambert"/>
    <s v="amystewart@ellis.com"/>
    <n v="68"/>
    <n v="45"/>
    <d v="2025-02-04T00:00:00"/>
    <x v="1"/>
    <x v="1"/>
    <x v="1"/>
  </r>
  <r>
    <s v="Michael Smith"/>
    <s v="shelly433hotmail.com"/>
    <n v="65"/>
    <n v="8"/>
    <d v="2025-02-19T00:00:00"/>
    <x v="2"/>
    <x v="2"/>
    <x v="0"/>
  </r>
  <r>
    <s v="Jon Vasquez"/>
    <s v="dudleyalan@jones.org"/>
    <m/>
    <n v="45"/>
    <d v="2025-02-19T00:00:00"/>
    <x v="0"/>
    <x v="1"/>
    <x v="0"/>
  </r>
  <r>
    <s v="Lindsey Hernandez"/>
    <s v="dennis99@yahoo.com"/>
    <n v="17"/>
    <n v="36"/>
    <d v="2025-03-09T00:00:00"/>
    <x v="1"/>
    <x v="2"/>
    <x v="1"/>
  </r>
  <r>
    <s v="Shannon Petty"/>
    <m/>
    <n v="38"/>
    <n v="26"/>
    <d v="2025-02-19T00:00:00"/>
    <x v="2"/>
    <x v="0"/>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BDFEEF1B-2144-4438-9D78-597C1EC34AA3}" name="PivotTable21" cacheId="419"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3:B6" firstHeaderRow="1" firstDataRow="1" firstDataCol="1"/>
  <pivotFields count="8">
    <pivotField dataField="1" showAll="0"/>
    <pivotField showAll="0"/>
    <pivotField showAll="0"/>
    <pivotField showAll="0"/>
    <pivotField showAll="0"/>
    <pivotField showAll="0">
      <items count="4">
        <item x="2"/>
        <item x="1"/>
        <item x="0"/>
        <item t="default"/>
      </items>
    </pivotField>
    <pivotField showAll="0">
      <items count="4">
        <item x="1"/>
        <item x="0"/>
        <item x="2"/>
        <item t="default"/>
      </items>
    </pivotField>
    <pivotField axis="axisRow" showAll="0">
      <items count="3">
        <item x="0"/>
        <item x="1"/>
        <item t="default"/>
      </items>
    </pivotField>
  </pivotFields>
  <rowFields count="1">
    <field x="7"/>
  </rowFields>
  <rowItems count="3">
    <i>
      <x/>
    </i>
    <i>
      <x v="1"/>
    </i>
    <i t="grand">
      <x/>
    </i>
  </rowItems>
  <colItems count="1">
    <i/>
  </colItems>
  <dataFields count="1">
    <dataField name="Total Records" fld="0" subtotal="count" baseField="0" baseItem="0"/>
  </dataFields>
  <chartFormats count="3">
    <chartFormat chart="1" format="0" series="1">
      <pivotArea type="data" outline="0" fieldPosition="0">
        <references count="1">
          <reference field="4294967294" count="1" selected="0">
            <x v="0"/>
          </reference>
        </references>
      </pivotArea>
    </chartFormat>
    <chartFormat chart="1" format="1">
      <pivotArea type="data" outline="0" fieldPosition="0">
        <references count="2">
          <reference field="4294967294" count="1" selected="0">
            <x v="0"/>
          </reference>
          <reference field="7" count="1" selected="0">
            <x v="1"/>
          </reference>
        </references>
      </pivotArea>
    </chartFormat>
    <chartFormat chart="1" format="2">
      <pivotArea type="data" outline="0" fieldPosition="0">
        <references count="2">
          <reference field="4294967294" count="1" selected="0">
            <x v="0"/>
          </reference>
          <reference field="7" count="1" selected="0">
            <x v="0"/>
          </reference>
        </references>
      </pivotArea>
    </chartFormat>
  </chartFormats>
  <pivotTableStyleInfo name="PivotStyleLight17"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JobLevel" xr10:uid="{FD94F5D8-3E19-46FB-84CE-32E15D37920B}" sourceName="JobLevel">
  <pivotTables>
    <pivotTable tabId="3" name="PivotTable21"/>
  </pivotTables>
  <data>
    <tabular pivotCacheId="1634138307">
      <items count="3">
        <i x="2" s="1"/>
        <i x="1" s="1"/>
        <i x="0"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epartment" xr10:uid="{468C9555-FBCF-4394-A5E5-1B35E3EFFBF1}" sourceName="Department">
  <pivotTables>
    <pivotTable tabId="3" name="PivotTable21"/>
  </pivotTables>
  <data>
    <tabular pivotCacheId="1634138307">
      <items count="3">
        <i x="1" s="1"/>
        <i x="0" s="1"/>
        <i x="2"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JobLevel" xr10:uid="{E619E9B2-C2A8-4BA2-A2AC-BA45F9D02C9F}" cache="Slicer_JobLevel" caption="JobLevel" style="SlicerStyleLight2" rowHeight="251883"/>
  <slicer name="Department" xr10:uid="{1E9B4EA6-C578-476C-850D-A2DA5AA24DD7}" cache="Slicer_Department" caption="Department" style="SlicerStyleLight2" rowHeight="251883"/>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F5A01975-B320-4273-8DAB-52D9401B0010}" name="Applications" displayName="Applications" ref="A1:H101" totalsRowShown="0" headerRowDxfId="18" dataDxfId="17">
  <tableColumns count="8">
    <tableColumn id="1" xr3:uid="{3FDF6479-F26B-4092-9187-DBBAF3AEE749}" name="Name" dataDxfId="16"/>
    <tableColumn id="2" xr3:uid="{E300C1EC-FF1C-4701-8D5B-0EFFBC4CDF09}" name="Email" dataDxfId="15" dataCellStyle="Hyperlink"/>
    <tableColumn id="3" xr3:uid="{A1286CCE-AAE2-468B-88C2-ABB03C9BFD3B}" name="Age" dataDxfId="14"/>
    <tableColumn id="4" xr3:uid="{7182B976-3C6F-48AA-BC6C-59FDF446F468}" name="YearsExperience" dataDxfId="13"/>
    <tableColumn id="5" xr3:uid="{AAB617EB-2FF2-4EB2-AC66-5E0AD540DC4C}" name="AppliedDate" dataDxfId="12"/>
    <tableColumn id="6" xr3:uid="{3C737A78-BC5C-44EF-85FA-DE1DBA3932B7}" name="JobLevel" dataDxfId="11"/>
    <tableColumn id="7" xr3:uid="{B27D21F7-A28F-413B-845A-7512C2AD4717}" name="Department" dataDxfId="10"/>
    <tableColumn id="8" xr3:uid="{147151F8-62CA-4772-971A-6EC8FF6DCBE3}" name="Status" dataDxfId="9">
      <calculatedColumnFormula>IF(OR(B2="",ISERROR(SEARCH("@",B2)),C2="",D2="",D2&gt;50,E2="",E2&gt;TODAY()),"Needs Fix","OK")</calculatedColumnFormula>
    </tableColumn>
  </tableColumns>
  <tableStyleInfo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34A33004-0779-4649-9A12-05D1DF623339}" name="DataQualityIssues" displayName="DataQualityIssues" ref="A1:B6" totalsRowShown="0">
  <autoFilter ref="A1:B6" xr:uid="{34A33004-0779-4649-9A12-05D1DF623339}"/>
  <sortState xmlns:xlrd2="http://schemas.microsoft.com/office/spreadsheetml/2017/richdata2" ref="A2:B6">
    <sortCondition ref="B2:B6"/>
  </sortState>
  <tableColumns count="2">
    <tableColumn id="1" xr3:uid="{351AA753-2E6F-4405-930C-B0E255F37A6E}" name="Check"/>
    <tableColumn id="2" xr3:uid="{4987FC0C-7F19-4027-B759-6B60913CDF6E}" name="Issue Count"/>
  </tableColumns>
  <tableStyleInfo name="TableStyleLight13"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6" Type="http://schemas.openxmlformats.org/officeDocument/2006/relationships/hyperlink" Target="mailto:douglasshaffer@hotmail.com" TargetMode="External"/><Relationship Id="rId21" Type="http://schemas.openxmlformats.org/officeDocument/2006/relationships/hyperlink" Target="mailto:cstokes@yahoo.com" TargetMode="External"/><Relationship Id="rId42" Type="http://schemas.openxmlformats.org/officeDocument/2006/relationships/hyperlink" Target="mailto:joseph41@watkins.net" TargetMode="External"/><Relationship Id="rId47" Type="http://schemas.openxmlformats.org/officeDocument/2006/relationships/hyperlink" Target="mailto:johnwatts@owenscom" TargetMode="External"/><Relationship Id="rId63" Type="http://schemas.openxmlformats.org/officeDocument/2006/relationships/hyperlink" Target="mailto:buchanandorothy@hotmail.com" TargetMode="External"/><Relationship Id="rId68" Type="http://schemas.openxmlformats.org/officeDocument/2006/relationships/hyperlink" Target="mailto:nnelson@johnson-robinson.com" TargetMode="External"/><Relationship Id="rId84" Type="http://schemas.openxmlformats.org/officeDocument/2006/relationships/hyperlink" Target="mailto:emilyjackson@gmail.com" TargetMode="External"/><Relationship Id="rId89" Type="http://schemas.openxmlformats.org/officeDocument/2006/relationships/hyperlink" Target="mailto:heidi32@yahoo.com" TargetMode="External"/><Relationship Id="rId16" Type="http://schemas.openxmlformats.org/officeDocument/2006/relationships/hyperlink" Target="mailto:travis81@anderson.info" TargetMode="External"/><Relationship Id="rId11" Type="http://schemas.openxmlformats.org/officeDocument/2006/relationships/hyperlink" Target="mailto:jeremyortiz@yahoo.com" TargetMode="External"/><Relationship Id="rId32" Type="http://schemas.openxmlformats.org/officeDocument/2006/relationships/hyperlink" Target="mailto:chadjohnson@yahoo.com" TargetMode="External"/><Relationship Id="rId37" Type="http://schemas.openxmlformats.org/officeDocument/2006/relationships/hyperlink" Target="mailto:brian56@gmail.com" TargetMode="External"/><Relationship Id="rId53" Type="http://schemas.openxmlformats.org/officeDocument/2006/relationships/hyperlink" Target="mailto:brownmonica@robertson.com" TargetMode="External"/><Relationship Id="rId58" Type="http://schemas.openxmlformats.org/officeDocument/2006/relationships/hyperlink" Target="mailto:austin51@hotmail.com" TargetMode="External"/><Relationship Id="rId74" Type="http://schemas.openxmlformats.org/officeDocument/2006/relationships/hyperlink" Target="mailto:gwilliams@hotmail/com" TargetMode="External"/><Relationship Id="rId79" Type="http://schemas.openxmlformats.org/officeDocument/2006/relationships/hyperlink" Target="mailto:jefferymurphy@hotmail.com" TargetMode="External"/><Relationship Id="rId5" Type="http://schemas.openxmlformats.org/officeDocument/2006/relationships/hyperlink" Target="mailto:vazquezjustin@howard-walker.com" TargetMode="External"/><Relationship Id="rId90" Type="http://schemas.openxmlformats.org/officeDocument/2006/relationships/hyperlink" Target="mailto:amystewart@ellis.com" TargetMode="External"/><Relationship Id="rId22" Type="http://schemas.openxmlformats.org/officeDocument/2006/relationships/hyperlink" Target="mailto:kayleejohnson@gmail.com" TargetMode="External"/><Relationship Id="rId27" Type="http://schemas.openxmlformats.org/officeDocument/2006/relationships/hyperlink" Target="mailto:tabitha81@dorsey.net" TargetMode="External"/><Relationship Id="rId43" Type="http://schemas.openxmlformats.org/officeDocument/2006/relationships/hyperlink" Target="mailto:lewissamuel@gmail.com" TargetMode="External"/><Relationship Id="rId48" Type="http://schemas.openxmlformats.org/officeDocument/2006/relationships/hyperlink" Target="mailto:qoneill@gmail.com" TargetMode="External"/><Relationship Id="rId64" Type="http://schemas.openxmlformats.org/officeDocument/2006/relationships/hyperlink" Target="mailto:reyescourtney@smith-obrien.net" TargetMode="External"/><Relationship Id="rId69" Type="http://schemas.openxmlformats.org/officeDocument/2006/relationships/hyperlink" Target="mailto:tarawiley@mitchell.com" TargetMode="External"/><Relationship Id="rId8" Type="http://schemas.openxmlformats.org/officeDocument/2006/relationships/hyperlink" Target="mailto:prussell@hotmail.com" TargetMode="External"/><Relationship Id="rId51" Type="http://schemas.openxmlformats.org/officeDocument/2006/relationships/hyperlink" Target="mailto:joseph44@yahoo_com" TargetMode="External"/><Relationship Id="rId72" Type="http://schemas.openxmlformats.org/officeDocument/2006/relationships/hyperlink" Target="mailto:phillip68@hotmail.com" TargetMode="External"/><Relationship Id="rId80" Type="http://schemas.openxmlformats.org/officeDocument/2006/relationships/hyperlink" Target="mailto:jacklawrence@griffith-carr.com" TargetMode="External"/><Relationship Id="rId85" Type="http://schemas.openxmlformats.org/officeDocument/2006/relationships/hyperlink" Target="mailto:micheal24@gmail.com" TargetMode="External"/><Relationship Id="rId93" Type="http://schemas.openxmlformats.org/officeDocument/2006/relationships/hyperlink" Target="mailto:dennis99@yahoo.com" TargetMode="External"/><Relationship Id="rId3" Type="http://schemas.openxmlformats.org/officeDocument/2006/relationships/hyperlink" Target="mailto:pruittmax@gmail.com" TargetMode="External"/><Relationship Id="rId12" Type="http://schemas.openxmlformats.org/officeDocument/2006/relationships/hyperlink" Target="mailto:john80@yahoo.com" TargetMode="External"/><Relationship Id="rId17" Type="http://schemas.openxmlformats.org/officeDocument/2006/relationships/hyperlink" Target="mailto:perezpaula@hotmail.com" TargetMode="External"/><Relationship Id="rId25" Type="http://schemas.openxmlformats.org/officeDocument/2006/relationships/hyperlink" Target="mailto:zmorgan@hill-medina.info" TargetMode="External"/><Relationship Id="rId33" Type="http://schemas.openxmlformats.org/officeDocument/2006/relationships/hyperlink" Target="mailto:arnoldtheodore@hotmail.com" TargetMode="External"/><Relationship Id="rId38" Type="http://schemas.openxmlformats.org/officeDocument/2006/relationships/hyperlink" Target="mailto:boltonthomas@gmail.com" TargetMode="External"/><Relationship Id="rId46" Type="http://schemas.openxmlformats.org/officeDocument/2006/relationships/hyperlink" Target="mailto:michael42@baker.com" TargetMode="External"/><Relationship Id="rId59" Type="http://schemas.openxmlformats.org/officeDocument/2006/relationships/hyperlink" Target="mailto:churchmichael@thompson9com" TargetMode="External"/><Relationship Id="rId67" Type="http://schemas.openxmlformats.org/officeDocument/2006/relationships/hyperlink" Target="mailto:johnsonmelissa@rose.net" TargetMode="External"/><Relationship Id="rId20" Type="http://schemas.openxmlformats.org/officeDocument/2006/relationships/hyperlink" Target="mailto:meganfisher@gmail.com" TargetMode="External"/><Relationship Id="rId41" Type="http://schemas.openxmlformats.org/officeDocument/2006/relationships/hyperlink" Target="mailto:michaelhall@herrera.com" TargetMode="External"/><Relationship Id="rId54" Type="http://schemas.openxmlformats.org/officeDocument/2006/relationships/hyperlink" Target="mailto:rebeccamaldonado@yahoo.com" TargetMode="External"/><Relationship Id="rId62" Type="http://schemas.openxmlformats.org/officeDocument/2006/relationships/hyperlink" Target="mailto:paynestephen@yahoo.com" TargetMode="External"/><Relationship Id="rId70" Type="http://schemas.openxmlformats.org/officeDocument/2006/relationships/hyperlink" Target="mailto:utownsend@williams-cook.com" TargetMode="External"/><Relationship Id="rId75" Type="http://schemas.openxmlformats.org/officeDocument/2006/relationships/hyperlink" Target="mailto:tylerhall@gmail.com" TargetMode="External"/><Relationship Id="rId83" Type="http://schemas.openxmlformats.org/officeDocument/2006/relationships/hyperlink" Target="mailto:rodriguezalison@white-vazquez/biz" TargetMode="External"/><Relationship Id="rId88" Type="http://schemas.openxmlformats.org/officeDocument/2006/relationships/hyperlink" Target="mailto:chelsey28@yahoo.com" TargetMode="External"/><Relationship Id="rId91" Type="http://schemas.openxmlformats.org/officeDocument/2006/relationships/hyperlink" Target="mailto:shelly43@hotmail.com" TargetMode="External"/><Relationship Id="rId1" Type="http://schemas.openxmlformats.org/officeDocument/2006/relationships/hyperlink" Target="mailto:tammy46@henry.org" TargetMode="External"/><Relationship Id="rId6" Type="http://schemas.openxmlformats.org/officeDocument/2006/relationships/hyperlink" Target="mailto:michelledavidson@yahoo.com" TargetMode="External"/><Relationship Id="rId15" Type="http://schemas.openxmlformats.org/officeDocument/2006/relationships/hyperlink" Target="mailto:uryan@gmail.com" TargetMode="External"/><Relationship Id="rId23" Type="http://schemas.openxmlformats.org/officeDocument/2006/relationships/hyperlink" Target="mailto:pfrank@davis.com" TargetMode="External"/><Relationship Id="rId28" Type="http://schemas.openxmlformats.org/officeDocument/2006/relationships/hyperlink" Target="mailto:morenochristopher@hotmail.com" TargetMode="External"/><Relationship Id="rId36" Type="http://schemas.openxmlformats.org/officeDocument/2006/relationships/hyperlink" Target="mailto:ggreen@yahoo.com" TargetMode="External"/><Relationship Id="rId49" Type="http://schemas.openxmlformats.org/officeDocument/2006/relationships/hyperlink" Target="mailto:anthonymiller@johnson.com" TargetMode="External"/><Relationship Id="rId57" Type="http://schemas.openxmlformats.org/officeDocument/2006/relationships/hyperlink" Target="mailto:matthewward@turner.com" TargetMode="External"/><Relationship Id="rId10" Type="http://schemas.openxmlformats.org/officeDocument/2006/relationships/hyperlink" Target="mailto:sweber@garza.biz" TargetMode="External"/><Relationship Id="rId31" Type="http://schemas.openxmlformats.org/officeDocument/2006/relationships/hyperlink" Target="mailto:dalton58@yahoo.com" TargetMode="External"/><Relationship Id="rId44" Type="http://schemas.openxmlformats.org/officeDocument/2006/relationships/hyperlink" Target="mailto:todd19@welch-garrett.com" TargetMode="External"/><Relationship Id="rId52" Type="http://schemas.openxmlformats.org/officeDocument/2006/relationships/hyperlink" Target="mailto:tylerpeter@gmail.com" TargetMode="External"/><Relationship Id="rId60" Type="http://schemas.openxmlformats.org/officeDocument/2006/relationships/hyperlink" Target="mailto:rayamanda@andrews.biz" TargetMode="External"/><Relationship Id="rId65" Type="http://schemas.openxmlformats.org/officeDocument/2006/relationships/hyperlink" Target="mailto:huangdavid@melton.com" TargetMode="External"/><Relationship Id="rId73" Type="http://schemas.openxmlformats.org/officeDocument/2006/relationships/hyperlink" Target="mailto:susanlopez@gmail.com" TargetMode="External"/><Relationship Id="rId78" Type="http://schemas.openxmlformats.org/officeDocument/2006/relationships/hyperlink" Target="mailto:meghancurry@parker-parker.com" TargetMode="External"/><Relationship Id="rId81" Type="http://schemas.openxmlformats.org/officeDocument/2006/relationships/hyperlink" Target="mailto:booneelizabeth@yahoo.com" TargetMode="External"/><Relationship Id="rId86" Type="http://schemas.openxmlformats.org/officeDocument/2006/relationships/hyperlink" Target="mailto:leslie54@sandoval.net" TargetMode="External"/><Relationship Id="rId94" Type="http://schemas.openxmlformats.org/officeDocument/2006/relationships/table" Target="../tables/table1.xml"/><Relationship Id="rId4" Type="http://schemas.openxmlformats.org/officeDocument/2006/relationships/hyperlink" Target="mailto:velazqueztheresa@decker.org" TargetMode="External"/><Relationship Id="rId9" Type="http://schemas.openxmlformats.org/officeDocument/2006/relationships/hyperlink" Target="mailto:xparker@reyes.com" TargetMode="External"/><Relationship Id="rId13" Type="http://schemas.openxmlformats.org/officeDocument/2006/relationships/hyperlink" Target="mailto:rachel93@thomas.com" TargetMode="External"/><Relationship Id="rId18" Type="http://schemas.openxmlformats.org/officeDocument/2006/relationships/hyperlink" Target="mailto:moorebrenda@hotmail.com" TargetMode="External"/><Relationship Id="rId39" Type="http://schemas.openxmlformats.org/officeDocument/2006/relationships/hyperlink" Target="mailto:jeromemiller@yahoo.com" TargetMode="External"/><Relationship Id="rId34" Type="http://schemas.openxmlformats.org/officeDocument/2006/relationships/hyperlink" Target="mailto:zbailey@green.com" TargetMode="External"/><Relationship Id="rId50" Type="http://schemas.openxmlformats.org/officeDocument/2006/relationships/hyperlink" Target="mailto:william61@taylor-long.org" TargetMode="External"/><Relationship Id="rId55" Type="http://schemas.openxmlformats.org/officeDocument/2006/relationships/hyperlink" Target="mailto:keitharnold@yahoo.com" TargetMode="External"/><Relationship Id="rId76" Type="http://schemas.openxmlformats.org/officeDocument/2006/relationships/hyperlink" Target="mailto:josephlawrence@little-martin.org" TargetMode="External"/><Relationship Id="rId7" Type="http://schemas.openxmlformats.org/officeDocument/2006/relationships/hyperlink" Target="mailto:gpatterson@gmail.com" TargetMode="External"/><Relationship Id="rId71" Type="http://schemas.openxmlformats.org/officeDocument/2006/relationships/hyperlink" Target="mailto:brandymiranda@clark-garza.net" TargetMode="External"/><Relationship Id="rId92" Type="http://schemas.openxmlformats.org/officeDocument/2006/relationships/hyperlink" Target="mailto:dudleyalan@jones.org" TargetMode="External"/><Relationship Id="rId2" Type="http://schemas.openxmlformats.org/officeDocument/2006/relationships/hyperlink" Target="mailto:robertsonkimberly@weber.com" TargetMode="External"/><Relationship Id="rId29" Type="http://schemas.openxmlformats.org/officeDocument/2006/relationships/hyperlink" Target="mailto:tylerteresa@sharp.com" TargetMode="External"/><Relationship Id="rId24" Type="http://schemas.openxmlformats.org/officeDocument/2006/relationships/hyperlink" Target="mailto:rbanks@bennett.com" TargetMode="External"/><Relationship Id="rId40" Type="http://schemas.openxmlformats.org/officeDocument/2006/relationships/hyperlink" Target="mailto:cwagner@hotmailcom" TargetMode="External"/><Relationship Id="rId45" Type="http://schemas.openxmlformats.org/officeDocument/2006/relationships/hyperlink" Target="mailto:zachary38@hughes.com" TargetMode="External"/><Relationship Id="rId66" Type="http://schemas.openxmlformats.org/officeDocument/2006/relationships/hyperlink" Target="mailto:reneerice@hotmail.com" TargetMode="External"/><Relationship Id="rId87" Type="http://schemas.openxmlformats.org/officeDocument/2006/relationships/hyperlink" Target="mailto:itapia@smith-olson.com" TargetMode="External"/><Relationship Id="rId61" Type="http://schemas.openxmlformats.org/officeDocument/2006/relationships/hyperlink" Target="mailto:wagnerwesley@hotmail.com" TargetMode="External"/><Relationship Id="rId82" Type="http://schemas.openxmlformats.org/officeDocument/2006/relationships/hyperlink" Target="mailto:gsimmons@gmail.com" TargetMode="External"/><Relationship Id="rId19" Type="http://schemas.openxmlformats.org/officeDocument/2006/relationships/hyperlink" Target="mailto:codymccoy@ray.com" TargetMode="External"/><Relationship Id="rId14" Type="http://schemas.openxmlformats.org/officeDocument/2006/relationships/hyperlink" Target="mailto:ericflores@yahoo.com" TargetMode="External"/><Relationship Id="rId30" Type="http://schemas.openxmlformats.org/officeDocument/2006/relationships/hyperlink" Target="mailto:mharris@singh-rivers.com" TargetMode="External"/><Relationship Id="rId35" Type="http://schemas.openxmlformats.org/officeDocument/2006/relationships/hyperlink" Target="mailto:olsenjim@wright.com" TargetMode="External"/><Relationship Id="rId56" Type="http://schemas.openxmlformats.org/officeDocument/2006/relationships/hyperlink" Target="mailto:lisandra@hotmail.com" TargetMode="External"/><Relationship Id="rId77" Type="http://schemas.openxmlformats.org/officeDocument/2006/relationships/hyperlink" Target="mailto:anthony06@strong-turner.com" TargetMode="External"/></Relationships>
</file>

<file path=xl/worksheets/_rels/sheet2.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8C77BF-10B6-43F0-A38A-67DF58A70DFB}">
  <dimension ref="A1:K101"/>
  <sheetViews>
    <sheetView topLeftCell="A2" zoomScale="190" zoomScaleNormal="190" workbookViewId="0">
      <selection activeCell="G6" sqref="G6"/>
    </sheetView>
  </sheetViews>
  <sheetFormatPr defaultRowHeight="14.5" x14ac:dyDescent="0.35"/>
  <cols>
    <col min="1" max="1" width="17.26953125" bestFit="1" customWidth="1"/>
    <col min="2" max="2" width="29.81640625" bestFit="1" customWidth="1"/>
    <col min="3" max="3" width="8.36328125" bestFit="1" customWidth="1"/>
    <col min="4" max="4" width="19.36328125" bestFit="1" customWidth="1"/>
    <col min="5" max="5" width="15.7265625" bestFit="1" customWidth="1"/>
    <col min="6" max="6" width="12.453125" bestFit="1" customWidth="1"/>
    <col min="7" max="7" width="15.36328125" bestFit="1" customWidth="1"/>
    <col min="8" max="8" width="15.36328125" style="1" customWidth="1"/>
    <col min="10" max="10" width="13.90625" bestFit="1" customWidth="1"/>
    <col min="11" max="11" width="16.90625" bestFit="1" customWidth="1"/>
    <col min="12" max="12" width="13.6328125" bestFit="1" customWidth="1"/>
  </cols>
  <sheetData>
    <row r="1" spans="1:11" x14ac:dyDescent="0.35">
      <c r="A1" s="2" t="s">
        <v>0</v>
      </c>
      <c r="B1" s="2" t="s">
        <v>1</v>
      </c>
      <c r="C1" s="2" t="s">
        <v>2</v>
      </c>
      <c r="D1" s="2" t="s">
        <v>3</v>
      </c>
      <c r="E1" s="2" t="s">
        <v>4</v>
      </c>
      <c r="F1" s="2" t="s">
        <v>5</v>
      </c>
      <c r="G1" s="2" t="s">
        <v>6</v>
      </c>
      <c r="H1" s="2" t="s">
        <v>215</v>
      </c>
    </row>
    <row r="2" spans="1:11" x14ac:dyDescent="0.35">
      <c r="A2" s="3" t="s">
        <v>7</v>
      </c>
      <c r="B2" s="3"/>
      <c r="C2" s="3">
        <v>55</v>
      </c>
      <c r="D2" s="3">
        <v>19</v>
      </c>
      <c r="E2" s="3">
        <v>45655</v>
      </c>
      <c r="F2" s="3" t="s">
        <v>8</v>
      </c>
      <c r="G2" s="3" t="s">
        <v>9</v>
      </c>
      <c r="H2" s="3" t="str">
        <f t="shared" ref="H2:H33" ca="1" si="0">IF(OR(B2="",ISERROR(SEARCH("@",B2)),C2="",D2="",D2&gt;50,E2="",E2&gt;TODAY()),"Needs Fix","OK")</f>
        <v>Needs Fix</v>
      </c>
      <c r="J2" s="6" t="s">
        <v>196</v>
      </c>
      <c r="K2" s="6" t="s">
        <v>197</v>
      </c>
    </row>
    <row r="3" spans="1:11" x14ac:dyDescent="0.35">
      <c r="A3" s="3" t="s">
        <v>10</v>
      </c>
      <c r="B3" s="4" t="s">
        <v>11</v>
      </c>
      <c r="C3" s="3">
        <v>59</v>
      </c>
      <c r="D3" s="3">
        <v>5</v>
      </c>
      <c r="E3" s="3">
        <v>45673</v>
      </c>
      <c r="F3" s="3" t="s">
        <v>8</v>
      </c>
      <c r="G3" s="3" t="s">
        <v>12</v>
      </c>
      <c r="H3" s="3" t="str">
        <f t="shared" ca="1" si="0"/>
        <v>OK</v>
      </c>
      <c r="J3" s="7" t="s">
        <v>27</v>
      </c>
      <c r="K3" s="7" t="s">
        <v>12</v>
      </c>
    </row>
    <row r="4" spans="1:11" x14ac:dyDescent="0.35">
      <c r="A4" s="3" t="s">
        <v>13</v>
      </c>
      <c r="B4" s="4" t="s">
        <v>14</v>
      </c>
      <c r="C4" s="3">
        <v>53</v>
      </c>
      <c r="D4" s="3">
        <v>47</v>
      </c>
      <c r="E4" s="5">
        <v>45702</v>
      </c>
      <c r="F4" s="3" t="s">
        <v>15</v>
      </c>
      <c r="G4" s="3" t="s">
        <v>9</v>
      </c>
      <c r="H4" s="3" t="str">
        <f t="shared" ca="1" si="0"/>
        <v>OK</v>
      </c>
      <c r="J4" s="7" t="s">
        <v>15</v>
      </c>
      <c r="K4" s="7" t="s">
        <v>9</v>
      </c>
    </row>
    <row r="5" spans="1:11" x14ac:dyDescent="0.35">
      <c r="A5" s="3" t="s">
        <v>16</v>
      </c>
      <c r="B5" s="4" t="s">
        <v>17</v>
      </c>
      <c r="C5" s="3">
        <v>39</v>
      </c>
      <c r="D5" s="3">
        <v>27</v>
      </c>
      <c r="E5" s="5">
        <v>45743</v>
      </c>
      <c r="F5" s="3" t="s">
        <v>15</v>
      </c>
      <c r="G5" s="3" t="s">
        <v>12</v>
      </c>
      <c r="H5" s="3" t="str">
        <f t="shared" ca="1" si="0"/>
        <v>Needs Fix</v>
      </c>
      <c r="J5" s="7" t="s">
        <v>8</v>
      </c>
      <c r="K5" s="7" t="s">
        <v>20</v>
      </c>
    </row>
    <row r="6" spans="1:11" x14ac:dyDescent="0.35">
      <c r="A6" s="3" t="s">
        <v>18</v>
      </c>
      <c r="B6" s="4" t="s">
        <v>19</v>
      </c>
      <c r="C6" s="3">
        <v>19</v>
      </c>
      <c r="D6" s="3">
        <v>2</v>
      </c>
      <c r="E6" s="5">
        <v>45666</v>
      </c>
      <c r="F6" s="3" t="s">
        <v>15</v>
      </c>
      <c r="G6" s="3" t="s">
        <v>20</v>
      </c>
      <c r="H6" s="3" t="str">
        <f t="shared" ca="1" si="0"/>
        <v>OK</v>
      </c>
    </row>
    <row r="7" spans="1:11" x14ac:dyDescent="0.35">
      <c r="A7" s="3" t="s">
        <v>21</v>
      </c>
      <c r="B7" s="4" t="s">
        <v>22</v>
      </c>
      <c r="C7" s="3">
        <v>35</v>
      </c>
      <c r="D7" s="3">
        <v>16</v>
      </c>
      <c r="E7" s="5">
        <v>45736</v>
      </c>
      <c r="F7" s="3" t="s">
        <v>8</v>
      </c>
      <c r="G7" s="3" t="s">
        <v>20</v>
      </c>
      <c r="H7" s="3" t="str">
        <f t="shared" ca="1" si="0"/>
        <v>OK</v>
      </c>
    </row>
    <row r="8" spans="1:11" x14ac:dyDescent="0.35">
      <c r="A8" s="3" t="s">
        <v>23</v>
      </c>
      <c r="B8" s="4" t="s">
        <v>24</v>
      </c>
      <c r="C8" s="3">
        <v>28</v>
      </c>
      <c r="D8" s="3">
        <v>2</v>
      </c>
      <c r="E8" s="5">
        <v>45673</v>
      </c>
      <c r="F8" s="3" t="s">
        <v>8</v>
      </c>
      <c r="G8" s="3" t="s">
        <v>20</v>
      </c>
      <c r="H8" s="3" t="str">
        <f t="shared" ca="1" si="0"/>
        <v>OK</v>
      </c>
    </row>
    <row r="9" spans="1:11" x14ac:dyDescent="0.35">
      <c r="A9" s="3" t="s">
        <v>25</v>
      </c>
      <c r="B9" s="4" t="s">
        <v>26</v>
      </c>
      <c r="C9" s="3">
        <v>34</v>
      </c>
      <c r="D9" s="3">
        <v>32</v>
      </c>
      <c r="E9" s="3"/>
      <c r="F9" s="3" t="s">
        <v>27</v>
      </c>
      <c r="G9" s="3" t="s">
        <v>9</v>
      </c>
      <c r="H9" s="3" t="str">
        <f t="shared" ca="1" si="0"/>
        <v>Needs Fix</v>
      </c>
    </row>
    <row r="10" spans="1:11" x14ac:dyDescent="0.35">
      <c r="A10" s="3" t="s">
        <v>28</v>
      </c>
      <c r="B10" s="4" t="s">
        <v>29</v>
      </c>
      <c r="C10" s="3">
        <v>40</v>
      </c>
      <c r="D10" s="3">
        <v>49</v>
      </c>
      <c r="E10" s="5">
        <v>45687</v>
      </c>
      <c r="F10" s="3" t="s">
        <v>27</v>
      </c>
      <c r="G10" s="3" t="s">
        <v>12</v>
      </c>
      <c r="H10" s="3" t="str">
        <f t="shared" ca="1" si="0"/>
        <v>OK</v>
      </c>
    </row>
    <row r="11" spans="1:11" x14ac:dyDescent="0.35">
      <c r="A11" s="3" t="s">
        <v>30</v>
      </c>
      <c r="B11" s="4" t="s">
        <v>31</v>
      </c>
      <c r="C11" s="3">
        <v>23</v>
      </c>
      <c r="D11" s="3">
        <v>10</v>
      </c>
      <c r="E11" s="5">
        <v>45649</v>
      </c>
      <c r="F11" s="3" t="s">
        <v>27</v>
      </c>
      <c r="G11" s="3" t="s">
        <v>20</v>
      </c>
      <c r="H11" s="3" t="str">
        <f t="shared" ca="1" si="0"/>
        <v>OK</v>
      </c>
    </row>
    <row r="12" spans="1:11" x14ac:dyDescent="0.35">
      <c r="A12" s="3" t="s">
        <v>32</v>
      </c>
      <c r="B12" s="4" t="s">
        <v>33</v>
      </c>
      <c r="C12" s="3">
        <v>58</v>
      </c>
      <c r="D12" s="3">
        <v>18</v>
      </c>
      <c r="E12" s="5">
        <v>45729</v>
      </c>
      <c r="F12" s="3" t="s">
        <v>8</v>
      </c>
      <c r="G12" s="3" t="s">
        <v>9</v>
      </c>
      <c r="H12" s="3" t="str">
        <f t="shared" ca="1" si="0"/>
        <v>OK</v>
      </c>
    </row>
    <row r="13" spans="1:11" x14ac:dyDescent="0.35">
      <c r="A13" s="3" t="s">
        <v>34</v>
      </c>
      <c r="B13" s="4" t="s">
        <v>35</v>
      </c>
      <c r="C13" s="3">
        <v>63</v>
      </c>
      <c r="D13" s="3">
        <v>17</v>
      </c>
      <c r="E13" s="5">
        <v>45737</v>
      </c>
      <c r="F13" s="3" t="s">
        <v>15</v>
      </c>
      <c r="G13" s="3" t="s">
        <v>12</v>
      </c>
      <c r="H13" s="3" t="str">
        <f t="shared" ca="1" si="0"/>
        <v>OK</v>
      </c>
    </row>
    <row r="14" spans="1:11" x14ac:dyDescent="0.35">
      <c r="A14" s="3" t="s">
        <v>36</v>
      </c>
      <c r="B14" s="4" t="s">
        <v>37</v>
      </c>
      <c r="C14" s="3">
        <v>69</v>
      </c>
      <c r="D14" s="3">
        <v>34</v>
      </c>
      <c r="E14" s="5">
        <v>45724</v>
      </c>
      <c r="F14" s="3" t="s">
        <v>8</v>
      </c>
      <c r="G14" s="3" t="s">
        <v>9</v>
      </c>
      <c r="H14" s="3" t="str">
        <f t="shared" ca="1" si="0"/>
        <v>OK</v>
      </c>
    </row>
    <row r="15" spans="1:11" x14ac:dyDescent="0.35">
      <c r="A15" s="3" t="s">
        <v>38</v>
      </c>
      <c r="B15" s="4" t="s">
        <v>39</v>
      </c>
      <c r="C15" s="3">
        <v>29</v>
      </c>
      <c r="D15" s="3">
        <v>32</v>
      </c>
      <c r="E15" s="5">
        <v>45722</v>
      </c>
      <c r="F15" s="3" t="s">
        <v>27</v>
      </c>
      <c r="G15" s="3" t="s">
        <v>12</v>
      </c>
      <c r="H15" s="3" t="str">
        <f t="shared" ca="1" si="0"/>
        <v>OK</v>
      </c>
    </row>
    <row r="16" spans="1:11" x14ac:dyDescent="0.35">
      <c r="A16" s="3" t="s">
        <v>40</v>
      </c>
      <c r="B16" s="4" t="s">
        <v>41</v>
      </c>
      <c r="C16" s="3">
        <v>37</v>
      </c>
      <c r="D16" s="3">
        <v>25</v>
      </c>
      <c r="E16" s="5">
        <v>45733</v>
      </c>
      <c r="F16" s="3" t="s">
        <v>27</v>
      </c>
      <c r="G16" s="3" t="s">
        <v>9</v>
      </c>
      <c r="H16" s="3" t="str">
        <f t="shared" ca="1" si="0"/>
        <v>OK</v>
      </c>
    </row>
    <row r="17" spans="1:8" x14ac:dyDescent="0.35">
      <c r="A17" s="3" t="s">
        <v>42</v>
      </c>
      <c r="B17" s="4" t="s">
        <v>205</v>
      </c>
      <c r="C17" s="3">
        <v>23</v>
      </c>
      <c r="D17" s="3">
        <v>15</v>
      </c>
      <c r="E17" s="3"/>
      <c r="F17" s="3" t="s">
        <v>27</v>
      </c>
      <c r="G17" s="3" t="s">
        <v>20</v>
      </c>
      <c r="H17" s="3" t="str">
        <f t="shared" ca="1" si="0"/>
        <v>Needs Fix</v>
      </c>
    </row>
    <row r="18" spans="1:8" x14ac:dyDescent="0.35">
      <c r="A18" s="3" t="s">
        <v>43</v>
      </c>
      <c r="B18" s="3"/>
      <c r="C18" s="3">
        <v>37</v>
      </c>
      <c r="D18" s="3"/>
      <c r="E18" s="5">
        <v>45706</v>
      </c>
      <c r="F18" s="3" t="s">
        <v>27</v>
      </c>
      <c r="G18" s="3" t="s">
        <v>12</v>
      </c>
      <c r="H18" s="3" t="str">
        <f t="shared" ca="1" si="0"/>
        <v>Needs Fix</v>
      </c>
    </row>
    <row r="19" spans="1:8" x14ac:dyDescent="0.35">
      <c r="A19" s="3" t="s">
        <v>44</v>
      </c>
      <c r="B19" s="4" t="s">
        <v>45</v>
      </c>
      <c r="C19" s="3">
        <v>65</v>
      </c>
      <c r="D19" s="3">
        <v>46</v>
      </c>
      <c r="E19" s="5">
        <v>45717</v>
      </c>
      <c r="F19" s="3" t="s">
        <v>27</v>
      </c>
      <c r="G19" s="3" t="s">
        <v>20</v>
      </c>
      <c r="H19" s="3" t="str">
        <f t="shared" ca="1" si="0"/>
        <v>OK</v>
      </c>
    </row>
    <row r="20" spans="1:8" x14ac:dyDescent="0.35">
      <c r="A20" s="3" t="s">
        <v>46</v>
      </c>
      <c r="B20" s="4" t="s">
        <v>47</v>
      </c>
      <c r="C20" s="3">
        <v>27</v>
      </c>
      <c r="D20" s="3">
        <v>6</v>
      </c>
      <c r="E20" s="5">
        <v>45707</v>
      </c>
      <c r="F20" s="3" t="s">
        <v>8</v>
      </c>
      <c r="G20" s="3" t="s">
        <v>12</v>
      </c>
      <c r="H20" s="3" t="str">
        <f t="shared" ca="1" si="0"/>
        <v>OK</v>
      </c>
    </row>
    <row r="21" spans="1:8" x14ac:dyDescent="0.35">
      <c r="A21" s="3" t="s">
        <v>48</v>
      </c>
      <c r="B21" s="4" t="s">
        <v>49</v>
      </c>
      <c r="C21" s="3">
        <v>21</v>
      </c>
      <c r="D21" s="3">
        <v>29</v>
      </c>
      <c r="E21" s="5">
        <v>45661</v>
      </c>
      <c r="F21" s="3" t="s">
        <v>8</v>
      </c>
      <c r="G21" s="3" t="s">
        <v>12</v>
      </c>
      <c r="H21" s="3" t="str">
        <f t="shared" ca="1" si="0"/>
        <v>OK</v>
      </c>
    </row>
    <row r="22" spans="1:8" x14ac:dyDescent="0.35">
      <c r="A22" s="3" t="s">
        <v>50</v>
      </c>
      <c r="B22" s="4" t="s">
        <v>51</v>
      </c>
      <c r="C22" s="3">
        <v>39</v>
      </c>
      <c r="D22" s="3">
        <v>9</v>
      </c>
      <c r="E22" s="5">
        <v>45740</v>
      </c>
      <c r="F22" s="3" t="s">
        <v>27</v>
      </c>
      <c r="G22" s="3" t="s">
        <v>9</v>
      </c>
      <c r="H22" s="3" t="str">
        <f t="shared" ca="1" si="0"/>
        <v>Needs Fix</v>
      </c>
    </row>
    <row r="23" spans="1:8" x14ac:dyDescent="0.35">
      <c r="A23" s="3" t="s">
        <v>52</v>
      </c>
      <c r="B23" s="4" t="s">
        <v>53</v>
      </c>
      <c r="C23" s="3"/>
      <c r="D23" s="3">
        <v>3</v>
      </c>
      <c r="E23" s="5">
        <v>45667</v>
      </c>
      <c r="F23" s="3" t="s">
        <v>8</v>
      </c>
      <c r="G23" s="3" t="s">
        <v>9</v>
      </c>
      <c r="H23" s="3" t="str">
        <f t="shared" ca="1" si="0"/>
        <v>Needs Fix</v>
      </c>
    </row>
    <row r="24" spans="1:8" x14ac:dyDescent="0.35">
      <c r="A24" s="3" t="s">
        <v>54</v>
      </c>
      <c r="B24" s="4" t="s">
        <v>55</v>
      </c>
      <c r="C24" s="3">
        <v>65</v>
      </c>
      <c r="D24" s="3">
        <v>11</v>
      </c>
      <c r="E24" s="5">
        <v>45683</v>
      </c>
      <c r="F24" s="3" t="s">
        <v>15</v>
      </c>
      <c r="G24" s="3" t="s">
        <v>20</v>
      </c>
      <c r="H24" s="3" t="str">
        <f t="shared" ca="1" si="0"/>
        <v>OK</v>
      </c>
    </row>
    <row r="25" spans="1:8" x14ac:dyDescent="0.35">
      <c r="A25" s="3" t="s">
        <v>56</v>
      </c>
      <c r="B25" s="3"/>
      <c r="C25" s="3">
        <v>33</v>
      </c>
      <c r="D25" s="3">
        <v>23</v>
      </c>
      <c r="E25" s="5">
        <v>45735</v>
      </c>
      <c r="F25" s="3" t="s">
        <v>8</v>
      </c>
      <c r="G25" s="3" t="s">
        <v>12</v>
      </c>
      <c r="H25" s="3" t="str">
        <f t="shared" ca="1" si="0"/>
        <v>Needs Fix</v>
      </c>
    </row>
    <row r="26" spans="1:8" x14ac:dyDescent="0.35">
      <c r="A26" s="3" t="s">
        <v>57</v>
      </c>
      <c r="B26" s="4" t="s">
        <v>58</v>
      </c>
      <c r="C26" s="3">
        <v>59</v>
      </c>
      <c r="D26" s="3">
        <v>27</v>
      </c>
      <c r="E26" s="5">
        <v>45673</v>
      </c>
      <c r="F26" s="3" t="s">
        <v>15</v>
      </c>
      <c r="G26" s="3" t="s">
        <v>9</v>
      </c>
      <c r="H26" s="3" t="str">
        <f t="shared" ca="1" si="0"/>
        <v>OK</v>
      </c>
    </row>
    <row r="27" spans="1:8" x14ac:dyDescent="0.35">
      <c r="A27" s="3" t="s">
        <v>59</v>
      </c>
      <c r="B27" s="3"/>
      <c r="C27" s="3">
        <v>51</v>
      </c>
      <c r="D27" s="3">
        <v>43</v>
      </c>
      <c r="E27" s="5">
        <v>45707</v>
      </c>
      <c r="F27" s="3" t="s">
        <v>27</v>
      </c>
      <c r="G27" s="3" t="s">
        <v>20</v>
      </c>
      <c r="H27" s="3" t="str">
        <f t="shared" ca="1" si="0"/>
        <v>Needs Fix</v>
      </c>
    </row>
    <row r="28" spans="1:8" x14ac:dyDescent="0.35">
      <c r="A28" s="3" t="s">
        <v>60</v>
      </c>
      <c r="B28" s="4" t="s">
        <v>61</v>
      </c>
      <c r="C28" s="3">
        <v>30</v>
      </c>
      <c r="D28" s="3">
        <v>36</v>
      </c>
      <c r="E28" s="5">
        <v>45666</v>
      </c>
      <c r="F28" s="3" t="s">
        <v>15</v>
      </c>
      <c r="G28" s="3" t="s">
        <v>12</v>
      </c>
      <c r="H28" s="3" t="str">
        <f t="shared" ca="1" si="0"/>
        <v>OK</v>
      </c>
    </row>
    <row r="29" spans="1:8" x14ac:dyDescent="0.35">
      <c r="A29" s="3" t="s">
        <v>62</v>
      </c>
      <c r="B29" s="4" t="s">
        <v>63</v>
      </c>
      <c r="C29" s="3">
        <v>52</v>
      </c>
      <c r="D29" s="3">
        <v>43</v>
      </c>
      <c r="E29" s="5">
        <v>45713</v>
      </c>
      <c r="F29" s="3" t="s">
        <v>15</v>
      </c>
      <c r="G29" s="3" t="s">
        <v>12</v>
      </c>
      <c r="H29" s="3" t="str">
        <f t="shared" ca="1" si="0"/>
        <v>OK</v>
      </c>
    </row>
    <row r="30" spans="1:8" x14ac:dyDescent="0.35">
      <c r="A30" s="3" t="s">
        <v>64</v>
      </c>
      <c r="B30" s="4" t="s">
        <v>65</v>
      </c>
      <c r="C30" s="3">
        <v>57</v>
      </c>
      <c r="D30" s="3">
        <v>50</v>
      </c>
      <c r="E30" s="5">
        <v>45695</v>
      </c>
      <c r="F30" s="3" t="s">
        <v>15</v>
      </c>
      <c r="G30" s="3" t="s">
        <v>9</v>
      </c>
      <c r="H30" s="3" t="str">
        <f t="shared" ca="1" si="0"/>
        <v>OK</v>
      </c>
    </row>
    <row r="31" spans="1:8" x14ac:dyDescent="0.35">
      <c r="A31" s="3" t="s">
        <v>66</v>
      </c>
      <c r="B31" s="4" t="s">
        <v>67</v>
      </c>
      <c r="C31" s="3">
        <v>63</v>
      </c>
      <c r="D31" s="3">
        <v>23</v>
      </c>
      <c r="E31" s="5">
        <v>45745</v>
      </c>
      <c r="F31" s="3" t="s">
        <v>8</v>
      </c>
      <c r="G31" s="3" t="s">
        <v>12</v>
      </c>
      <c r="H31" s="3" t="str">
        <f t="shared" ca="1" si="0"/>
        <v>Needs Fix</v>
      </c>
    </row>
    <row r="32" spans="1:8" x14ac:dyDescent="0.35">
      <c r="A32" s="3" t="s">
        <v>68</v>
      </c>
      <c r="B32" s="4" t="s">
        <v>69</v>
      </c>
      <c r="C32" s="3">
        <v>55</v>
      </c>
      <c r="D32" s="3">
        <v>11</v>
      </c>
      <c r="E32" s="3"/>
      <c r="F32" s="3" t="s">
        <v>8</v>
      </c>
      <c r="G32" s="3" t="s">
        <v>20</v>
      </c>
      <c r="H32" s="3" t="str">
        <f t="shared" ca="1" si="0"/>
        <v>Needs Fix</v>
      </c>
    </row>
    <row r="33" spans="1:8" x14ac:dyDescent="0.35">
      <c r="A33" s="3" t="s">
        <v>70</v>
      </c>
      <c r="B33" s="4" t="s">
        <v>71</v>
      </c>
      <c r="C33" s="3">
        <v>34</v>
      </c>
      <c r="D33" s="3">
        <v>4</v>
      </c>
      <c r="E33" s="5">
        <v>45674</v>
      </c>
      <c r="F33" s="3" t="s">
        <v>8</v>
      </c>
      <c r="G33" s="3" t="s">
        <v>9</v>
      </c>
      <c r="H33" s="3" t="str">
        <f t="shared" ca="1" si="0"/>
        <v>OK</v>
      </c>
    </row>
    <row r="34" spans="1:8" x14ac:dyDescent="0.35">
      <c r="A34" s="3" t="s">
        <v>72</v>
      </c>
      <c r="B34" s="4" t="s">
        <v>73</v>
      </c>
      <c r="C34" s="3">
        <v>28</v>
      </c>
      <c r="D34" s="3">
        <v>13</v>
      </c>
      <c r="E34" s="5">
        <v>45746</v>
      </c>
      <c r="F34" s="3" t="s">
        <v>15</v>
      </c>
      <c r="G34" s="3" t="s">
        <v>9</v>
      </c>
      <c r="H34" s="3" t="str">
        <f t="shared" ref="H34:H65" ca="1" si="1">IF(OR(B34="",ISERROR(SEARCH("@",B34)),C34="",D34="",D34&gt;50,E34="",E34&gt;TODAY()),"Needs Fix","OK")</f>
        <v>Needs Fix</v>
      </c>
    </row>
    <row r="35" spans="1:8" x14ac:dyDescent="0.35">
      <c r="A35" s="3" t="s">
        <v>74</v>
      </c>
      <c r="B35" s="4" t="s">
        <v>75</v>
      </c>
      <c r="C35" s="3">
        <v>17</v>
      </c>
      <c r="D35" s="3">
        <v>32</v>
      </c>
      <c r="E35" s="3"/>
      <c r="F35" s="3" t="s">
        <v>15</v>
      </c>
      <c r="G35" s="3" t="s">
        <v>9</v>
      </c>
      <c r="H35" s="3" t="str">
        <f t="shared" ca="1" si="1"/>
        <v>Needs Fix</v>
      </c>
    </row>
    <row r="36" spans="1:8" x14ac:dyDescent="0.35">
      <c r="A36" s="3" t="s">
        <v>76</v>
      </c>
      <c r="B36" s="4" t="s">
        <v>77</v>
      </c>
      <c r="C36" s="3">
        <v>45</v>
      </c>
      <c r="D36" s="3">
        <v>7</v>
      </c>
      <c r="E36" s="5">
        <v>45744</v>
      </c>
      <c r="F36" s="3" t="s">
        <v>8</v>
      </c>
      <c r="G36" s="3" t="s">
        <v>20</v>
      </c>
      <c r="H36" s="3" t="str">
        <f t="shared" ca="1" si="1"/>
        <v>Needs Fix</v>
      </c>
    </row>
    <row r="37" spans="1:8" x14ac:dyDescent="0.35">
      <c r="A37" s="3" t="s">
        <v>78</v>
      </c>
      <c r="B37" s="4" t="s">
        <v>79</v>
      </c>
      <c r="C37" s="3">
        <v>52</v>
      </c>
      <c r="D37" s="3">
        <v>11</v>
      </c>
      <c r="E37" s="5">
        <v>45685</v>
      </c>
      <c r="F37" s="3" t="s">
        <v>8</v>
      </c>
      <c r="G37" s="3" t="s">
        <v>20</v>
      </c>
      <c r="H37" s="3" t="str">
        <f t="shared" ca="1" si="1"/>
        <v>OK</v>
      </c>
    </row>
    <row r="38" spans="1:8" x14ac:dyDescent="0.35">
      <c r="A38" s="3" t="s">
        <v>80</v>
      </c>
      <c r="B38" s="4" t="s">
        <v>81</v>
      </c>
      <c r="C38" s="3">
        <v>50</v>
      </c>
      <c r="D38" s="3">
        <v>11</v>
      </c>
      <c r="E38" s="5">
        <v>45743</v>
      </c>
      <c r="F38" s="3" t="s">
        <v>8</v>
      </c>
      <c r="G38" s="3" t="s">
        <v>9</v>
      </c>
      <c r="H38" s="3" t="str">
        <f t="shared" ca="1" si="1"/>
        <v>Needs Fix</v>
      </c>
    </row>
    <row r="39" spans="1:8" x14ac:dyDescent="0.35">
      <c r="A39" s="3" t="s">
        <v>82</v>
      </c>
      <c r="B39" s="4" t="s">
        <v>83</v>
      </c>
      <c r="C39" s="3">
        <v>38</v>
      </c>
      <c r="D39" s="3">
        <v>32</v>
      </c>
      <c r="E39" s="5">
        <v>45729</v>
      </c>
      <c r="F39" s="3" t="s">
        <v>27</v>
      </c>
      <c r="G39" s="3" t="s">
        <v>9</v>
      </c>
      <c r="H39" s="3" t="str">
        <f t="shared" ca="1" si="1"/>
        <v>OK</v>
      </c>
    </row>
    <row r="40" spans="1:8" x14ac:dyDescent="0.35">
      <c r="A40" s="3" t="s">
        <v>84</v>
      </c>
      <c r="B40" s="4" t="s">
        <v>85</v>
      </c>
      <c r="C40" s="3">
        <v>55</v>
      </c>
      <c r="D40" s="3">
        <v>14</v>
      </c>
      <c r="E40" s="3"/>
      <c r="F40" s="3" t="s">
        <v>8</v>
      </c>
      <c r="G40" s="3" t="s">
        <v>9</v>
      </c>
      <c r="H40" s="3" t="str">
        <f t="shared" ca="1" si="1"/>
        <v>Needs Fix</v>
      </c>
    </row>
    <row r="41" spans="1:8" x14ac:dyDescent="0.35">
      <c r="A41" s="3" t="s">
        <v>86</v>
      </c>
      <c r="B41" s="4" t="s">
        <v>87</v>
      </c>
      <c r="C41" s="3">
        <v>68</v>
      </c>
      <c r="D41" s="3">
        <v>43</v>
      </c>
      <c r="E41" s="5">
        <v>45736</v>
      </c>
      <c r="F41" s="3" t="s">
        <v>8</v>
      </c>
      <c r="G41" s="3" t="s">
        <v>9</v>
      </c>
      <c r="H41" s="3" t="str">
        <f t="shared" ca="1" si="1"/>
        <v>OK</v>
      </c>
    </row>
    <row r="42" spans="1:8" x14ac:dyDescent="0.35">
      <c r="A42" s="3" t="s">
        <v>88</v>
      </c>
      <c r="B42" s="4" t="s">
        <v>89</v>
      </c>
      <c r="C42" s="3">
        <v>40</v>
      </c>
      <c r="D42" s="3">
        <v>1</v>
      </c>
      <c r="E42" s="5">
        <v>45659</v>
      </c>
      <c r="F42" s="3" t="s">
        <v>8</v>
      </c>
      <c r="G42" s="3" t="s">
        <v>9</v>
      </c>
      <c r="H42" s="3" t="str">
        <f t="shared" ca="1" si="1"/>
        <v>OK</v>
      </c>
    </row>
    <row r="43" spans="1:8" x14ac:dyDescent="0.35">
      <c r="A43" s="3" t="s">
        <v>90</v>
      </c>
      <c r="B43" s="4" t="s">
        <v>91</v>
      </c>
      <c r="C43" s="3">
        <v>67</v>
      </c>
      <c r="D43" s="3">
        <v>21</v>
      </c>
      <c r="E43" s="3"/>
      <c r="F43" s="3" t="s">
        <v>15</v>
      </c>
      <c r="G43" s="3" t="s">
        <v>9</v>
      </c>
      <c r="H43" s="3" t="str">
        <f t="shared" ca="1" si="1"/>
        <v>Needs Fix</v>
      </c>
    </row>
    <row r="44" spans="1:8" x14ac:dyDescent="0.35">
      <c r="A44" s="3" t="s">
        <v>92</v>
      </c>
      <c r="B44" s="4" t="s">
        <v>93</v>
      </c>
      <c r="C44" s="3">
        <v>27</v>
      </c>
      <c r="D44" s="3">
        <v>28</v>
      </c>
      <c r="E44" s="5">
        <v>45700</v>
      </c>
      <c r="F44" s="3" t="s">
        <v>15</v>
      </c>
      <c r="G44" s="3" t="s">
        <v>20</v>
      </c>
      <c r="H44" s="3" t="str">
        <f t="shared" ca="1" si="1"/>
        <v>OK</v>
      </c>
    </row>
    <row r="45" spans="1:8" x14ac:dyDescent="0.35">
      <c r="A45" s="3" t="s">
        <v>94</v>
      </c>
      <c r="B45" s="4" t="s">
        <v>214</v>
      </c>
      <c r="C45" s="3">
        <v>21</v>
      </c>
      <c r="D45" s="3">
        <v>31</v>
      </c>
      <c r="E45" s="3"/>
      <c r="F45" s="3" t="s">
        <v>27</v>
      </c>
      <c r="G45" s="3" t="s">
        <v>9</v>
      </c>
      <c r="H45" s="3" t="str">
        <f t="shared" ca="1" si="1"/>
        <v>Needs Fix</v>
      </c>
    </row>
    <row r="46" spans="1:8" x14ac:dyDescent="0.35">
      <c r="A46" s="3" t="s">
        <v>95</v>
      </c>
      <c r="B46" s="4" t="s">
        <v>96</v>
      </c>
      <c r="C46" s="3"/>
      <c r="D46" s="3">
        <v>25</v>
      </c>
      <c r="E46" s="5">
        <v>45696</v>
      </c>
      <c r="F46" s="3" t="s">
        <v>8</v>
      </c>
      <c r="G46" s="3" t="s">
        <v>20</v>
      </c>
      <c r="H46" s="3" t="str">
        <f t="shared" ca="1" si="1"/>
        <v>Needs Fix</v>
      </c>
    </row>
    <row r="47" spans="1:8" x14ac:dyDescent="0.35">
      <c r="A47" s="3" t="s">
        <v>97</v>
      </c>
      <c r="B47" s="4" t="s">
        <v>98</v>
      </c>
      <c r="C47" s="3">
        <v>38</v>
      </c>
      <c r="D47" s="3">
        <v>16</v>
      </c>
      <c r="E47" s="5">
        <v>45713</v>
      </c>
      <c r="F47" s="3" t="s">
        <v>15</v>
      </c>
      <c r="G47" s="3" t="s">
        <v>9</v>
      </c>
      <c r="H47" s="3" t="str">
        <f t="shared" ca="1" si="1"/>
        <v>OK</v>
      </c>
    </row>
    <row r="48" spans="1:8" ht="29" x14ac:dyDescent="0.35">
      <c r="A48" s="3" t="s">
        <v>99</v>
      </c>
      <c r="B48" s="4" t="s">
        <v>100</v>
      </c>
      <c r="C48" s="3">
        <v>41</v>
      </c>
      <c r="D48" s="3">
        <v>10</v>
      </c>
      <c r="E48" s="5">
        <v>45695</v>
      </c>
      <c r="F48" s="3" t="s">
        <v>27</v>
      </c>
      <c r="G48" s="3" t="s">
        <v>20</v>
      </c>
      <c r="H48" s="3" t="str">
        <f t="shared" ca="1" si="1"/>
        <v>OK</v>
      </c>
    </row>
    <row r="49" spans="1:8" x14ac:dyDescent="0.35">
      <c r="A49" s="3" t="s">
        <v>101</v>
      </c>
      <c r="B49" s="4" t="s">
        <v>102</v>
      </c>
      <c r="C49" s="3">
        <v>29</v>
      </c>
      <c r="D49" s="3">
        <v>0</v>
      </c>
      <c r="E49" s="5">
        <v>45724</v>
      </c>
      <c r="F49" s="3" t="s">
        <v>8</v>
      </c>
      <c r="G49" s="3" t="s">
        <v>9</v>
      </c>
      <c r="H49" s="3" t="str">
        <f t="shared" ca="1" si="1"/>
        <v>OK</v>
      </c>
    </row>
    <row r="50" spans="1:8" x14ac:dyDescent="0.35">
      <c r="A50" s="3" t="s">
        <v>103</v>
      </c>
      <c r="B50" s="4" t="s">
        <v>206</v>
      </c>
      <c r="C50" s="3">
        <v>64</v>
      </c>
      <c r="D50" s="3">
        <v>43</v>
      </c>
      <c r="E50" s="5">
        <v>45694</v>
      </c>
      <c r="F50" s="3" t="s">
        <v>8</v>
      </c>
      <c r="G50" s="3" t="s">
        <v>9</v>
      </c>
      <c r="H50" s="3" t="str">
        <f t="shared" ca="1" si="1"/>
        <v>Needs Fix</v>
      </c>
    </row>
    <row r="51" spans="1:8" x14ac:dyDescent="0.35">
      <c r="A51" s="3" t="s">
        <v>104</v>
      </c>
      <c r="B51" s="4" t="s">
        <v>105</v>
      </c>
      <c r="C51" s="3">
        <v>27</v>
      </c>
      <c r="D51" s="3">
        <v>23</v>
      </c>
      <c r="E51" s="5">
        <v>45667</v>
      </c>
      <c r="F51" s="3" t="s">
        <v>8</v>
      </c>
      <c r="G51" s="3" t="s">
        <v>12</v>
      </c>
      <c r="H51" s="3" t="str">
        <f t="shared" ca="1" si="1"/>
        <v>OK</v>
      </c>
    </row>
    <row r="52" spans="1:8" x14ac:dyDescent="0.35">
      <c r="A52" s="3" t="s">
        <v>106</v>
      </c>
      <c r="B52" s="4" t="s">
        <v>213</v>
      </c>
      <c r="C52" s="3">
        <v>47</v>
      </c>
      <c r="D52" s="3">
        <v>21</v>
      </c>
      <c r="E52" s="5">
        <v>45735</v>
      </c>
      <c r="F52" s="3" t="s">
        <v>8</v>
      </c>
      <c r="G52" s="3" t="s">
        <v>12</v>
      </c>
      <c r="H52" s="3" t="str">
        <f t="shared" ca="1" si="1"/>
        <v>OK</v>
      </c>
    </row>
    <row r="53" spans="1:8" x14ac:dyDescent="0.35">
      <c r="A53" s="3" t="s">
        <v>107</v>
      </c>
      <c r="B53" s="4" t="s">
        <v>108</v>
      </c>
      <c r="C53" s="3">
        <v>29</v>
      </c>
      <c r="D53" s="3">
        <v>17</v>
      </c>
      <c r="E53" s="5">
        <v>45663</v>
      </c>
      <c r="F53" s="3" t="s">
        <v>27</v>
      </c>
      <c r="G53" s="3" t="s">
        <v>12</v>
      </c>
      <c r="H53" s="3" t="str">
        <f t="shared" ca="1" si="1"/>
        <v>OK</v>
      </c>
    </row>
    <row r="54" spans="1:8" x14ac:dyDescent="0.35">
      <c r="A54" s="3" t="s">
        <v>109</v>
      </c>
      <c r="B54" s="3"/>
      <c r="C54" s="3">
        <v>35</v>
      </c>
      <c r="D54" s="3">
        <v>20</v>
      </c>
      <c r="E54" s="5">
        <v>45719</v>
      </c>
      <c r="F54" s="3" t="s">
        <v>15</v>
      </c>
      <c r="G54" s="3" t="s">
        <v>12</v>
      </c>
      <c r="H54" s="3" t="str">
        <f t="shared" ca="1" si="1"/>
        <v>Needs Fix</v>
      </c>
    </row>
    <row r="55" spans="1:8" x14ac:dyDescent="0.35">
      <c r="A55" s="3" t="s">
        <v>110</v>
      </c>
      <c r="B55" s="4" t="s">
        <v>111</v>
      </c>
      <c r="C55" s="3">
        <v>18</v>
      </c>
      <c r="D55" s="3">
        <v>37</v>
      </c>
      <c r="E55" s="5">
        <v>45706</v>
      </c>
      <c r="F55" s="3" t="s">
        <v>15</v>
      </c>
      <c r="G55" s="3" t="s">
        <v>9</v>
      </c>
      <c r="H55" s="3" t="str">
        <f t="shared" ca="1" si="1"/>
        <v>OK</v>
      </c>
    </row>
    <row r="56" spans="1:8" x14ac:dyDescent="0.35">
      <c r="A56" s="3" t="s">
        <v>112</v>
      </c>
      <c r="B56" s="4" t="s">
        <v>113</v>
      </c>
      <c r="C56" s="3">
        <v>20</v>
      </c>
      <c r="D56" s="3"/>
      <c r="E56" s="3"/>
      <c r="F56" s="3" t="s">
        <v>27</v>
      </c>
      <c r="G56" s="3" t="s">
        <v>9</v>
      </c>
      <c r="H56" s="3" t="str">
        <f t="shared" ca="1" si="1"/>
        <v>Needs Fix</v>
      </c>
    </row>
    <row r="57" spans="1:8" x14ac:dyDescent="0.35">
      <c r="A57" s="3" t="s">
        <v>114</v>
      </c>
      <c r="B57" s="4" t="s">
        <v>207</v>
      </c>
      <c r="C57" s="3">
        <v>44</v>
      </c>
      <c r="D57" s="3">
        <v>11</v>
      </c>
      <c r="E57" s="5">
        <v>45723</v>
      </c>
      <c r="F57" s="3" t="s">
        <v>27</v>
      </c>
      <c r="G57" s="3" t="s">
        <v>12</v>
      </c>
      <c r="H57" s="3" t="str">
        <f t="shared" ca="1" si="1"/>
        <v>OK</v>
      </c>
    </row>
    <row r="58" spans="1:8" x14ac:dyDescent="0.35">
      <c r="A58" s="3" t="s">
        <v>115</v>
      </c>
      <c r="B58" s="4" t="s">
        <v>116</v>
      </c>
      <c r="C58" s="3">
        <v>17</v>
      </c>
      <c r="D58" s="3">
        <v>0</v>
      </c>
      <c r="E58" s="5">
        <v>45735</v>
      </c>
      <c r="F58" s="3" t="s">
        <v>27</v>
      </c>
      <c r="G58" s="3" t="s">
        <v>20</v>
      </c>
      <c r="H58" s="3" t="str">
        <f t="shared" ca="1" si="1"/>
        <v>OK</v>
      </c>
    </row>
    <row r="59" spans="1:8" x14ac:dyDescent="0.35">
      <c r="A59" s="3" t="s">
        <v>117</v>
      </c>
      <c r="B59" s="4" t="s">
        <v>118</v>
      </c>
      <c r="C59" s="3">
        <v>27</v>
      </c>
      <c r="D59" s="3">
        <v>12</v>
      </c>
      <c r="E59" s="5">
        <v>45707</v>
      </c>
      <c r="F59" s="3" t="s">
        <v>15</v>
      </c>
      <c r="G59" s="3" t="s">
        <v>9</v>
      </c>
      <c r="H59" s="3" t="str">
        <f t="shared" ca="1" si="1"/>
        <v>OK</v>
      </c>
    </row>
    <row r="60" spans="1:8" x14ac:dyDescent="0.35">
      <c r="A60" s="3" t="s">
        <v>119</v>
      </c>
      <c r="B60" s="4" t="s">
        <v>120</v>
      </c>
      <c r="C60" s="3">
        <v>26</v>
      </c>
      <c r="D60" s="3">
        <v>17</v>
      </c>
      <c r="E60" s="5">
        <v>45680</v>
      </c>
      <c r="F60" s="3" t="s">
        <v>15</v>
      </c>
      <c r="G60" s="3" t="s">
        <v>12</v>
      </c>
      <c r="H60" s="3" t="str">
        <f t="shared" ca="1" si="1"/>
        <v>OK</v>
      </c>
    </row>
    <row r="61" spans="1:8" x14ac:dyDescent="0.35">
      <c r="A61" s="3" t="s">
        <v>121</v>
      </c>
      <c r="B61" s="4" t="s">
        <v>122</v>
      </c>
      <c r="C61" s="3">
        <v>51</v>
      </c>
      <c r="D61" s="3">
        <v>2</v>
      </c>
      <c r="E61" s="5">
        <v>45670</v>
      </c>
      <c r="F61" s="3" t="s">
        <v>27</v>
      </c>
      <c r="G61" s="3" t="s">
        <v>12</v>
      </c>
      <c r="H61" s="3" t="str">
        <f t="shared" ca="1" si="1"/>
        <v>OK</v>
      </c>
    </row>
    <row r="62" spans="1:8" x14ac:dyDescent="0.35">
      <c r="A62" s="3" t="s">
        <v>123</v>
      </c>
      <c r="B62" s="4" t="s">
        <v>124</v>
      </c>
      <c r="C62" s="3">
        <v>33</v>
      </c>
      <c r="D62" s="3">
        <v>9</v>
      </c>
      <c r="E62" s="5">
        <v>45685</v>
      </c>
      <c r="F62" s="3" t="s">
        <v>27</v>
      </c>
      <c r="G62" s="3" t="s">
        <v>12</v>
      </c>
      <c r="H62" s="3" t="str">
        <f t="shared" ca="1" si="1"/>
        <v>OK</v>
      </c>
    </row>
    <row r="63" spans="1:8" x14ac:dyDescent="0.35">
      <c r="A63" s="3" t="s">
        <v>125</v>
      </c>
      <c r="B63" s="4" t="s">
        <v>126</v>
      </c>
      <c r="C63" s="3">
        <v>44</v>
      </c>
      <c r="D63" s="3">
        <v>0</v>
      </c>
      <c r="E63" s="5">
        <v>45726</v>
      </c>
      <c r="F63" s="3" t="s">
        <v>15</v>
      </c>
      <c r="G63" s="3" t="s">
        <v>20</v>
      </c>
      <c r="H63" s="3" t="str">
        <f t="shared" ca="1" si="1"/>
        <v>OK</v>
      </c>
    </row>
    <row r="64" spans="1:8" x14ac:dyDescent="0.35">
      <c r="A64" s="3" t="s">
        <v>127</v>
      </c>
      <c r="B64" s="4" t="s">
        <v>128</v>
      </c>
      <c r="C64" s="3">
        <v>37</v>
      </c>
      <c r="D64" s="3"/>
      <c r="E64" s="5">
        <v>45715</v>
      </c>
      <c r="F64" s="3" t="s">
        <v>27</v>
      </c>
      <c r="G64" s="3" t="s">
        <v>20</v>
      </c>
      <c r="H64" s="3" t="str">
        <f t="shared" ca="1" si="1"/>
        <v>Needs Fix</v>
      </c>
    </row>
    <row r="65" spans="1:8" x14ac:dyDescent="0.35">
      <c r="A65" s="3" t="s">
        <v>129</v>
      </c>
      <c r="B65" s="4" t="s">
        <v>208</v>
      </c>
      <c r="C65" s="3">
        <v>38</v>
      </c>
      <c r="D65" s="3">
        <v>11</v>
      </c>
      <c r="E65" s="5">
        <v>45736</v>
      </c>
      <c r="F65" s="3" t="s">
        <v>15</v>
      </c>
      <c r="G65" s="3" t="s">
        <v>9</v>
      </c>
      <c r="H65" s="3" t="str">
        <f t="shared" ca="1" si="1"/>
        <v>OK</v>
      </c>
    </row>
    <row r="66" spans="1:8" x14ac:dyDescent="0.35">
      <c r="A66" s="3" t="s">
        <v>130</v>
      </c>
      <c r="B66" s="3"/>
      <c r="C66" s="3">
        <v>68</v>
      </c>
      <c r="D66" s="3">
        <v>43</v>
      </c>
      <c r="E66" s="5">
        <v>45715</v>
      </c>
      <c r="F66" s="3" t="s">
        <v>15</v>
      </c>
      <c r="G66" s="3" t="s">
        <v>20</v>
      </c>
      <c r="H66" s="3" t="str">
        <f t="shared" ref="H66:H101" ca="1" si="2">IF(OR(B66="",ISERROR(SEARCH("@",B66)),C66="",D66="",D66&gt;50,E66="",E66&gt;TODAY()),"Needs Fix","OK")</f>
        <v>Needs Fix</v>
      </c>
    </row>
    <row r="67" spans="1:8" x14ac:dyDescent="0.35">
      <c r="A67" s="3" t="s">
        <v>131</v>
      </c>
      <c r="B67" s="4" t="s">
        <v>132</v>
      </c>
      <c r="C67" s="3">
        <v>35</v>
      </c>
      <c r="D67" s="3">
        <v>27</v>
      </c>
      <c r="E67" s="5">
        <v>45648</v>
      </c>
      <c r="F67" s="3" t="s">
        <v>27</v>
      </c>
      <c r="G67" s="3" t="s">
        <v>20</v>
      </c>
      <c r="H67" s="3" t="str">
        <f t="shared" ca="1" si="2"/>
        <v>OK</v>
      </c>
    </row>
    <row r="68" spans="1:8" x14ac:dyDescent="0.35">
      <c r="A68" s="3" t="s">
        <v>133</v>
      </c>
      <c r="B68" s="4" t="s">
        <v>134</v>
      </c>
      <c r="C68" s="3">
        <v>57</v>
      </c>
      <c r="D68" s="3">
        <v>14</v>
      </c>
      <c r="E68" s="5">
        <v>45743</v>
      </c>
      <c r="F68" s="3" t="s">
        <v>27</v>
      </c>
      <c r="G68" s="3" t="s">
        <v>20</v>
      </c>
      <c r="H68" s="3" t="str">
        <f t="shared" ca="1" si="2"/>
        <v>Needs Fix</v>
      </c>
    </row>
    <row r="69" spans="1:8" x14ac:dyDescent="0.35">
      <c r="A69" s="3" t="s">
        <v>135</v>
      </c>
      <c r="B69" s="4" t="s">
        <v>136</v>
      </c>
      <c r="C69" s="3">
        <v>43</v>
      </c>
      <c r="D69" s="3">
        <v>29</v>
      </c>
      <c r="E69" s="5">
        <v>45704</v>
      </c>
      <c r="F69" s="3" t="s">
        <v>8</v>
      </c>
      <c r="G69" s="3" t="s">
        <v>20</v>
      </c>
      <c r="H69" s="3" t="str">
        <f t="shared" ca="1" si="2"/>
        <v>OK</v>
      </c>
    </row>
    <row r="70" spans="1:8" x14ac:dyDescent="0.35">
      <c r="A70" s="3" t="s">
        <v>137</v>
      </c>
      <c r="B70" s="4" t="s">
        <v>138</v>
      </c>
      <c r="C70" s="3">
        <v>49</v>
      </c>
      <c r="D70" s="3">
        <v>49</v>
      </c>
      <c r="E70" s="5">
        <v>45719</v>
      </c>
      <c r="F70" s="3" t="s">
        <v>27</v>
      </c>
      <c r="G70" s="3" t="s">
        <v>12</v>
      </c>
      <c r="H70" s="3" t="str">
        <f t="shared" ca="1" si="2"/>
        <v>OK</v>
      </c>
    </row>
    <row r="71" spans="1:8" x14ac:dyDescent="0.35">
      <c r="A71" s="3" t="s">
        <v>139</v>
      </c>
      <c r="B71" s="4" t="s">
        <v>140</v>
      </c>
      <c r="C71" s="3">
        <v>55</v>
      </c>
      <c r="D71" s="3">
        <v>39</v>
      </c>
      <c r="E71" s="5">
        <v>45736</v>
      </c>
      <c r="F71" s="3" t="s">
        <v>8</v>
      </c>
      <c r="G71" s="3" t="s">
        <v>9</v>
      </c>
      <c r="H71" s="3" t="str">
        <f t="shared" ca="1" si="2"/>
        <v>OK</v>
      </c>
    </row>
    <row r="72" spans="1:8" x14ac:dyDescent="0.35">
      <c r="A72" s="3" t="s">
        <v>141</v>
      </c>
      <c r="B72" s="4" t="s">
        <v>142</v>
      </c>
      <c r="C72" s="3">
        <v>69</v>
      </c>
      <c r="D72" s="3">
        <v>22</v>
      </c>
      <c r="E72" s="5">
        <v>45658</v>
      </c>
      <c r="F72" s="3" t="s">
        <v>8</v>
      </c>
      <c r="G72" s="3" t="s">
        <v>12</v>
      </c>
      <c r="H72" s="3" t="str">
        <f t="shared" ca="1" si="2"/>
        <v>OK</v>
      </c>
    </row>
    <row r="73" spans="1:8" x14ac:dyDescent="0.35">
      <c r="A73" s="3" t="s">
        <v>143</v>
      </c>
      <c r="B73" s="4" t="s">
        <v>209</v>
      </c>
      <c r="C73" s="3"/>
      <c r="D73" s="3">
        <v>50</v>
      </c>
      <c r="E73" s="5">
        <v>45672</v>
      </c>
      <c r="F73" s="3" t="s">
        <v>8</v>
      </c>
      <c r="G73" s="3" t="s">
        <v>12</v>
      </c>
      <c r="H73" s="3" t="str">
        <f t="shared" ca="1" si="2"/>
        <v>Needs Fix</v>
      </c>
    </row>
    <row r="74" spans="1:8" x14ac:dyDescent="0.35">
      <c r="A74" s="3" t="s">
        <v>144</v>
      </c>
      <c r="B74" s="4" t="s">
        <v>145</v>
      </c>
      <c r="C74" s="3">
        <v>26</v>
      </c>
      <c r="D74" s="3">
        <v>13</v>
      </c>
      <c r="E74" s="3"/>
      <c r="F74" s="3" t="s">
        <v>27</v>
      </c>
      <c r="G74" s="3" t="s">
        <v>9</v>
      </c>
      <c r="H74" s="3" t="str">
        <f t="shared" ca="1" si="2"/>
        <v>Needs Fix</v>
      </c>
    </row>
    <row r="75" spans="1:8" x14ac:dyDescent="0.35">
      <c r="A75" s="3" t="s">
        <v>146</v>
      </c>
      <c r="B75" s="4" t="s">
        <v>147</v>
      </c>
      <c r="C75" s="3">
        <v>32</v>
      </c>
      <c r="D75" s="3">
        <v>23</v>
      </c>
      <c r="E75" s="3"/>
      <c r="F75" s="3" t="s">
        <v>8</v>
      </c>
      <c r="G75" s="3" t="s">
        <v>12</v>
      </c>
      <c r="H75" s="3" t="str">
        <f t="shared" ca="1" si="2"/>
        <v>Needs Fix</v>
      </c>
    </row>
    <row r="76" spans="1:8" x14ac:dyDescent="0.35">
      <c r="A76" s="3" t="s">
        <v>148</v>
      </c>
      <c r="B76" s="4" t="s">
        <v>149</v>
      </c>
      <c r="C76" s="3">
        <v>60</v>
      </c>
      <c r="D76" s="3">
        <v>8</v>
      </c>
      <c r="E76" s="5">
        <v>45655</v>
      </c>
      <c r="F76" s="3" t="s">
        <v>15</v>
      </c>
      <c r="G76" s="3" t="s">
        <v>9</v>
      </c>
      <c r="H76" s="3" t="str">
        <f t="shared" ca="1" si="2"/>
        <v>OK</v>
      </c>
    </row>
    <row r="77" spans="1:8" x14ac:dyDescent="0.35">
      <c r="A77" s="3" t="s">
        <v>150</v>
      </c>
      <c r="B77" s="4" t="s">
        <v>151</v>
      </c>
      <c r="C77" s="3">
        <v>50</v>
      </c>
      <c r="D77" s="3">
        <v>41</v>
      </c>
      <c r="E77" s="5">
        <v>45672</v>
      </c>
      <c r="F77" s="3" t="s">
        <v>8</v>
      </c>
      <c r="G77" s="3" t="s">
        <v>20</v>
      </c>
      <c r="H77" s="3" t="str">
        <f t="shared" ca="1" si="2"/>
        <v>OK</v>
      </c>
    </row>
    <row r="78" spans="1:8" x14ac:dyDescent="0.35">
      <c r="A78" s="3" t="s">
        <v>152</v>
      </c>
      <c r="B78" s="4" t="s">
        <v>153</v>
      </c>
      <c r="C78" s="3">
        <v>34</v>
      </c>
      <c r="D78" s="3">
        <v>50</v>
      </c>
      <c r="E78" s="5">
        <v>45668</v>
      </c>
      <c r="F78" s="3" t="s">
        <v>15</v>
      </c>
      <c r="G78" s="3" t="s">
        <v>12</v>
      </c>
      <c r="H78" s="3" t="str">
        <f t="shared" ca="1" si="2"/>
        <v>OK</v>
      </c>
    </row>
    <row r="79" spans="1:8" x14ac:dyDescent="0.35">
      <c r="A79" s="3" t="s">
        <v>154</v>
      </c>
      <c r="B79" s="4" t="s">
        <v>155</v>
      </c>
      <c r="C79" s="3">
        <v>25</v>
      </c>
      <c r="D79" s="3">
        <v>17</v>
      </c>
      <c r="E79" s="5">
        <v>45674</v>
      </c>
      <c r="F79" s="3" t="s">
        <v>8</v>
      </c>
      <c r="G79" s="3" t="s">
        <v>20</v>
      </c>
      <c r="H79" s="3" t="str">
        <f t="shared" ca="1" si="2"/>
        <v>OK</v>
      </c>
    </row>
    <row r="80" spans="1:8" x14ac:dyDescent="0.35">
      <c r="A80" s="3" t="s">
        <v>156</v>
      </c>
      <c r="B80" s="4" t="s">
        <v>157</v>
      </c>
      <c r="C80" s="3">
        <v>51</v>
      </c>
      <c r="D80" s="3">
        <v>10</v>
      </c>
      <c r="E80" s="5">
        <v>45685</v>
      </c>
      <c r="F80" s="3" t="s">
        <v>27</v>
      </c>
      <c r="G80" s="3" t="s">
        <v>9</v>
      </c>
      <c r="H80" s="3" t="str">
        <f t="shared" ca="1" si="2"/>
        <v>OK</v>
      </c>
    </row>
    <row r="81" spans="1:8" x14ac:dyDescent="0.35">
      <c r="A81" s="3" t="s">
        <v>158</v>
      </c>
      <c r="B81" s="4" t="s">
        <v>210</v>
      </c>
      <c r="C81" s="3">
        <v>19</v>
      </c>
      <c r="D81" s="3"/>
      <c r="E81" s="5">
        <v>45710</v>
      </c>
      <c r="F81" s="3" t="s">
        <v>15</v>
      </c>
      <c r="G81" s="3" t="s">
        <v>12</v>
      </c>
      <c r="H81" s="3" t="str">
        <f t="shared" ca="1" si="2"/>
        <v>Needs Fix</v>
      </c>
    </row>
    <row r="82" spans="1:8" x14ac:dyDescent="0.35">
      <c r="A82" s="3" t="s">
        <v>159</v>
      </c>
      <c r="B82" s="4" t="s">
        <v>160</v>
      </c>
      <c r="C82" s="3">
        <v>24</v>
      </c>
      <c r="D82" s="3">
        <v>31</v>
      </c>
      <c r="E82" s="5">
        <v>45709</v>
      </c>
      <c r="F82" s="3" t="s">
        <v>8</v>
      </c>
      <c r="G82" s="3" t="s">
        <v>12</v>
      </c>
      <c r="H82" s="3" t="str">
        <f t="shared" ca="1" si="2"/>
        <v>OK</v>
      </c>
    </row>
    <row r="83" spans="1:8" x14ac:dyDescent="0.35">
      <c r="A83" s="3" t="s">
        <v>161</v>
      </c>
      <c r="B83" s="4" t="s">
        <v>162</v>
      </c>
      <c r="C83" s="3">
        <v>48</v>
      </c>
      <c r="D83" s="3">
        <v>11</v>
      </c>
      <c r="E83" s="5">
        <v>45681</v>
      </c>
      <c r="F83" s="3" t="s">
        <v>15</v>
      </c>
      <c r="G83" s="3" t="s">
        <v>12</v>
      </c>
      <c r="H83" s="3" t="str">
        <f t="shared" ca="1" si="2"/>
        <v>OK</v>
      </c>
    </row>
    <row r="84" spans="1:8" x14ac:dyDescent="0.35">
      <c r="A84" s="3" t="s">
        <v>163</v>
      </c>
      <c r="B84" s="4" t="s">
        <v>164</v>
      </c>
      <c r="C84" s="3">
        <v>33</v>
      </c>
      <c r="D84" s="3">
        <v>47</v>
      </c>
      <c r="E84" s="5">
        <v>45698</v>
      </c>
      <c r="F84" s="3" t="s">
        <v>8</v>
      </c>
      <c r="G84" s="3" t="s">
        <v>20</v>
      </c>
      <c r="H84" s="3" t="str">
        <f t="shared" ca="1" si="2"/>
        <v>OK</v>
      </c>
    </row>
    <row r="85" spans="1:8" x14ac:dyDescent="0.35">
      <c r="A85" s="3" t="s">
        <v>165</v>
      </c>
      <c r="B85" s="4" t="s">
        <v>166</v>
      </c>
      <c r="C85" s="3"/>
      <c r="D85" s="3">
        <v>35</v>
      </c>
      <c r="E85" s="5">
        <v>45704</v>
      </c>
      <c r="F85" s="3" t="s">
        <v>15</v>
      </c>
      <c r="G85" s="3" t="s">
        <v>9</v>
      </c>
      <c r="H85" s="3" t="str">
        <f t="shared" ca="1" si="2"/>
        <v>Needs Fix</v>
      </c>
    </row>
    <row r="86" spans="1:8" x14ac:dyDescent="0.35">
      <c r="A86" s="3" t="s">
        <v>167</v>
      </c>
      <c r="B86" s="4" t="s">
        <v>168</v>
      </c>
      <c r="C86" s="3">
        <v>18</v>
      </c>
      <c r="D86" s="3">
        <v>30</v>
      </c>
      <c r="E86" s="5">
        <v>45683</v>
      </c>
      <c r="F86" s="3" t="s">
        <v>27</v>
      </c>
      <c r="G86" s="3" t="s">
        <v>20</v>
      </c>
      <c r="H86" s="3" t="str">
        <f t="shared" ca="1" si="2"/>
        <v>OK</v>
      </c>
    </row>
    <row r="87" spans="1:8" x14ac:dyDescent="0.35">
      <c r="A87" s="3" t="s">
        <v>169</v>
      </c>
      <c r="B87" s="4" t="s">
        <v>170</v>
      </c>
      <c r="C87" s="3">
        <v>20</v>
      </c>
      <c r="D87" s="3">
        <v>36</v>
      </c>
      <c r="E87" s="3"/>
      <c r="F87" s="3" t="s">
        <v>27</v>
      </c>
      <c r="G87" s="3" t="s">
        <v>20</v>
      </c>
      <c r="H87" s="3" t="str">
        <f t="shared" ca="1" si="2"/>
        <v>Needs Fix</v>
      </c>
    </row>
    <row r="88" spans="1:8" x14ac:dyDescent="0.35">
      <c r="A88" s="3" t="s">
        <v>171</v>
      </c>
      <c r="B88" s="4" t="s">
        <v>172</v>
      </c>
      <c r="C88" s="3">
        <v>62</v>
      </c>
      <c r="D88" s="3"/>
      <c r="E88" s="3"/>
      <c r="F88" s="3" t="s">
        <v>27</v>
      </c>
      <c r="G88" s="3" t="s">
        <v>9</v>
      </c>
      <c r="H88" s="3" t="str">
        <f t="shared" ca="1" si="2"/>
        <v>Needs Fix</v>
      </c>
    </row>
    <row r="89" spans="1:8" x14ac:dyDescent="0.35">
      <c r="A89" s="3" t="s">
        <v>173</v>
      </c>
      <c r="B89" s="4" t="s">
        <v>174</v>
      </c>
      <c r="C89" s="3">
        <v>19</v>
      </c>
      <c r="D89" s="3">
        <v>47</v>
      </c>
      <c r="E89" s="5">
        <v>45674</v>
      </c>
      <c r="F89" s="3" t="s">
        <v>15</v>
      </c>
      <c r="G89" s="3" t="s">
        <v>9</v>
      </c>
      <c r="H89" s="3" t="str">
        <f t="shared" ca="1" si="2"/>
        <v>OK</v>
      </c>
    </row>
    <row r="90" spans="1:8" x14ac:dyDescent="0.35">
      <c r="A90" s="3" t="s">
        <v>175</v>
      </c>
      <c r="B90" s="4" t="s">
        <v>211</v>
      </c>
      <c r="C90" s="3">
        <v>60</v>
      </c>
      <c r="D90" s="3">
        <v>5</v>
      </c>
      <c r="E90" s="5">
        <v>45698</v>
      </c>
      <c r="F90" s="3" t="s">
        <v>15</v>
      </c>
      <c r="G90" s="3" t="s">
        <v>20</v>
      </c>
      <c r="H90" s="3" t="str">
        <f t="shared" ca="1" si="2"/>
        <v>OK</v>
      </c>
    </row>
    <row r="91" spans="1:8" x14ac:dyDescent="0.35">
      <c r="A91" s="3" t="s">
        <v>176</v>
      </c>
      <c r="B91" s="4" t="s">
        <v>177</v>
      </c>
      <c r="C91" s="3">
        <v>32</v>
      </c>
      <c r="D91" s="3"/>
      <c r="E91" s="5">
        <v>45649</v>
      </c>
      <c r="F91" s="3" t="s">
        <v>8</v>
      </c>
      <c r="G91" s="3" t="s">
        <v>20</v>
      </c>
      <c r="H91" s="3" t="str">
        <f t="shared" ca="1" si="2"/>
        <v>Needs Fix</v>
      </c>
    </row>
    <row r="92" spans="1:8" x14ac:dyDescent="0.35">
      <c r="A92" s="3" t="s">
        <v>178</v>
      </c>
      <c r="B92" s="4" t="s">
        <v>179</v>
      </c>
      <c r="C92" s="3">
        <v>41</v>
      </c>
      <c r="D92" s="3">
        <v>13</v>
      </c>
      <c r="E92" s="5">
        <v>45701</v>
      </c>
      <c r="F92" s="3" t="s">
        <v>8</v>
      </c>
      <c r="G92" s="3" t="s">
        <v>9</v>
      </c>
      <c r="H92" s="3" t="str">
        <f t="shared" ca="1" si="2"/>
        <v>OK</v>
      </c>
    </row>
    <row r="93" spans="1:8" x14ac:dyDescent="0.35">
      <c r="A93" s="3" t="s">
        <v>180</v>
      </c>
      <c r="B93" s="4" t="s">
        <v>181</v>
      </c>
      <c r="C93" s="3"/>
      <c r="D93" s="3">
        <v>39</v>
      </c>
      <c r="E93" s="5">
        <v>45744</v>
      </c>
      <c r="F93" s="3" t="s">
        <v>15</v>
      </c>
      <c r="G93" s="3" t="s">
        <v>20</v>
      </c>
      <c r="H93" s="3" t="str">
        <f t="shared" ca="1" si="2"/>
        <v>Needs Fix</v>
      </c>
    </row>
    <row r="94" spans="1:8" x14ac:dyDescent="0.35">
      <c r="A94" s="3" t="s">
        <v>182</v>
      </c>
      <c r="B94" s="4" t="s">
        <v>183</v>
      </c>
      <c r="C94" s="3">
        <v>38</v>
      </c>
      <c r="D94" s="3">
        <v>42</v>
      </c>
      <c r="E94" s="5">
        <v>45699</v>
      </c>
      <c r="F94" s="3" t="s">
        <v>15</v>
      </c>
      <c r="G94" s="3" t="s">
        <v>12</v>
      </c>
      <c r="H94" s="3" t="str">
        <f t="shared" ca="1" si="2"/>
        <v>OK</v>
      </c>
    </row>
    <row r="95" spans="1:8" x14ac:dyDescent="0.35">
      <c r="A95" s="3" t="s">
        <v>184</v>
      </c>
      <c r="B95" s="4" t="s">
        <v>185</v>
      </c>
      <c r="C95" s="3">
        <v>26</v>
      </c>
      <c r="D95" s="3">
        <v>7</v>
      </c>
      <c r="E95" s="5">
        <v>45657</v>
      </c>
      <c r="F95" s="3" t="s">
        <v>15</v>
      </c>
      <c r="G95" s="3" t="s">
        <v>20</v>
      </c>
      <c r="H95" s="3" t="str">
        <f t="shared" ca="1" si="2"/>
        <v>OK</v>
      </c>
    </row>
    <row r="96" spans="1:8" x14ac:dyDescent="0.35">
      <c r="A96" s="3" t="s">
        <v>186</v>
      </c>
      <c r="B96" s="4" t="s">
        <v>187</v>
      </c>
      <c r="C96" s="3">
        <v>63</v>
      </c>
      <c r="D96" s="3">
        <v>16</v>
      </c>
      <c r="E96" s="3"/>
      <c r="F96" s="3" t="s">
        <v>27</v>
      </c>
      <c r="G96" s="3" t="s">
        <v>20</v>
      </c>
      <c r="H96" s="3" t="str">
        <f t="shared" ca="1" si="2"/>
        <v>Needs Fix</v>
      </c>
    </row>
    <row r="97" spans="1:8" x14ac:dyDescent="0.35">
      <c r="A97" s="3" t="s">
        <v>188</v>
      </c>
      <c r="B97" s="4" t="s">
        <v>189</v>
      </c>
      <c r="C97" s="3">
        <v>68</v>
      </c>
      <c r="D97" s="3">
        <v>45</v>
      </c>
      <c r="E97" s="5">
        <v>45692</v>
      </c>
      <c r="F97" s="3" t="s">
        <v>15</v>
      </c>
      <c r="G97" s="3" t="s">
        <v>12</v>
      </c>
      <c r="H97" s="3" t="str">
        <f t="shared" ca="1" si="2"/>
        <v>OK</v>
      </c>
    </row>
    <row r="98" spans="1:8" x14ac:dyDescent="0.35">
      <c r="A98" s="3" t="s">
        <v>190</v>
      </c>
      <c r="B98" s="4" t="s">
        <v>212</v>
      </c>
      <c r="C98" s="3">
        <v>65</v>
      </c>
      <c r="D98" s="3">
        <v>8</v>
      </c>
      <c r="E98" s="5">
        <v>45707</v>
      </c>
      <c r="F98" s="3" t="s">
        <v>27</v>
      </c>
      <c r="G98" s="3" t="s">
        <v>20</v>
      </c>
      <c r="H98" s="3" t="str">
        <f t="shared" ca="1" si="2"/>
        <v>Needs Fix</v>
      </c>
    </row>
    <row r="99" spans="1:8" x14ac:dyDescent="0.35">
      <c r="A99" s="3" t="s">
        <v>191</v>
      </c>
      <c r="B99" s="4" t="s">
        <v>192</v>
      </c>
      <c r="C99" s="3"/>
      <c r="D99" s="3">
        <v>45</v>
      </c>
      <c r="E99" s="5">
        <v>45707</v>
      </c>
      <c r="F99" s="3" t="s">
        <v>8</v>
      </c>
      <c r="G99" s="3" t="s">
        <v>12</v>
      </c>
      <c r="H99" s="3" t="str">
        <f t="shared" ca="1" si="2"/>
        <v>Needs Fix</v>
      </c>
    </row>
    <row r="100" spans="1:8" x14ac:dyDescent="0.35">
      <c r="A100" s="3" t="s">
        <v>193</v>
      </c>
      <c r="B100" s="4" t="s">
        <v>194</v>
      </c>
      <c r="C100" s="3">
        <v>17</v>
      </c>
      <c r="D100" s="3">
        <v>36</v>
      </c>
      <c r="E100" s="5">
        <v>45725</v>
      </c>
      <c r="F100" s="3" t="s">
        <v>15</v>
      </c>
      <c r="G100" s="3" t="s">
        <v>20</v>
      </c>
      <c r="H100" s="3" t="str">
        <f t="shared" ca="1" si="2"/>
        <v>OK</v>
      </c>
    </row>
    <row r="101" spans="1:8" x14ac:dyDescent="0.35">
      <c r="A101" s="3" t="s">
        <v>195</v>
      </c>
      <c r="B101" s="3"/>
      <c r="C101" s="3">
        <v>38</v>
      </c>
      <c r="D101" s="3">
        <v>26</v>
      </c>
      <c r="E101" s="5">
        <v>45707</v>
      </c>
      <c r="F101" s="3" t="s">
        <v>27</v>
      </c>
      <c r="G101" s="3" t="s">
        <v>9</v>
      </c>
      <c r="H101" s="3" t="str">
        <f t="shared" ca="1" si="2"/>
        <v>Needs Fix</v>
      </c>
    </row>
  </sheetData>
  <conditionalFormatting sqref="B2:B101">
    <cfRule type="expression" dxfId="8" priority="3">
      <formula>AND(B2&lt;&gt;"",ISNUMBER(SEARCH("@",B2)),ISNUMBER(SEARCH(".",B2)))</formula>
    </cfRule>
    <cfRule type="expression" dxfId="7" priority="9">
      <formula>ISERROR(SEARCH(".",B2))</formula>
    </cfRule>
    <cfRule type="expression" dxfId="6" priority="10">
      <formula>ISERROR(SEARCH("@", B2))</formula>
    </cfRule>
  </conditionalFormatting>
  <conditionalFormatting sqref="C2:C101">
    <cfRule type="cellIs" dxfId="5" priority="7" operator="lessThan">
      <formula>18</formula>
    </cfRule>
    <cfRule type="cellIs" dxfId="4" priority="8" operator="equal">
      <formula>""</formula>
    </cfRule>
  </conditionalFormatting>
  <conditionalFormatting sqref="D2:D101">
    <cfRule type="expression" dxfId="3" priority="6">
      <formula>OR(D2="",D2&gt;40)</formula>
    </cfRule>
  </conditionalFormatting>
  <conditionalFormatting sqref="E2:E101">
    <cfRule type="expression" dxfId="2" priority="4">
      <formula>OR(E2="",E2&gt;TODAY())</formula>
    </cfRule>
  </conditionalFormatting>
  <conditionalFormatting sqref="H1:H1048576">
    <cfRule type="containsText" dxfId="0" priority="2" operator="containsText" text="Needs Fix">
      <formula>NOT(ISERROR(SEARCH("Needs Fix",H1)))</formula>
    </cfRule>
    <cfRule type="containsText" dxfId="1" priority="1" operator="containsText" text="OK">
      <formula>NOT(ISERROR(SEARCH("OK",H1)))</formula>
    </cfRule>
  </conditionalFormatting>
  <dataValidations count="5">
    <dataValidation type="list" allowBlank="1" showInputMessage="1" showErrorMessage="1" sqref="F2:F101" xr:uid="{7ADD8DA2-1320-4530-8556-0FD812DA9712}">
      <formula1>$J$3:$J$5</formula1>
    </dataValidation>
    <dataValidation type="list" allowBlank="1" showInputMessage="1" showErrorMessage="1" sqref="G2:G101" xr:uid="{1F5D13CF-CAC6-4844-9DF2-9DC0A39488A3}">
      <formula1>$K$3:$K$5</formula1>
    </dataValidation>
    <dataValidation type="whole" operator="greaterThan" allowBlank="1" showInputMessage="1" showErrorMessage="1" sqref="C2:C101" xr:uid="{F00544A3-068F-4A4F-AC94-0C887FB985D0}">
      <formula1>18</formula1>
    </dataValidation>
    <dataValidation type="whole" operator="greaterThan" allowBlank="1" showInputMessage="1" showErrorMessage="1" sqref="D2:D101" xr:uid="{EEF7CF3A-2BE4-40BD-BE82-E6C9B44E98E7}">
      <formula1>0</formula1>
    </dataValidation>
    <dataValidation type="date" operator="lessThanOrEqual" allowBlank="1" showInputMessage="1" showErrorMessage="1" sqref="E2:E101" xr:uid="{9B1B30C8-CE17-446D-90C1-8E87C6EA2CBD}">
      <formula1>TODAY()</formula1>
    </dataValidation>
  </dataValidations>
  <hyperlinks>
    <hyperlink ref="B3" r:id="rId1" display="mailto:tammy46@henry.org" xr:uid="{13A380FC-7F9F-40DF-8E7D-37D0799C9523}"/>
    <hyperlink ref="B4" r:id="rId2" display="mailto:robertsonkimberly@weber.com" xr:uid="{ED6301B6-CBF4-4A1A-8371-720AFF5C5475}"/>
    <hyperlink ref="B5" r:id="rId3" display="mailto:pruittmax@gmail.com" xr:uid="{5DB4A058-59B8-4001-A26F-7F8BDFD3C715}"/>
    <hyperlink ref="B6" r:id="rId4" display="mailto:velazqueztheresa@decker.org" xr:uid="{BEF1BEB3-6F3A-415E-910E-FAE81F119C9E}"/>
    <hyperlink ref="B7" r:id="rId5" display="mailto:vazquezjustin@howard-walker.com" xr:uid="{DA833CFB-0856-4658-BC3B-6AA4A7311984}"/>
    <hyperlink ref="B8" r:id="rId6" display="mailto:michelledavidson@yahoo.com" xr:uid="{4AD6A1E7-9990-4F09-9892-ADD5BACB6979}"/>
    <hyperlink ref="B9" r:id="rId7" display="mailto:gpatterson@gmail.com" xr:uid="{49BA45BC-C4F5-4AFB-849E-B226DB7368BA}"/>
    <hyperlink ref="B10" r:id="rId8" display="mailto:prussell@hotmail.com" xr:uid="{EAE9A30D-99BD-486C-BED4-7CF8B612A12B}"/>
    <hyperlink ref="B11" r:id="rId9" display="mailto:xparker@reyes.com" xr:uid="{A8A8BB2E-8A16-4187-A6D0-8BC34134D2F2}"/>
    <hyperlink ref="B12" r:id="rId10" display="mailto:sweber@garza.biz" xr:uid="{96FB1A5D-112E-49BD-A755-384C11D822FF}"/>
    <hyperlink ref="B13" r:id="rId11" display="mailto:jeremyortiz@yahoo.com" xr:uid="{0A3BBC56-400A-411F-A05C-488E9655D469}"/>
    <hyperlink ref="B14" r:id="rId12" display="mailto:john80@yahoo.com" xr:uid="{73E184DD-1E5B-4DCF-BB88-CE740DBBE6FB}"/>
    <hyperlink ref="B15" r:id="rId13" display="mailto:rachel93@thomas.com" xr:uid="{C300B851-16E3-477A-8399-A4919D8F6E19}"/>
    <hyperlink ref="B16" r:id="rId14" display="mailto:ericflores@yahoo.com" xr:uid="{49581C1C-F1CA-4B07-8DED-E0B988EB42D3}"/>
    <hyperlink ref="B17" r:id="rId15" display="mailto:uryan@gmail.com" xr:uid="{2C919E94-A285-4B85-8BB5-ED25D9129329}"/>
    <hyperlink ref="B19" r:id="rId16" display="mailto:travis81@anderson.info" xr:uid="{1B066936-CC9E-457A-80EB-EC4A86E6DAA7}"/>
    <hyperlink ref="B20" r:id="rId17" display="mailto:perezpaula@hotmail.com" xr:uid="{C698E5D0-2149-474B-ADC0-0D2C836DAD7D}"/>
    <hyperlink ref="B21" r:id="rId18" display="mailto:moorebrenda@hotmail.com" xr:uid="{4F682F07-C5D1-4F6A-B9E1-2D8545D11B36}"/>
    <hyperlink ref="B22" r:id="rId19" display="mailto:codymccoy@ray.com" xr:uid="{219B01AD-4F01-496C-8C47-D7ABE88827C3}"/>
    <hyperlink ref="B23" r:id="rId20" display="mailto:meganfisher@gmail.com" xr:uid="{EF7216FF-DFA1-4C86-A614-24AB648F589D}"/>
    <hyperlink ref="B24" r:id="rId21" display="mailto:cstokes@yahoo.com" xr:uid="{2B77830C-A401-4428-9C95-DD96EB8D086D}"/>
    <hyperlink ref="B26" r:id="rId22" display="mailto:kayleejohnson@gmail.com" xr:uid="{6AC0663F-90AB-4584-ABCA-CB7AB2B4274B}"/>
    <hyperlink ref="B28" r:id="rId23" display="mailto:pfrank@davis.com" xr:uid="{292A38B7-F5CE-4603-B701-B41297DD0D40}"/>
    <hyperlink ref="B29" r:id="rId24" display="mailto:rbanks@bennett.com" xr:uid="{BF487B9E-22CF-424D-927E-A09496864334}"/>
    <hyperlink ref="B30" r:id="rId25" display="mailto:zmorgan@hill-medina.info" xr:uid="{50AFCDAD-C340-4383-8254-CE7DB9F61508}"/>
    <hyperlink ref="B31" r:id="rId26" xr:uid="{B6203795-6BBA-47AB-B50D-5C9F18D3E8E6}"/>
    <hyperlink ref="B32" r:id="rId27" display="mailto:tabitha81@dorsey.net" xr:uid="{4EF2F862-B073-49EB-8B72-C3B593802447}"/>
    <hyperlink ref="B33" r:id="rId28" display="mailto:morenochristopher@hotmail.com" xr:uid="{E39F2B22-F1F9-4AF6-A3B9-E775EC93023B}"/>
    <hyperlink ref="B34" r:id="rId29" display="mailto:tylerteresa@sharp.com" xr:uid="{1B54F2FD-11B9-4740-8B48-DA9D6F7C0678}"/>
    <hyperlink ref="B35" r:id="rId30" display="mailto:mharris@singh-rivers.com" xr:uid="{1AD58BFD-092B-4288-BD93-72AC0D374C42}"/>
    <hyperlink ref="B36" r:id="rId31" display="mailto:dalton58@yahoo.com" xr:uid="{DDE66913-8829-4C30-A3B2-907F188B75D2}"/>
    <hyperlink ref="B37" r:id="rId32" display="mailto:chadjohnson@yahoo.com" xr:uid="{37C8A906-B1DF-4960-9176-C16AB06E3050}"/>
    <hyperlink ref="B38" r:id="rId33" display="mailto:arnoldtheodore@hotmail.com" xr:uid="{21063D21-F5CA-47EF-B7BF-969FC8F9AB29}"/>
    <hyperlink ref="B39" r:id="rId34" display="mailto:zbailey@green.com" xr:uid="{3A5F3B1C-0C05-403E-ADDD-497993C6B3A4}"/>
    <hyperlink ref="B40" r:id="rId35" display="mailto:olsenjim@wright.com" xr:uid="{DFEC9F1B-435C-4B13-8781-BA79F008C53F}"/>
    <hyperlink ref="B41" r:id="rId36" display="mailto:ggreen@yahoo.com" xr:uid="{E6D5A259-0CBC-42A6-A99E-43983CDCA7CE}"/>
    <hyperlink ref="B42" r:id="rId37" display="mailto:brian56@gmail.com" xr:uid="{14B52725-D2DC-4D6F-A228-F669E45AA93C}"/>
    <hyperlink ref="B43" r:id="rId38" display="mailto:boltonthomas@gmail.com" xr:uid="{A6B01D92-BF8A-4285-AF58-E6B681D31C13}"/>
    <hyperlink ref="B44" r:id="rId39" display="mailto:jeromemiller@yahoo.com" xr:uid="{010A59B4-78CE-4BAD-9B5B-B5343B71FF9E}"/>
    <hyperlink ref="B45" r:id="rId40" xr:uid="{D23E9BFA-1763-4A40-91B3-15B34EB92D5A}"/>
    <hyperlink ref="B46" r:id="rId41" display="mailto:michaelhall@herrera.com" xr:uid="{65DE75C6-3CE3-4E57-B000-F27F4F5F0CD4}"/>
    <hyperlink ref="B47" r:id="rId42" display="mailto:joseph41@watkins.net" xr:uid="{28309FFE-698E-4DE0-8D0E-55A723E67EAB}"/>
    <hyperlink ref="B48" r:id="rId43" display="mailto:lewissamuel@gmail.com" xr:uid="{395C18F0-9104-4325-B571-C20ABF05310E}"/>
    <hyperlink ref="B49" r:id="rId44" display="mailto:todd19@welch-garrett.com" xr:uid="{26450F93-B00D-4928-96CF-91D6D843BBFE}"/>
    <hyperlink ref="B50" r:id="rId45" display="mailto:zachary38@hughes.com" xr:uid="{3A76E621-6A36-42D1-9B5D-015963C6323E}"/>
    <hyperlink ref="B51" r:id="rId46" display="mailto:michael42@baker.com" xr:uid="{07B46443-77EA-4CE5-B96C-4149D2886A32}"/>
    <hyperlink ref="B52" r:id="rId47" xr:uid="{70C34882-6BB4-436B-8BFD-5EFAA0CE2A32}"/>
    <hyperlink ref="B53" r:id="rId48" display="mailto:qoneill@gmail.com" xr:uid="{D43A1CCD-47CD-4F86-AC03-2C2A93BD72F5}"/>
    <hyperlink ref="B55" r:id="rId49" display="mailto:anthonymiller@johnson.com" xr:uid="{A745AA00-44B1-410D-80AF-52E40AAAB70D}"/>
    <hyperlink ref="B56" r:id="rId50" display="mailto:william61@taylor-long.org" xr:uid="{1DB70F89-C757-4BA2-8D79-67B4D2B2BF09}"/>
    <hyperlink ref="B57" r:id="rId51" xr:uid="{9376AF14-4287-452B-AB2A-ADBE3FC596EE}"/>
    <hyperlink ref="B58" r:id="rId52" display="mailto:tylerpeter@gmail.com" xr:uid="{738355C2-4C9E-4945-BD01-C4134D1CBFBF}"/>
    <hyperlink ref="B59" r:id="rId53" display="mailto:brownmonica@robertson.com" xr:uid="{B2676C5F-9A02-4C64-A62A-61041B975803}"/>
    <hyperlink ref="B60" r:id="rId54" display="mailto:rebeccamaldonado@yahoo.com" xr:uid="{F100F939-AB40-48A8-B0B9-60F9A8C55207}"/>
    <hyperlink ref="B61" r:id="rId55" display="mailto:keitharnold@yahoo.com" xr:uid="{90756485-53AD-45DB-AF4A-96A16F68B2A9}"/>
    <hyperlink ref="B62" r:id="rId56" display="mailto:lisandra@hotmail.com" xr:uid="{8C766CC6-5C17-49FE-A7F3-8BD3D9EB2CF1}"/>
    <hyperlink ref="B63" r:id="rId57" display="mailto:matthewward@turner.com" xr:uid="{8264E462-8E10-4301-BD13-6E80502B22D2}"/>
    <hyperlink ref="B64" r:id="rId58" display="mailto:austin51@hotmail.com" xr:uid="{08CA22FA-5627-4970-96E7-EAB135901128}"/>
    <hyperlink ref="B65" r:id="rId59" xr:uid="{4EB9C9D0-F3ED-4032-AEB3-7D89DAA19135}"/>
    <hyperlink ref="B67" r:id="rId60" display="mailto:rayamanda@andrews.biz" xr:uid="{CB686CB4-EB55-44C7-8F22-D37385D88284}"/>
    <hyperlink ref="B68" r:id="rId61" display="mailto:wagnerwesley@hotmail.com" xr:uid="{D0992B5F-B1EF-442F-A683-6FBA89177D91}"/>
    <hyperlink ref="B69" r:id="rId62" display="mailto:paynestephen@yahoo.com" xr:uid="{F17CDE93-88BC-4399-A97E-DA37CD8E18A1}"/>
    <hyperlink ref="B70" r:id="rId63" display="mailto:buchanandorothy@hotmail.com" xr:uid="{56C559BE-DA9E-4A78-A133-1ECA40E337CE}"/>
    <hyperlink ref="B71" r:id="rId64" display="mailto:reyescourtney@smith-obrien.net" xr:uid="{9204376A-5B06-45F8-8FED-36BCED6D3E94}"/>
    <hyperlink ref="B72" r:id="rId65" display="mailto:huangdavid@melton.com" xr:uid="{3D5BFE2D-2FD5-4627-92E4-17E3907E7E90}"/>
    <hyperlink ref="B73" r:id="rId66" display="mailto:reneerice@hotmail.com" xr:uid="{C0CE4C6F-02FB-46E8-A67F-067895B5A333}"/>
    <hyperlink ref="B74" r:id="rId67" display="mailto:johnsonmelissa@rose.net" xr:uid="{FA4C604D-8B97-4AE2-9A0E-A48524C0CF58}"/>
    <hyperlink ref="B75" r:id="rId68" display="mailto:nnelson@johnson-robinson.com" xr:uid="{BC4C9A28-184C-4583-9E43-687918464A33}"/>
    <hyperlink ref="B76" r:id="rId69" display="mailto:tarawiley@mitchell.com" xr:uid="{13252779-C890-4002-BECB-058407C1CFD1}"/>
    <hyperlink ref="B77" r:id="rId70" display="mailto:utownsend@williams-cook.com" xr:uid="{E7EBB63F-F43C-46BC-B204-27EEE1A15BD4}"/>
    <hyperlink ref="B78" r:id="rId71" display="mailto:brandymiranda@clark-garza.net" xr:uid="{B6D9E7E8-B98C-4365-B782-12792830505F}"/>
    <hyperlink ref="B79" r:id="rId72" display="mailto:phillip68@hotmail.com" xr:uid="{BB8C66BD-3A93-43F4-A41F-0BD8151A4C75}"/>
    <hyperlink ref="B80" r:id="rId73" display="mailto:susanlopez@gmail.com" xr:uid="{47B4BBE9-40E8-4D7C-9222-1747E5D3C52E}"/>
    <hyperlink ref="B81" r:id="rId74" xr:uid="{00F9644A-65E9-412C-A320-87681086EAFE}"/>
    <hyperlink ref="B82" r:id="rId75" display="mailto:tylerhall@gmail.com" xr:uid="{A0ECB616-97F8-4A63-B012-8DDB8EE0563E}"/>
    <hyperlink ref="B83" r:id="rId76" display="mailto:josephlawrence@little-martin.org" xr:uid="{AA23759A-49ED-4CC3-92BE-1306120590C2}"/>
    <hyperlink ref="B84" r:id="rId77" display="mailto:anthony06@strong-turner.com" xr:uid="{D5BE6C74-D904-4D84-963C-55063DA92B10}"/>
    <hyperlink ref="B85" r:id="rId78" display="mailto:meghancurry@parker-parker.com" xr:uid="{62ECB70C-734A-4FF3-89B3-AC092D834A9A}"/>
    <hyperlink ref="B86" r:id="rId79" display="mailto:jefferymurphy@hotmail.com" xr:uid="{4E762610-C24E-4444-9788-C5EC6FABB3B1}"/>
    <hyperlink ref="B87" r:id="rId80" display="mailto:jacklawrence@griffith-carr.com" xr:uid="{4215D671-34D5-4648-A07A-EC9EAF41441D}"/>
    <hyperlink ref="B88" r:id="rId81" display="mailto:booneelizabeth@yahoo.com" xr:uid="{B0AD5354-D209-4671-A602-D193B00EE994}"/>
    <hyperlink ref="B89" r:id="rId82" display="mailto:gsimmons@gmail.com" xr:uid="{62B337C3-8D14-4641-BAC0-CA1EEEDAFBDE}"/>
    <hyperlink ref="B90" r:id="rId83" xr:uid="{16A0AA48-32AA-4E1B-81C2-8BD4F5704389}"/>
    <hyperlink ref="B91" r:id="rId84" display="mailto:emilyjackson@gmail.com" xr:uid="{1E45C54E-3451-4453-A5C4-B2DAA7F9B94D}"/>
    <hyperlink ref="B92" r:id="rId85" display="mailto:micheal24@gmail.com" xr:uid="{CCEDFE14-1FAB-4103-B0E0-6B62387A7236}"/>
    <hyperlink ref="B93" r:id="rId86" display="mailto:leslie54@sandoval.net" xr:uid="{1F27E777-88ED-42D3-8810-D8364CB590AD}"/>
    <hyperlink ref="B94" r:id="rId87" display="mailto:itapia@smith-olson.com" xr:uid="{F071848E-E77B-4FCF-9379-0EE9211F65AC}"/>
    <hyperlink ref="B95" r:id="rId88" display="mailto:chelsey28@yahoo.com" xr:uid="{27D911C9-AE77-435B-A8CE-ACC54EFC6706}"/>
    <hyperlink ref="B96" r:id="rId89" display="mailto:heidi32@yahoo.com" xr:uid="{50173DF1-A287-4912-9486-EF84F9504DF1}"/>
    <hyperlink ref="B97" r:id="rId90" display="mailto:amystewart@ellis.com" xr:uid="{55676EBF-0741-44B1-B9A3-41F461F67E03}"/>
    <hyperlink ref="B98" r:id="rId91" display="mailto:shelly43@hotmail.com" xr:uid="{1201BBCA-868D-4CBE-81D4-BEAE3B8DCF88}"/>
    <hyperlink ref="B99" r:id="rId92" display="mailto:dudleyalan@jones.org" xr:uid="{46F424F1-E70C-4045-AEE5-DE8F06577B72}"/>
    <hyperlink ref="B100" r:id="rId93" display="mailto:dennis99@yahoo.com" xr:uid="{56F0A4D0-0F69-46E3-AF0E-18CE65CD716E}"/>
  </hyperlinks>
  <pageMargins left="0.7" right="0.7" top="0.75" bottom="0.75" header="0.3" footer="0.3"/>
  <tableParts count="1">
    <tablePart r:id="rId94"/>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91D7A6-9779-430A-B9A4-17F30D0CCE2C}">
  <dimension ref="A3:B6"/>
  <sheetViews>
    <sheetView showGridLines="0" zoomScale="160" zoomScaleNormal="160" workbookViewId="0">
      <selection activeCell="C11" sqref="C11"/>
    </sheetView>
  </sheetViews>
  <sheetFormatPr defaultRowHeight="14.5" x14ac:dyDescent="0.35"/>
  <cols>
    <col min="1" max="1" width="12.453125" bestFit="1" customWidth="1"/>
    <col min="2" max="2" width="12.08984375" bestFit="1" customWidth="1"/>
  </cols>
  <sheetData>
    <row r="3" spans="1:2" x14ac:dyDescent="0.35">
      <c r="A3" s="8" t="s">
        <v>216</v>
      </c>
      <c r="B3" t="s">
        <v>220</v>
      </c>
    </row>
    <row r="4" spans="1:2" x14ac:dyDescent="0.35">
      <c r="A4" s="9" t="s">
        <v>217</v>
      </c>
      <c r="B4" s="10">
        <v>38</v>
      </c>
    </row>
    <row r="5" spans="1:2" x14ac:dyDescent="0.35">
      <c r="A5" s="9" t="s">
        <v>218</v>
      </c>
      <c r="B5" s="10">
        <v>62</v>
      </c>
    </row>
    <row r="6" spans="1:2" x14ac:dyDescent="0.35">
      <c r="A6" s="9" t="s">
        <v>219</v>
      </c>
      <c r="B6" s="10">
        <v>100</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1F1C6B-72AF-46FA-8B66-581EE8CCCFC8}">
  <dimension ref="A1:B6"/>
  <sheetViews>
    <sheetView showGridLines="0" tabSelected="1" zoomScale="160" zoomScaleNormal="160" workbookViewId="0">
      <selection activeCell="F5" sqref="F5"/>
    </sheetView>
  </sheetViews>
  <sheetFormatPr defaultRowHeight="14.5" x14ac:dyDescent="0.35"/>
  <cols>
    <col min="1" max="1" width="20" bestFit="1" customWidth="1"/>
    <col min="2" max="2" width="11.6328125" customWidth="1"/>
  </cols>
  <sheetData>
    <row r="1" spans="1:2" x14ac:dyDescent="0.35">
      <c r="A1" t="s">
        <v>198</v>
      </c>
      <c r="B1" t="s">
        <v>199</v>
      </c>
    </row>
    <row r="2" spans="1:2" x14ac:dyDescent="0.35">
      <c r="A2" t="s">
        <v>202</v>
      </c>
      <c r="B2">
        <f>COUNTIF(Applications[YearsExperience],"")</f>
        <v>6</v>
      </c>
    </row>
    <row r="3" spans="1:2" x14ac:dyDescent="0.35">
      <c r="A3" t="s">
        <v>200</v>
      </c>
      <c r="B3">
        <f>COUNTIF(Applications[Email],"")</f>
        <v>7</v>
      </c>
    </row>
    <row r="4" spans="1:2" x14ac:dyDescent="0.35">
      <c r="A4" t="s">
        <v>201</v>
      </c>
      <c r="B4">
        <f>COUNTIF(Applications[Email],"&lt;&gt;*@*.*")</f>
        <v>17</v>
      </c>
    </row>
    <row r="5" spans="1:2" x14ac:dyDescent="0.35">
      <c r="A5" t="s">
        <v>203</v>
      </c>
      <c r="B5">
        <f ca="1">COUNTIF(Applications[AppliedDate],"") + COUNTIF(Applications[AppliedDate],"&gt;"&amp;TODAY() )</f>
        <v>21</v>
      </c>
    </row>
    <row r="6" spans="1:2" x14ac:dyDescent="0.35">
      <c r="A6" t="s">
        <v>204</v>
      </c>
      <c r="B6">
        <f ca="1">SUM(B2:B5)</f>
        <v>51</v>
      </c>
    </row>
  </sheetData>
  <pageMargins left="0.7" right="0.7" top="0.75" bottom="0.75" header="0.3" footer="0.3"/>
  <drawing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Applications</vt:lpstr>
      <vt:lpstr>No. of Bad Rows</vt:lpstr>
      <vt:lpstr>Data Quality Summary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Stephen David-Williams</dc:creator>
  <cp:lastModifiedBy>Stephen David-Williams</cp:lastModifiedBy>
  <dcterms:created xsi:type="dcterms:W3CDTF">2025-03-21T23:13:42Z</dcterms:created>
  <dcterms:modified xsi:type="dcterms:W3CDTF">2025-03-22T15:23:27Z</dcterms:modified>
</cp:coreProperties>
</file>