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tasets\day-30\"/>
    </mc:Choice>
  </mc:AlternateContent>
  <xr:revisionPtr revIDLastSave="0" documentId="13_ncr:2001_{8A35283C-4B1D-4B93-9121-E6EB6AD99ED0}" xr6:coauthVersionLast="47" xr6:coauthVersionMax="47" xr10:uidLastSave="{00000000-0000-0000-0000-000000000000}"/>
  <bookViews>
    <workbookView xWindow="-45" yWindow="-16320" windowWidth="29040" windowHeight="15720" tabRatio="491" firstSheet="2" activeTab="5" xr2:uid="{BD6985F3-0DB3-4BB8-9F94-2CF0686C3B0D}"/>
  </bookViews>
  <sheets>
    <sheet name="Ford_Financials" sheetId="8" r:id="rId1"/>
    <sheet name="Tesla_Financials" sheetId="5" r:id="rId2"/>
    <sheet name="Combined_Financials" sheetId="19" r:id="rId3"/>
    <sheet name="YearTable" sheetId="1" r:id="rId4"/>
    <sheet name="Pivot_Financials" sheetId="16" r:id="rId5"/>
    <sheet name="DataQuality_Checks" sheetId="18" r:id="rId6"/>
    <sheet name="Dashboard_FinancialHealth" sheetId="9" r:id="rId7"/>
    <sheet name="Dashboard_DataQuality" sheetId="17" r:id="rId8"/>
  </sheets>
  <definedNames>
    <definedName name="_xlcn.WorksheetConnection_TeslaFordFinancialHealthCheckv1.xlsxYearTable1" hidden="1">YearTable[]</definedName>
    <definedName name="_xlcn.WorksheetConnection_TeslaFordFinancialHealthCheckv2.xlsxCombined_Financials1" hidden="1">Combined_Financials[]</definedName>
    <definedName name="_xlcn.WorksheetConnection_TeslaFordFinancialHealthCheckv2.xlsxFord_Financials1" hidden="1">Ford_Financials[]</definedName>
    <definedName name="_xlcn.WorksheetConnection_TeslaFordFinancialHealthCheckv2.xlsxTesla_Financials1" hidden="1">Tesla_Financials[]</definedName>
    <definedName name="ExternalData_1" localSheetId="2" hidden="1">'Combined_Financials'!$A$1:$H$227</definedName>
    <definedName name="ExternalData_4" localSheetId="1" hidden="1">Tesla_Financials!$A$1:$J$713</definedName>
    <definedName name="ExternalData_7" localSheetId="0" hidden="1">Ford_Financials!$A$1:$J$413</definedName>
  </definedNames>
  <calcPr calcId="191029"/>
  <pivotCaches>
    <pivotCache cacheId="133" r:id="rId9"/>
    <pivotCache cacheId="134" r:id="rId10"/>
    <pivotCache cacheId="135" r:id="rId11"/>
    <pivotCache cacheId="136" r:id="rId12"/>
    <pivotCache cacheId="137" r:id="rId13"/>
    <pivotCache cacheId="139" r:id="rId14"/>
    <pivotCache cacheId="140" r:id="rId15"/>
    <pivotCache cacheId="141" r:id="rId16"/>
    <pivotCache cacheId="156" r:id="rId17"/>
    <pivotCache cacheId="173" r:id="rId18"/>
    <pivotCache cacheId="184" r:id="rId1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bined_Financials_55d9ab25-95ce-44b9-8dac-c0f3d9ce02be" name="Combined_Financials" connection="Query - Combined_Financials"/>
          <x15:modelTable id="YearTable" name="YearTable" connection="WorksheetConnection_Tesla-Ford-Financial-Health-Check-v1.xlsx!YearTable"/>
          <x15:modelTable id="Tesla_Financials" name="Tesla_Financials" connection="WorksheetConnection_Tesla-Ford-Financial-Health-Check-v2.xlsx!Tesla_Financials"/>
          <x15:modelTable id="Ford_Financials" name="Ford_Financials" connection="WorksheetConnection_Tesla-Ford-Financial-Health-Check-v2.xlsx!Ford_Financials"/>
          <x15:modelTable id="Combined_Financials 1" name="Combined_Financials 1" connection="WorksheetConnection_Tesla-Ford-Financial-Health-Check-v2.xlsx!Combined_Financials"/>
        </x15:modelTables>
        <x15:modelRelationships>
          <x15:modelRelationship fromTable="Combined_Financials" fromColumn="Fiscal Year" toTable="YearTable" toColumn="Yea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8" l="1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22" i="18"/>
  <c r="B109" i="18"/>
  <c r="B118" i="18"/>
  <c r="B119" i="18"/>
  <c r="B122" i="18"/>
  <c r="B120" i="18"/>
  <c r="B112" i="18"/>
  <c r="B113" i="18"/>
  <c r="B114" i="18"/>
  <c r="B115" i="18"/>
  <c r="B116" i="18"/>
  <c r="B117" i="18"/>
  <c r="B121" i="18"/>
  <c r="B123" i="18"/>
  <c r="B110" i="18"/>
  <c r="B111" i="18"/>
  <c r="B108" i="18"/>
  <c r="F22" i="18"/>
  <c r="F34" i="18"/>
  <c r="F24" i="18"/>
  <c r="F29" i="18"/>
  <c r="F31" i="18"/>
  <c r="F23" i="18"/>
  <c r="F35" i="18"/>
  <c r="F36" i="18"/>
  <c r="F37" i="18"/>
  <c r="F38" i="18"/>
  <c r="F27" i="18"/>
  <c r="F28" i="18"/>
  <c r="F30" i="18"/>
  <c r="F32" i="18"/>
  <c r="F25" i="18"/>
  <c r="F26" i="18"/>
  <c r="F33" i="18"/>
  <c r="F21" i="18"/>
  <c r="G22" i="18"/>
  <c r="G21" i="18"/>
  <c r="C12" i="18"/>
  <c r="D12" i="18" s="1"/>
  <c r="M7" i="17" s="1"/>
  <c r="C11" i="18"/>
  <c r="D11" i="18" s="1"/>
  <c r="J7" i="17" s="1"/>
  <c r="C10" i="18"/>
  <c r="D10" i="18" s="1"/>
  <c r="H7" i="17" s="1"/>
  <c r="C9" i="18"/>
  <c r="D9" i="18" s="1"/>
  <c r="F7" i="17" s="1"/>
  <c r="C8" i="18"/>
  <c r="D8" i="18" s="1"/>
  <c r="D7" i="17" s="1"/>
  <c r="C7" i="18"/>
  <c r="D7" i="18" s="1"/>
  <c r="B7" i="17" s="1"/>
  <c r="P6" i="16"/>
  <c r="P9" i="16"/>
  <c r="U6" i="16"/>
  <c r="U7" i="16" s="1"/>
  <c r="T6" i="16"/>
  <c r="T7" i="16" s="1"/>
  <c r="S6" i="16"/>
  <c r="S7" i="16" s="1"/>
  <c r="R6" i="16"/>
  <c r="R7" i="16" s="1"/>
  <c r="Q6" i="16"/>
  <c r="Q7" i="16" s="1"/>
  <c r="J6" i="9"/>
  <c r="M6" i="9"/>
  <c r="H6" i="9"/>
  <c r="F6" i="9"/>
  <c r="D6" i="9"/>
  <c r="B6" i="9"/>
  <c r="P7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B5080A-C712-429A-BD90-8DEAA72635ED}" keepAlive="1" name="ModelConnection_ExternalData_1" description="Data Model" type="5" refreshedVersion="8" minRefreshableVersion="5" saveData="1">
    <dbPr connection="Data Model Connection" command="Combined_Financial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23F68EC-A927-4A12-9FDD-3E36110309AD}" name="Query - Combined_Financials" description="Connection to the 'Combined_Financials' query in the workbook." type="100" refreshedVersion="8" minRefreshableVersion="5">
    <extLst>
      <ext xmlns:x15="http://schemas.microsoft.com/office/spreadsheetml/2010/11/main" uri="{DE250136-89BD-433C-8126-D09CA5730AF9}">
        <x15:connection id="3c8584c0-9015-44ae-a36a-cd5349b5ed0f"/>
      </ext>
    </extLst>
  </connection>
  <connection id="3" xr16:uid="{0538AC5D-B850-4315-A447-D347BC6C1043}" keepAlive="1" name="Query - Ford_Financials" description="Connection to the 'Ford_Financials' query in the workbook." type="5" refreshedVersion="0" background="1">
    <dbPr connection="Provider=Microsoft.Mashup.OleDb.1;Data Source=$Workbook$;Location=Ford_Financials;Extended Properties=&quot;&quot;" command="SELECT * FROM [Ford_Financials]"/>
  </connection>
  <connection id="4" xr16:uid="{F1CDC4C4-D12E-4133-AF3B-F55DE5201147}" keepAlive="1" name="Query - Ford_NetIncome" description="Connection to the 'Ford_NetIncome' query in the workbook." type="5" refreshedVersion="0" background="1">
    <dbPr connection="Provider=Microsoft.Mashup.OleDb.1;Data Source=$Workbook$;Location=Ford_NetIncome;Extended Properties=&quot;&quot;" command="SELECT * FROM [Ford_NetIncome]"/>
  </connection>
  <connection id="5" xr16:uid="{F2334F17-38EE-4A89-A811-89E378F99F49}" keepAlive="1" name="Query - Ford_Revenue" description="Connection to the 'Ford_Revenue' query in the workbook." type="5" refreshedVersion="0" background="1">
    <dbPr connection="Provider=Microsoft.Mashup.OleDb.1;Data Source=$Workbook$;Location=Ford_Revenue;Extended Properties=&quot;&quot;" command="SELECT * FROM [Ford_Revenue]"/>
  </connection>
  <connection id="6" xr16:uid="{A752BA5A-80D6-4F63-BB82-642AFCD1554B}" keepAlive="1" name="Query - Tesla_Financials" description="Connection to the 'Tesla_Financials' query in the workbook." type="5" refreshedVersion="0" background="1">
    <dbPr connection="Provider=Microsoft.Mashup.OleDb.1;Data Source=$Workbook$;Location=Tesla_Financials;Extended Properties=&quot;&quot;" command="SELECT * FROM [Tesla_Financials]"/>
  </connection>
  <connection id="7" xr16:uid="{B4CE5EE3-0B25-429B-BFD3-CC6317A32DB0}" keepAlive="1" name="Query - Tesla_NetIncome" description="Connection to the 'Tesla_NetIncome' query in the workbook." type="5" refreshedVersion="0" background="1">
    <dbPr connection="Provider=Microsoft.Mashup.OleDb.1;Data Source=$Workbook$;Location=Tesla_NetIncome;Extended Properties=&quot;&quot;" command="SELECT * FROM [Tesla_NetIncome]"/>
  </connection>
  <connection id="8" xr16:uid="{812386C9-6C20-4C36-A3B8-CC12635F52A6}" keepAlive="1" name="Query - Tesla_Revenue" description="Connection to the 'Tesla_Revenue' query in the workbook." type="5" refreshedVersion="0" background="1">
    <dbPr connection="Provider=Microsoft.Mashup.OleDb.1;Data Source=$Workbook$;Location=Tesla_Revenue;Extended Properties=&quot;&quot;" command="SELECT * FROM [Tesla_Revenue]"/>
  </connection>
  <connection id="9" xr16:uid="{AB2F2ECC-B14E-4C91-A072-6F46407D26A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82B9877F-6126-48CC-A7DC-D840AD38E2EF}" name="WorksheetConnection_Tesla-Ford-Financial-Health-Check-v1.xlsx!YearTable" type="102" refreshedVersion="8" minRefreshableVersion="5">
    <extLst>
      <ext xmlns:x15="http://schemas.microsoft.com/office/spreadsheetml/2010/11/main" uri="{DE250136-89BD-433C-8126-D09CA5730AF9}">
        <x15:connection id="YearTable">
          <x15:rangePr sourceName="_xlcn.WorksheetConnection_TeslaFordFinancialHealthCheckv1.xlsxYearTable1"/>
        </x15:connection>
      </ext>
    </extLst>
  </connection>
  <connection id="11" xr16:uid="{D54596A0-4BA2-4ED8-8214-0FD707B833C5}" name="WorksheetConnection_Tesla-Ford-Financial-Health-Check-v2.xlsx!Combined_Financials" type="102" refreshedVersion="8" minRefreshableVersion="5">
    <extLst>
      <ext xmlns:x15="http://schemas.microsoft.com/office/spreadsheetml/2010/11/main" uri="{DE250136-89BD-433C-8126-D09CA5730AF9}">
        <x15:connection id="Combined_Financials 1">
          <x15:rangePr sourceName="_xlcn.WorksheetConnection_TeslaFordFinancialHealthCheckv2.xlsxCombined_Financials1"/>
        </x15:connection>
      </ext>
    </extLst>
  </connection>
  <connection id="12" xr16:uid="{1CE0DD14-28AC-40CB-82B8-A6F006F19FE8}" name="WorksheetConnection_Tesla-Ford-Financial-Health-Check-v2.xlsx!Ford_Financials" type="102" refreshedVersion="8" minRefreshableVersion="5">
    <extLst>
      <ext xmlns:x15="http://schemas.microsoft.com/office/spreadsheetml/2010/11/main" uri="{DE250136-89BD-433C-8126-D09CA5730AF9}">
        <x15:connection id="Ford_Financials">
          <x15:rangePr sourceName="_xlcn.WorksheetConnection_TeslaFordFinancialHealthCheckv2.xlsxFord_Financials1"/>
        </x15:connection>
      </ext>
    </extLst>
  </connection>
  <connection id="13" xr16:uid="{95242DE9-6044-482F-94E0-21C1A55FAD1A}" name="WorksheetConnection_Tesla-Ford-Financial-Health-Check-v2.xlsx!Tesla_Financials" type="102" refreshedVersion="8" minRefreshableVersion="5">
    <extLst>
      <ext xmlns:x15="http://schemas.microsoft.com/office/spreadsheetml/2010/11/main" uri="{DE250136-89BD-433C-8126-D09CA5730AF9}">
        <x15:connection id="Tesla_Financials">
          <x15:rangePr sourceName="_xlcn.WorksheetConnection_TeslaFordFinancialHealthCheckv2.xlsxTesla_Financials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ThisWorkbookDataModel"/>
    <s v="{[Combined_Financials].[Metric].&amp;[Revenue]}"/>
    <s v="{[Combined_Financials].[Metric].&amp;[Net Income]}"/>
    <s v="{[Tesla_Financials].[metric].&amp;[Revenue]}"/>
    <s v="{[Tesla_Financials].[form].[All]}"/>
    <s v="{[Tesla_Financials].[form].&amp;[10-K]}"/>
    <s v="{[Ford_Financials].[metric].&amp;[Revenue]}"/>
    <s v="{[Ford_Financials].[form].&amp;[10-K]}"/>
    <s v="{[Combined_Financials 1].[Metric].&amp;[Revenue]}"/>
    <s v="{[Combined_Financials 1].[Form Type].&amp;[10-K]}"/>
  </metadataStrings>
  <mdxMetadata count="9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<sst xmlns="http://schemas.openxmlformats.org/spreadsheetml/2006/main" count="9287" uniqueCount="391">
  <si>
    <t>start</t>
  </si>
  <si>
    <t>end</t>
  </si>
  <si>
    <t>val</t>
  </si>
  <si>
    <t>fy</t>
  </si>
  <si>
    <t>fp</t>
  </si>
  <si>
    <t>form</t>
  </si>
  <si>
    <t>filed</t>
  </si>
  <si>
    <t>frame</t>
  </si>
  <si>
    <t>Metric</t>
  </si>
  <si>
    <t>2009-01-01</t>
  </si>
  <si>
    <t>2009-12-31</t>
  </si>
  <si>
    <t>FY</t>
  </si>
  <si>
    <t>10-K</t>
  </si>
  <si>
    <t>2012-02-27</t>
  </si>
  <si>
    <t>Revenue</t>
  </si>
  <si>
    <t>Tesla</t>
  </si>
  <si>
    <t>10-K/A</t>
  </si>
  <si>
    <t>2012-03-28</t>
  </si>
  <si>
    <t>CY2009</t>
  </si>
  <si>
    <t>2010-01-01</t>
  </si>
  <si>
    <t>2010-03-31</t>
  </si>
  <si>
    <t>CY2010Q1</t>
  </si>
  <si>
    <t>2010-06-30</t>
  </si>
  <si>
    <t>Q2</t>
  </si>
  <si>
    <t>10-Q</t>
  </si>
  <si>
    <t>2011-08-12</t>
  </si>
  <si>
    <t>2010-04-01</t>
  </si>
  <si>
    <t>CY2010Q2</t>
  </si>
  <si>
    <t>2010-09-30</t>
  </si>
  <si>
    <t>Q3</t>
  </si>
  <si>
    <t>2011-11-14</t>
  </si>
  <si>
    <t>2010-07-01</t>
  </si>
  <si>
    <t>CY2010Q3</t>
  </si>
  <si>
    <t>2010-12-31</t>
  </si>
  <si>
    <t>2013-03-07</t>
  </si>
  <si>
    <t>CY2010</t>
  </si>
  <si>
    <t>2010-10-01</t>
  </si>
  <si>
    <t>CY2010Q4</t>
  </si>
  <si>
    <t>2011-01-01</t>
  </si>
  <si>
    <t>2011-03-31</t>
  </si>
  <si>
    <t>Q1</t>
  </si>
  <si>
    <t>2012-05-10</t>
  </si>
  <si>
    <t>CY2011Q1</t>
  </si>
  <si>
    <t>2011-06-30</t>
  </si>
  <si>
    <t>2012-08-02</t>
  </si>
  <si>
    <t>2011-04-01</t>
  </si>
  <si>
    <t>CY2011Q2</t>
  </si>
  <si>
    <t>2011-09-30</t>
  </si>
  <si>
    <t>2012-11-07</t>
  </si>
  <si>
    <t>2011-07-01</t>
  </si>
  <si>
    <t>CY2011Q3</t>
  </si>
  <si>
    <t>2011-12-31</t>
  </si>
  <si>
    <t>2014-02-26</t>
  </si>
  <si>
    <t>CY2011</t>
  </si>
  <si>
    <t>2011-10-01</t>
  </si>
  <si>
    <t>CY2011Q4</t>
  </si>
  <si>
    <t>2012-01-01</t>
  </si>
  <si>
    <t>2012-03-31</t>
  </si>
  <si>
    <t>2013-05-10</t>
  </si>
  <si>
    <t>CY2012Q1</t>
  </si>
  <si>
    <t>2012-06-30</t>
  </si>
  <si>
    <t>2013-08-09</t>
  </si>
  <si>
    <t>2012-04-01</t>
  </si>
  <si>
    <t>CY2012Q2</t>
  </si>
  <si>
    <t>2012-09-30</t>
  </si>
  <si>
    <t>2013-11-08</t>
  </si>
  <si>
    <t>2012-07-01</t>
  </si>
  <si>
    <t>CY2012Q3</t>
  </si>
  <si>
    <t>2012-12-31</t>
  </si>
  <si>
    <t>2015-02-26</t>
  </si>
  <si>
    <t>CY2012</t>
  </si>
  <si>
    <t>2012-10-01</t>
  </si>
  <si>
    <t>CY2012Q4</t>
  </si>
  <si>
    <t>2013-01-01</t>
  </si>
  <si>
    <t>2013-03-31</t>
  </si>
  <si>
    <t>2014-05-09</t>
  </si>
  <si>
    <t>CY2013Q1</t>
  </si>
  <si>
    <t>2013-06-30</t>
  </si>
  <si>
    <t>2014-08-08</t>
  </si>
  <si>
    <t>2013-04-01</t>
  </si>
  <si>
    <t>CY2013Q2</t>
  </si>
  <si>
    <t>2013-09-30</t>
  </si>
  <si>
    <t>2014-11-07</t>
  </si>
  <si>
    <t>2013-07-01</t>
  </si>
  <si>
    <t>CY2013Q3</t>
  </si>
  <si>
    <t>2013-12-31</t>
  </si>
  <si>
    <t>2016-02-24</t>
  </si>
  <si>
    <t>CY2013</t>
  </si>
  <si>
    <t>2013-10-01</t>
  </si>
  <si>
    <t>CY2013Q4</t>
  </si>
  <si>
    <t>2014-01-01</t>
  </si>
  <si>
    <t>2014-03-31</t>
  </si>
  <si>
    <t>2015-05-11</t>
  </si>
  <si>
    <t>CY2014Q1</t>
  </si>
  <si>
    <t>2014-06-30</t>
  </si>
  <si>
    <t>2015-08-07</t>
  </si>
  <si>
    <t>2014-04-01</t>
  </si>
  <si>
    <t>CY2014Q2</t>
  </si>
  <si>
    <t>2014-09-30</t>
  </si>
  <si>
    <t>2015-11-05</t>
  </si>
  <si>
    <t>2014-07-01</t>
  </si>
  <si>
    <t>CY2014Q3</t>
  </si>
  <si>
    <t>2014-12-31</t>
  </si>
  <si>
    <t>2017-03-01</t>
  </si>
  <si>
    <t>CY2014</t>
  </si>
  <si>
    <t>2014-10-01</t>
  </si>
  <si>
    <t>CY2014Q4</t>
  </si>
  <si>
    <t>2015-01-01</t>
  </si>
  <si>
    <t>2015-03-31</t>
  </si>
  <si>
    <t>2016-05-10</t>
  </si>
  <si>
    <t>CY2015Q1</t>
  </si>
  <si>
    <t>2015-06-30</t>
  </si>
  <si>
    <t>2016-08-05</t>
  </si>
  <si>
    <t>2015-04-01</t>
  </si>
  <si>
    <t>CY2015Q2</t>
  </si>
  <si>
    <t>2015-09-30</t>
  </si>
  <si>
    <t>2016-11-02</t>
  </si>
  <si>
    <t>2015-07-01</t>
  </si>
  <si>
    <t>CY2015Q3</t>
  </si>
  <si>
    <t>2015-12-31</t>
  </si>
  <si>
    <t>2018-02-23</t>
  </si>
  <si>
    <t>CY2015</t>
  </si>
  <si>
    <t>2015-10-01</t>
  </si>
  <si>
    <t>CY2015Q4</t>
  </si>
  <si>
    <t>2016-01-01</t>
  </si>
  <si>
    <t>2016-03-31</t>
  </si>
  <si>
    <t>2017-05-10</t>
  </si>
  <si>
    <t>CY2016Q1</t>
  </si>
  <si>
    <t>2016-06-30</t>
  </si>
  <si>
    <t>2017-08-04</t>
  </si>
  <si>
    <t>2016-04-01</t>
  </si>
  <si>
    <t>CY2016Q2</t>
  </si>
  <si>
    <t>2016-09-30</t>
  </si>
  <si>
    <t>2017-11-03</t>
  </si>
  <si>
    <t>2016-07-01</t>
  </si>
  <si>
    <t>CY2016Q3</t>
  </si>
  <si>
    <t>2016-12-31</t>
  </si>
  <si>
    <t>2019-02-19</t>
  </si>
  <si>
    <t>CY2016</t>
  </si>
  <si>
    <t>2016-10-01</t>
  </si>
  <si>
    <t>CY2016Q4</t>
  </si>
  <si>
    <t>2017-01-01</t>
  </si>
  <si>
    <t>2017-03-31</t>
  </si>
  <si>
    <t>2018-05-07</t>
  </si>
  <si>
    <t>CY2017Q1</t>
  </si>
  <si>
    <t>2017-06-30</t>
  </si>
  <si>
    <t>2018-08-06</t>
  </si>
  <si>
    <t>2017-04-01</t>
  </si>
  <si>
    <t>CY2017Q2</t>
  </si>
  <si>
    <t>2017-09-30</t>
  </si>
  <si>
    <t>2018-11-02</t>
  </si>
  <si>
    <t>2017-07-01</t>
  </si>
  <si>
    <t>CY2017Q3</t>
  </si>
  <si>
    <t>2017-12-31</t>
  </si>
  <si>
    <t>2020-02-13</t>
  </si>
  <si>
    <t>CY2017</t>
  </si>
  <si>
    <t>2017-10-01</t>
  </si>
  <si>
    <t>CY2017Q4</t>
  </si>
  <si>
    <t>2018-01-01</t>
  </si>
  <si>
    <t>2018-03-31</t>
  </si>
  <si>
    <t>2019-04-29</t>
  </si>
  <si>
    <t>CY2018Q1</t>
  </si>
  <si>
    <t>2018-06-30</t>
  </si>
  <si>
    <t>2019-07-29</t>
  </si>
  <si>
    <t>2018-04-01</t>
  </si>
  <si>
    <t>CY2018Q2</t>
  </si>
  <si>
    <t>2018-09-30</t>
  </si>
  <si>
    <t>2019-10-29</t>
  </si>
  <si>
    <t>2018-07-01</t>
  </si>
  <si>
    <t>CY2018Q3</t>
  </si>
  <si>
    <t>2018-12-31</t>
  </si>
  <si>
    <t>2021-02-08</t>
  </si>
  <si>
    <t>CY2018</t>
  </si>
  <si>
    <t>2018-10-01</t>
  </si>
  <si>
    <t>CY2018Q4</t>
  </si>
  <si>
    <t>2019-01-01</t>
  </si>
  <si>
    <t>2019-03-31</t>
  </si>
  <si>
    <t>2020-04-30</t>
  </si>
  <si>
    <t>CY2019Q1</t>
  </si>
  <si>
    <t>2019-06-30</t>
  </si>
  <si>
    <t>2020-07-28</t>
  </si>
  <si>
    <t>2019-04-01</t>
  </si>
  <si>
    <t>CY2019Q2</t>
  </si>
  <si>
    <t>2019-09-30</t>
  </si>
  <si>
    <t>2020-10-26</t>
  </si>
  <si>
    <t>2019-07-01</t>
  </si>
  <si>
    <t>CY2019Q3</t>
  </si>
  <si>
    <t>2019-12-31</t>
  </si>
  <si>
    <t>2022-02-07</t>
  </si>
  <si>
    <t>CY2019</t>
  </si>
  <si>
    <t>2019-10-01</t>
  </si>
  <si>
    <t>CY2019Q4</t>
  </si>
  <si>
    <t>2020-01-01</t>
  </si>
  <si>
    <t>2020-03-31</t>
  </si>
  <si>
    <t>2021-04-28</t>
  </si>
  <si>
    <t>CY2020Q1</t>
  </si>
  <si>
    <t>2020-06-30</t>
  </si>
  <si>
    <t>2021-07-27</t>
  </si>
  <si>
    <t>2020-04-01</t>
  </si>
  <si>
    <t>CY2020Q2</t>
  </si>
  <si>
    <t>2020-09-30</t>
  </si>
  <si>
    <t>2021-10-25</t>
  </si>
  <si>
    <t>2020-07-01</t>
  </si>
  <si>
    <t>CY2020Q3</t>
  </si>
  <si>
    <t>2020-12-31</t>
  </si>
  <si>
    <t>2023-01-31</t>
  </si>
  <si>
    <t>CY2020</t>
  </si>
  <si>
    <t>2020-10-01</t>
  </si>
  <si>
    <t>CY2020Q4</t>
  </si>
  <si>
    <t>2021-01-01</t>
  </si>
  <si>
    <t>2021-03-31</t>
  </si>
  <si>
    <t>2022-04-25</t>
  </si>
  <si>
    <t>CY2021Q1</t>
  </si>
  <si>
    <t>2021-06-30</t>
  </si>
  <si>
    <t>2022-07-25</t>
  </si>
  <si>
    <t>2021-04-01</t>
  </si>
  <si>
    <t>CY2021Q2</t>
  </si>
  <si>
    <t>2021-09-30</t>
  </si>
  <si>
    <t>2022-10-24</t>
  </si>
  <si>
    <t>2021-07-01</t>
  </si>
  <si>
    <t>CY2021Q3</t>
  </si>
  <si>
    <t>2021-12-31</t>
  </si>
  <si>
    <t>2024-01-29</t>
  </si>
  <si>
    <t>CY2021</t>
  </si>
  <si>
    <t>2022-01-01</t>
  </si>
  <si>
    <t>2022-03-31</t>
  </si>
  <si>
    <t>2023-04-24</t>
  </si>
  <si>
    <t>CY2022Q1</t>
  </si>
  <si>
    <t>2022-06-30</t>
  </si>
  <si>
    <t>2023-07-24</t>
  </si>
  <si>
    <t>2022-04-01</t>
  </si>
  <si>
    <t>CY2022Q2</t>
  </si>
  <si>
    <t>2022-09-30</t>
  </si>
  <si>
    <t>2023-10-23</t>
  </si>
  <si>
    <t>2022-07-01</t>
  </si>
  <si>
    <t>CY2022Q3</t>
  </si>
  <si>
    <t>2022-12-31</t>
  </si>
  <si>
    <t>2025-01-30</t>
  </si>
  <si>
    <t>CY2022</t>
  </si>
  <si>
    <t>2023-01-01</t>
  </si>
  <si>
    <t>2023-03-31</t>
  </si>
  <si>
    <t>2024-04-24</t>
  </si>
  <si>
    <t>CY2023Q1</t>
  </si>
  <si>
    <t>2023-06-30</t>
  </si>
  <si>
    <t>2024-07-24</t>
  </si>
  <si>
    <t>2023-04-01</t>
  </si>
  <si>
    <t>CY2023Q2</t>
  </si>
  <si>
    <t>2023-09-30</t>
  </si>
  <si>
    <t>2024-10-24</t>
  </si>
  <si>
    <t>2023-07-01</t>
  </si>
  <si>
    <t>CY2023Q3</t>
  </si>
  <si>
    <t>2023-12-31</t>
  </si>
  <si>
    <t>CY2023</t>
  </si>
  <si>
    <t>2024-01-01</t>
  </si>
  <si>
    <t>2024-03-31</t>
  </si>
  <si>
    <t>CY2024Q1</t>
  </si>
  <si>
    <t>2024-06-30</t>
  </si>
  <si>
    <t>2024-04-01</t>
  </si>
  <si>
    <t>CY2024Q2</t>
  </si>
  <si>
    <t>2024-09-30</t>
  </si>
  <si>
    <t>2024-07-01</t>
  </si>
  <si>
    <t>CY2024Q3</t>
  </si>
  <si>
    <t>2024-12-31</t>
  </si>
  <si>
    <t>CY2024</t>
  </si>
  <si>
    <t>Operating Expenses</t>
  </si>
  <si>
    <t>NetIncomeLoss</t>
  </si>
  <si>
    <t>metric</t>
  </si>
  <si>
    <t>company</t>
  </si>
  <si>
    <t>2007-01-01</t>
  </si>
  <si>
    <t>2007-12-31</t>
  </si>
  <si>
    <t>2010-02-25</t>
  </si>
  <si>
    <t>Ford</t>
  </si>
  <si>
    <t>CY</t>
  </si>
  <si>
    <t>8-K</t>
  </si>
  <si>
    <t>2010-05-07</t>
  </si>
  <si>
    <t>CY2007</t>
  </si>
  <si>
    <t>2008-01-01</t>
  </si>
  <si>
    <t>2008-06-30</t>
  </si>
  <si>
    <t>2009-08-05</t>
  </si>
  <si>
    <t>2008-04-01</t>
  </si>
  <si>
    <t>CY2008Q2</t>
  </si>
  <si>
    <t>2008-09-30</t>
  </si>
  <si>
    <t>2009-11-06</t>
  </si>
  <si>
    <t>2008-07-01</t>
  </si>
  <si>
    <t>CY2008Q3</t>
  </si>
  <si>
    <t>2008-12-31</t>
  </si>
  <si>
    <t>2011-02-28</t>
  </si>
  <si>
    <t>CY2008</t>
  </si>
  <si>
    <t>2009-03-31</t>
  </si>
  <si>
    <t>CY2009Q1</t>
  </si>
  <si>
    <t>2009-06-30</t>
  </si>
  <si>
    <t>2010-08-06</t>
  </si>
  <si>
    <t>2009-04-01</t>
  </si>
  <si>
    <t>CY2009Q2</t>
  </si>
  <si>
    <t>2009-09-30</t>
  </si>
  <si>
    <t>2010-11-08</t>
  </si>
  <si>
    <t>2009-07-01</t>
  </si>
  <si>
    <t>CY2009Q3</t>
  </si>
  <si>
    <t>2010-08-02</t>
  </si>
  <si>
    <t>2012-02-21</t>
  </si>
  <si>
    <t>2011-05-10</t>
  </si>
  <si>
    <t>2011-08-05</t>
  </si>
  <si>
    <t>2011-11-04</t>
  </si>
  <si>
    <t>2013-02-19</t>
  </si>
  <si>
    <t>2012-05-04</t>
  </si>
  <si>
    <t>2012-08-03</t>
  </si>
  <si>
    <t>2012-11-02</t>
  </si>
  <si>
    <t>2014-02-18</t>
  </si>
  <si>
    <t>2013-05-01</t>
  </si>
  <si>
    <t>2013-07-31</t>
  </si>
  <si>
    <t>2013-10-31</t>
  </si>
  <si>
    <t>2015-02-13</t>
  </si>
  <si>
    <t>2014-05-01</t>
  </si>
  <si>
    <t>2014-07-31</t>
  </si>
  <si>
    <t>2014-10-31</t>
  </si>
  <si>
    <t>2016-02-11</t>
  </si>
  <si>
    <t>2015-04-28</t>
  </si>
  <si>
    <t>2015-07-28</t>
  </si>
  <si>
    <t>2015-10-27</t>
  </si>
  <si>
    <t>2017-02-09</t>
  </si>
  <si>
    <t>2016-04-28</t>
  </si>
  <si>
    <t>2016-07-28</t>
  </si>
  <si>
    <t>2018-02-08</t>
  </si>
  <si>
    <t>2016-10-27</t>
  </si>
  <si>
    <t>2017-04-27</t>
  </si>
  <si>
    <t>2017-07-26</t>
  </si>
  <si>
    <t>2017-10-26</t>
  </si>
  <si>
    <t>2019-02-21</t>
  </si>
  <si>
    <t>2018-04-26</t>
  </si>
  <si>
    <t>2018-07-26</t>
  </si>
  <si>
    <t>2018-10-25</t>
  </si>
  <si>
    <t>2020-02-05</t>
  </si>
  <si>
    <t>2019-04-26</t>
  </si>
  <si>
    <t>2019-07-25</t>
  </si>
  <si>
    <t>2019-10-24</t>
  </si>
  <si>
    <t>2021-02-05</t>
  </si>
  <si>
    <t>2020-04-29</t>
  </si>
  <si>
    <t>2020-07-31</t>
  </si>
  <si>
    <t>2020-10-29</t>
  </si>
  <si>
    <t>2022-02-04</t>
  </si>
  <si>
    <t>2021-04-29</t>
  </si>
  <si>
    <t>2021-07-29</t>
  </si>
  <si>
    <t>2021-10-28</t>
  </si>
  <si>
    <t>2023-02-03</t>
  </si>
  <si>
    <t>2022-04-28</t>
  </si>
  <si>
    <t>2022-07-28</t>
  </si>
  <si>
    <t>2022-10-27</t>
  </si>
  <si>
    <t>2024-02-07</t>
  </si>
  <si>
    <t>2025-02-06</t>
  </si>
  <si>
    <t>2009-10-01</t>
  </si>
  <si>
    <t>CY2009Q4</t>
  </si>
  <si>
    <t>2023-05-03</t>
  </si>
  <si>
    <t>2023-07-28</t>
  </si>
  <si>
    <t>2023-10-27</t>
  </si>
  <si>
    <t>2024-04-25</t>
  </si>
  <si>
    <t>2024-07-25</t>
  </si>
  <si>
    <t>2024-10-29</t>
  </si>
  <si>
    <t>Year</t>
  </si>
  <si>
    <t>Grand Total</t>
  </si>
  <si>
    <t>Column Labels</t>
  </si>
  <si>
    <t>Sum of Amount</t>
  </si>
  <si>
    <t>Profit Margin</t>
  </si>
  <si>
    <t>Net Income</t>
  </si>
  <si>
    <t xml:space="preserve">Financial Health Dashboard: 
Tesla vs Ford </t>
  </si>
  <si>
    <t>Row Labels</t>
  </si>
  <si>
    <t xml:space="preserve">Data Quality Dashboard: 
Tesla vs Ford </t>
  </si>
  <si>
    <t>No. of blank cells</t>
  </si>
  <si>
    <t>Numbers</t>
  </si>
  <si>
    <t>% of empty cells</t>
  </si>
  <si>
    <t>Company</t>
  </si>
  <si>
    <t xml:space="preserve"># Blank cells </t>
  </si>
  <si>
    <t>% Missing values</t>
  </si>
  <si>
    <t>Missing values from source pivot table (as %)</t>
  </si>
  <si>
    <t>Data Quality Checks</t>
  </si>
  <si>
    <t>Outlier Checks</t>
  </si>
  <si>
    <t>Financials vs Combined Check</t>
  </si>
  <si>
    <t>Difference</t>
  </si>
  <si>
    <t>Filing Counts</t>
  </si>
  <si>
    <t>Missing values check</t>
  </si>
  <si>
    <t>Start Date</t>
  </si>
  <si>
    <t>End Date</t>
  </si>
  <si>
    <t>Amount</t>
  </si>
  <si>
    <t>Form Type</t>
  </si>
  <si>
    <t>Fiscal Year</t>
  </si>
  <si>
    <t>Period</t>
  </si>
  <si>
    <t>Partial Year</t>
  </si>
  <si>
    <t>Full Year</t>
  </si>
  <si>
    <t>Sum of val</t>
  </si>
  <si>
    <t>All</t>
  </si>
  <si>
    <t>DO NOT USE FOR DAY 30 PROJECT</t>
  </si>
  <si>
    <t>USE FOR DAY 30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</si>
</sst>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&gt;=1000000000]#,##0,,,&quot; B&quot;;[&gt;=1000000]#,##0,,\ &quot; M&quot;;#,##0"/>
    <numFmt numFmtId="171" formatCode="_-* #,##0_-;\-* #,##0_-;_-* &quot;-&quot;??_-;_-@_-"/>
    <numFmt numFmtId="172" formatCode="0.00%;\-0.00%;0.0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16"/>
      <color theme="1"/>
      <name val="Segoe UI"/>
      <family val="2"/>
    </font>
    <font>
      <sz val="22"/>
      <color theme="1"/>
      <name val="Segoe UI"/>
      <family val="2"/>
    </font>
    <font>
      <b/>
      <sz val="14"/>
      <color theme="1"/>
      <name val="Segoe U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6"/>
      <color theme="1"/>
      <name val="Segoe UI"/>
      <family val="2"/>
    </font>
    <font>
      <sz val="16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8EDF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33">
    <xf numFmtId="0" fontId="0" fillId="0" borderId="0" xfId="0"/>
    <xf numFmtId="0" fontId="0" fillId="0" borderId="0" xfId="0" pivotButton="1"/>
    <xf numFmtId="3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0" fontId="2" fillId="7" borderId="0" xfId="0" applyFont="1" applyFill="1"/>
    <xf numFmtId="9" fontId="0" fillId="0" borderId="0" xfId="1" applyFont="1"/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4" fontId="0" fillId="0" borderId="0" xfId="1" applyNumberFormat="1" applyFont="1"/>
    <xf numFmtId="10" fontId="0" fillId="0" borderId="0" xfId="1" applyNumberFormat="1" applyFont="1"/>
    <xf numFmtId="0" fontId="12" fillId="6" borderId="0" xfId="4" applyFont="1" applyAlignment="1">
      <alignment horizontal="center"/>
    </xf>
    <xf numFmtId="14" fontId="0" fillId="0" borderId="0" xfId="0" applyNumberFormat="1"/>
    <xf numFmtId="172" fontId="0" fillId="0" borderId="0" xfId="0" applyNumberFormat="1"/>
    <xf numFmtId="171" fontId="0" fillId="0" borderId="0" xfId="0" applyNumberFormat="1"/>
    <xf numFmtId="0" fontId="9" fillId="5" borderId="0" xfId="3" applyAlignment="1">
      <alignment horizontal="center"/>
    </xf>
    <xf numFmtId="0" fontId="8" fillId="4" borderId="0" xfId="2"/>
    <xf numFmtId="0" fontId="0" fillId="0" borderId="3" xfId="0" applyBorder="1"/>
    <xf numFmtId="0" fontId="0" fillId="0" borderId="5" xfId="0" applyBorder="1"/>
    <xf numFmtId="0" fontId="0" fillId="0" borderId="4" xfId="0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7F7F7F"/>
      <color rgb="FF1F77B4"/>
      <color rgb="FFF9F9F9"/>
      <color rgb="FFE8EDF3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3.xml"/><Relationship Id="rId24" Type="http://schemas.openxmlformats.org/officeDocument/2006/relationships/sheetMetadata" Target="metadata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20" Type="http://schemas.openxmlformats.org/officeDocument/2006/relationships/theme" Target="theme/theme1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[Tesla-Ford-Financial-Health-Check-v2.xlsx]Pivot_Financials!PivotTable1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Segoe UI" panose="020B0502040204020203" pitchFamily="34" charset="0"/>
                <a:cs typeface="Segoe UI" panose="020B0502040204020203" pitchFamily="34" charset="0"/>
              </a:rPr>
              <a:t>Revenue</a:t>
            </a:r>
            <a:r>
              <a:rPr lang="en-GB" baseline="0">
                <a:latin typeface="Segoe UI" panose="020B0502040204020203" pitchFamily="34" charset="0"/>
                <a:cs typeface="Segoe UI" panose="020B0502040204020203" pitchFamily="34" charset="0"/>
              </a:rPr>
              <a:t> comparison (in billions $)</a:t>
            </a:r>
            <a:endParaRPr lang="en-GB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rgbClr val="1F77B4"/>
          </a:solidFill>
          <a:ln w="412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F77B4"/>
          </a:solidFill>
          <a:ln w="41275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F77B4"/>
          </a:solidFill>
          <a:ln w="41275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F77B4"/>
          </a:solidFill>
          <a:ln w="41275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F77B4"/>
          </a:solidFill>
          <a:ln w="41275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Pivot_Financials!$K$4:$K$5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1F77B4"/>
            </a:solidFill>
            <a:ln w="41275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84C-4EC3-A4B4-D3206135FB6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84C-4EC3-A4B4-D3206135FB6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84C-4EC3-A4B4-D3206135FB6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84C-4EC3-A4B4-D3206135FB6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4C-4EC3-A4B4-D3206135FB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4C-4EC3-A4B4-D3206135FB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4C-4EC3-A4B4-D3206135FB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4C-4EC3-A4B4-D3206135F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Pivot_Financials!$J$6:$J$13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Pivot_Financials!$K$6:$K$13</c:f>
              <c:numCache>
                <c:formatCode>#,##0</c:formatCode>
                <c:ptCount val="7"/>
                <c:pt idx="0">
                  <c:v>320676000000</c:v>
                </c:pt>
                <c:pt idx="1">
                  <c:v>311800000000</c:v>
                </c:pt>
                <c:pt idx="2">
                  <c:v>254288000000</c:v>
                </c:pt>
                <c:pt idx="3">
                  <c:v>136341000000</c:v>
                </c:pt>
                <c:pt idx="4">
                  <c:v>158057000000</c:v>
                </c:pt>
                <c:pt idx="5">
                  <c:v>176191000000</c:v>
                </c:pt>
                <c:pt idx="6">
                  <c:v>184992000000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EC3-A4B4-D3206135FB61}"/>
            </c:ext>
          </c:extLst>
        </c:ser>
        <c:ser>
          <c:idx val="1"/>
          <c:order val="1"/>
          <c:tx>
            <c:strRef>
              <c:f>Pivot_Financials!$L$4:$L$5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7F7F7F"/>
            </a:solidFill>
            <a:ln w="41275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84C-4EC3-A4B4-D3206135FB6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84C-4EC3-A4B4-D3206135FB6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84C-4EC3-A4B4-D3206135FB6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84C-4EC3-A4B4-D3206135FB6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4C-4EC3-A4B4-D3206135FB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4C-4EC3-A4B4-D3206135FB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4C-4EC3-A4B4-D3206135FB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4C-4EC3-A4B4-D3206135F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Pivot_Financials!$J$6:$J$13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Pivot_Financials!$L$6:$L$13</c:f>
              <c:numCache>
                <c:formatCode>#,##0</c:formatCode>
                <c:ptCount val="7"/>
                <c:pt idx="0">
                  <c:v>85844536000</c:v>
                </c:pt>
                <c:pt idx="1">
                  <c:v>49156000000</c:v>
                </c:pt>
                <c:pt idx="2">
                  <c:v>63072000000</c:v>
                </c:pt>
                <c:pt idx="3">
                  <c:v>53823000000</c:v>
                </c:pt>
                <c:pt idx="4">
                  <c:v>81462000000</c:v>
                </c:pt>
                <c:pt idx="5">
                  <c:v>96773000000</c:v>
                </c:pt>
                <c:pt idx="6">
                  <c:v>97690000000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C-4EC3-A4B4-D3206135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917226095"/>
        <c:axId val="1917228495"/>
      </c:barChart>
      <c:catAx>
        <c:axId val="19172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8495"/>
        <c:crosses val="autoZero"/>
        <c:auto val="1"/>
        <c:lblAlgn val="ctr"/>
        <c:lblOffset val="100"/>
        <c:noMultiLvlLbl val="0"/>
      </c:catAx>
      <c:valAx>
        <c:axId val="1917228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17226095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[Tesla-Ford-Financial-Health-Check-v2.xlsx]Pivot_Financials!PivotTable2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Margins (2009-2014)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853492197856603E-2"/>
          <c:y val="8.4336799672192875E-2"/>
          <c:w val="0.85177243314882667"/>
          <c:h val="0.83696416022487707"/>
        </c:manualLayout>
      </c:layout>
      <c:lineChart>
        <c:grouping val="standard"/>
        <c:varyColors val="0"/>
        <c:ser>
          <c:idx val="0"/>
          <c:order val="0"/>
          <c:tx>
            <c:strRef>
              <c:f>Pivot_Financials!$K$54:$K$55</c:f>
              <c:strCache>
                <c:ptCount val="1"/>
                <c:pt idx="0">
                  <c:v>Ford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Pivot_Financials!$J$56:$J$72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Pivot_Financials!$K$56:$K$72</c:f>
              <c:numCache>
                <c:formatCode>0.0%</c:formatCode>
                <c:ptCount val="16"/>
                <c:pt idx="0">
                  <c:v>2.3163718983251702E-2</c:v>
                </c:pt>
                <c:pt idx="1">
                  <c:v>0.10323060936457962</c:v>
                </c:pt>
                <c:pt idx="2">
                  <c:v>0.1486966149138004</c:v>
                </c:pt>
                <c:pt idx="3">
                  <c:v>6.3264765076863905E-2</c:v>
                </c:pt>
                <c:pt idx="4">
                  <c:v>0.24851446735231458</c:v>
                </c:pt>
                <c:pt idx="5">
                  <c:v>6.1328317496894019E-2</c:v>
                </c:pt>
                <c:pt idx="6">
                  <c:v>4.3549782782685224E-2</c:v>
                </c:pt>
                <c:pt idx="12">
                  <c:v>0.13155983893326292</c:v>
                </c:pt>
                <c:pt idx="13">
                  <c:v>-1.2533453121342301E-2</c:v>
                </c:pt>
                <c:pt idx="14">
                  <c:v>2.4672088812708937E-2</c:v>
                </c:pt>
                <c:pt idx="15">
                  <c:v>3.1779752637951908E-2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9-45F3-AB65-851812CDDB52}"/>
            </c:ext>
          </c:extLst>
        </c:ser>
        <c:ser>
          <c:idx val="1"/>
          <c:order val="1"/>
          <c:tx>
            <c:strRef>
              <c:f>Pivot_Financials!$L$54:$L$55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Pivot_Financials!$J$56:$J$72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Pivot_Financials!$L$56:$L$72</c:f>
              <c:numCache>
                <c:formatCode>0.0%</c:formatCode>
                <c:ptCount val="16"/>
                <c:pt idx="0">
                  <c:v>-0.49793198324147109</c:v>
                </c:pt>
                <c:pt idx="1">
                  <c:v>-1.3219351743986842</c:v>
                </c:pt>
                <c:pt idx="2">
                  <c:v>-1.2456326318778703</c:v>
                </c:pt>
                <c:pt idx="3">
                  <c:v>-0.95875800956307955</c:v>
                </c:pt>
                <c:pt idx="4">
                  <c:v>-3.6758950601342141E-2</c:v>
                </c:pt>
                <c:pt idx="5">
                  <c:v>-0.10161157794817087</c:v>
                </c:pt>
                <c:pt idx="6">
                  <c:v>-0.21963856125932998</c:v>
                </c:pt>
                <c:pt idx="7">
                  <c:v>-9.6414467612896446E-2</c:v>
                </c:pt>
                <c:pt idx="8">
                  <c:v>-0.16681926116143828</c:v>
                </c:pt>
                <c:pt idx="9">
                  <c:v>-4.5479679685146178E-2</c:v>
                </c:pt>
                <c:pt idx="10">
                  <c:v>-3.5072015623728539E-2</c:v>
                </c:pt>
                <c:pt idx="11">
                  <c:v>2.2862760020294266E-2</c:v>
                </c:pt>
                <c:pt idx="12">
                  <c:v>0.10253980640246735</c:v>
                </c:pt>
                <c:pt idx="13">
                  <c:v>0.15413321548697553</c:v>
                </c:pt>
                <c:pt idx="14">
                  <c:v>0.15497091130790613</c:v>
                </c:pt>
                <c:pt idx="15">
                  <c:v>0.12145562493602211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9-45F3-AB65-851812CD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40416"/>
        <c:axId val="750842816"/>
      </c:lineChart>
      <c:catAx>
        <c:axId val="7508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2816"/>
        <c:crosses val="autoZero"/>
        <c:auto val="1"/>
        <c:lblAlgn val="ctr"/>
        <c:lblOffset val="100"/>
        <c:noMultiLvlLbl val="0"/>
      </c:catAx>
      <c:valAx>
        <c:axId val="750842816"/>
        <c:scaling>
          <c:orientation val="minMax"/>
          <c:max val="0.30000000000000004"/>
          <c:min val="-1.100000000000000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04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[Tesla-Ford-Financial-Health-Check-v2.xlsx]Pivot_Financials!PivotTable1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Segoe UI" panose="020B0502040204020203" pitchFamily="34" charset="0"/>
                <a:cs typeface="Segoe UI" panose="020B0502040204020203" pitchFamily="34" charset="0"/>
              </a:rPr>
              <a:t>Revenue comparison (in billions $)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1F77B4"/>
          </a:solidFill>
          <a:ln w="412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F77B4"/>
          </a:solidFill>
          <a:ln w="412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1F77B4"/>
          </a:solidFill>
          <a:ln w="412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1F77B4"/>
          </a:solidFill>
          <a:ln w="41275">
            <a:noFill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F77B4"/>
          </a:solidFill>
          <a:ln w="412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7F7F7F"/>
          </a:solidFill>
          <a:ln w="41275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Pivot_Financials!$K$4:$K$5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1F77B4"/>
            </a:solidFill>
            <a:ln w="4127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CB-41A4-843F-5AF5E979842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CB-41A4-843F-5AF5E97984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CB-41A4-843F-5AF5E979842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CB-41A4-843F-5AF5E97984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Pivot_Financials!$J$6:$J$13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Pivot_Financials!$K$6:$K$13</c:f>
              <c:numCache>
                <c:formatCode>#,##0</c:formatCode>
                <c:ptCount val="7"/>
                <c:pt idx="0">
                  <c:v>320676000000</c:v>
                </c:pt>
                <c:pt idx="1">
                  <c:v>311800000000</c:v>
                </c:pt>
                <c:pt idx="2">
                  <c:v>254288000000</c:v>
                </c:pt>
                <c:pt idx="3">
                  <c:v>136341000000</c:v>
                </c:pt>
                <c:pt idx="4">
                  <c:v>158057000000</c:v>
                </c:pt>
                <c:pt idx="5">
                  <c:v>176191000000</c:v>
                </c:pt>
                <c:pt idx="6">
                  <c:v>184992000000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CB-41A4-843F-5AF5E979842F}"/>
            </c:ext>
          </c:extLst>
        </c:ser>
        <c:ser>
          <c:idx val="1"/>
          <c:order val="1"/>
          <c:tx>
            <c:strRef>
              <c:f>Pivot_Financials!$L$4:$L$5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7F7F7F"/>
            </a:solidFill>
            <a:ln w="41275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CB-41A4-843F-5AF5E979842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CB-41A4-843F-5AF5E97984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CB-41A4-843F-5AF5E979842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CB-41A4-843F-5AF5E97984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Pivot_Financials!$J$6:$J$13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Pivot_Financials!$L$6:$L$13</c:f>
              <c:numCache>
                <c:formatCode>#,##0</c:formatCode>
                <c:ptCount val="7"/>
                <c:pt idx="0">
                  <c:v>85844536000</c:v>
                </c:pt>
                <c:pt idx="1">
                  <c:v>49156000000</c:v>
                </c:pt>
                <c:pt idx="2">
                  <c:v>63072000000</c:v>
                </c:pt>
                <c:pt idx="3">
                  <c:v>53823000000</c:v>
                </c:pt>
                <c:pt idx="4">
                  <c:v>81462000000</c:v>
                </c:pt>
                <c:pt idx="5">
                  <c:v>96773000000</c:v>
                </c:pt>
                <c:pt idx="6">
                  <c:v>97690000000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CB-41A4-843F-5AF5E979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917226095"/>
        <c:axId val="1917228495"/>
      </c:barChart>
      <c:catAx>
        <c:axId val="19172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8495"/>
        <c:crosses val="autoZero"/>
        <c:auto val="1"/>
        <c:lblAlgn val="ctr"/>
        <c:lblOffset val="100"/>
        <c:noMultiLvlLbl val="0"/>
      </c:catAx>
      <c:valAx>
        <c:axId val="1917228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17226095"/>
        <c:crosses val="autoZero"/>
        <c:crossBetween val="between"/>
        <c:dispUnits>
          <c:builtInUnit val="billions"/>
        </c:dispUnits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[Tesla-Ford-Financial-Health-Check-v2.xlsx]Pivot_Financials!PivotTable2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Margins (2009-2014)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1F77B4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>
            <a:solidFill>
              <a:srgbClr val="7F7F7F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853492197856603E-2"/>
          <c:y val="8.4336799672192875E-2"/>
          <c:w val="0.85177243314882667"/>
          <c:h val="0.83696416022487707"/>
        </c:manualLayout>
      </c:layout>
      <c:lineChart>
        <c:grouping val="standard"/>
        <c:varyColors val="0"/>
        <c:ser>
          <c:idx val="2"/>
          <c:order val="0"/>
          <c:tx>
            <c:strRef>
              <c:f>Pivot_Financials!$K$54:$K$55</c:f>
              <c:strCache>
                <c:ptCount val="1"/>
                <c:pt idx="0">
                  <c:v>Ford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strRef>
              <c:f>Pivot_Financials!$J$56:$J$72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Pivot_Financials!$K$56:$K$72</c:f>
              <c:numCache>
                <c:formatCode>0.0%</c:formatCode>
                <c:ptCount val="16"/>
                <c:pt idx="0">
                  <c:v>2.3163718983251702E-2</c:v>
                </c:pt>
                <c:pt idx="1">
                  <c:v>0.10323060936457962</c:v>
                </c:pt>
                <c:pt idx="2">
                  <c:v>0.1486966149138004</c:v>
                </c:pt>
                <c:pt idx="3">
                  <c:v>6.3264765076863905E-2</c:v>
                </c:pt>
                <c:pt idx="4">
                  <c:v>0.24851446735231458</c:v>
                </c:pt>
                <c:pt idx="5">
                  <c:v>6.1328317496894019E-2</c:v>
                </c:pt>
                <c:pt idx="6">
                  <c:v>4.3549782782685224E-2</c:v>
                </c:pt>
                <c:pt idx="12">
                  <c:v>0.13155983893326292</c:v>
                </c:pt>
                <c:pt idx="13">
                  <c:v>-1.2533453121342301E-2</c:v>
                </c:pt>
                <c:pt idx="14">
                  <c:v>2.4672088812708937E-2</c:v>
                </c:pt>
                <c:pt idx="15">
                  <c:v>3.1779752637951908E-2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68-4768-A744-628180A2A9F9}"/>
            </c:ext>
          </c:extLst>
        </c:ser>
        <c:ser>
          <c:idx val="3"/>
          <c:order val="1"/>
          <c:tx>
            <c:strRef>
              <c:f>Pivot_Financials!$L$54:$L$55</c:f>
              <c:strCache>
                <c:ptCount val="1"/>
                <c:pt idx="0">
                  <c:v>Tesla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strRef>
              <c:f>Pivot_Financials!$J$56:$J$72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Pivot_Financials!$L$56:$L$72</c:f>
              <c:numCache>
                <c:formatCode>0.0%</c:formatCode>
                <c:ptCount val="16"/>
                <c:pt idx="0">
                  <c:v>-0.49793198324147109</c:v>
                </c:pt>
                <c:pt idx="1">
                  <c:v>-1.3219351743986842</c:v>
                </c:pt>
                <c:pt idx="2">
                  <c:v>-1.2456326318778703</c:v>
                </c:pt>
                <c:pt idx="3">
                  <c:v>-0.95875800956307955</c:v>
                </c:pt>
                <c:pt idx="4">
                  <c:v>-3.6758950601342141E-2</c:v>
                </c:pt>
                <c:pt idx="5">
                  <c:v>-0.10161157794817087</c:v>
                </c:pt>
                <c:pt idx="6">
                  <c:v>-0.21963856125932998</c:v>
                </c:pt>
                <c:pt idx="7">
                  <c:v>-9.6414467612896446E-2</c:v>
                </c:pt>
                <c:pt idx="8">
                  <c:v>-0.16681926116143828</c:v>
                </c:pt>
                <c:pt idx="9">
                  <c:v>-4.5479679685146178E-2</c:v>
                </c:pt>
                <c:pt idx="10">
                  <c:v>-3.5072015623728539E-2</c:v>
                </c:pt>
                <c:pt idx="11">
                  <c:v>2.2862760020294266E-2</c:v>
                </c:pt>
                <c:pt idx="12">
                  <c:v>0.10253980640246735</c:v>
                </c:pt>
                <c:pt idx="13">
                  <c:v>0.15413321548697553</c:v>
                </c:pt>
                <c:pt idx="14">
                  <c:v>0.15497091130790613</c:v>
                </c:pt>
                <c:pt idx="15">
                  <c:v>0.12145562493602211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68-4768-A744-628180A2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40416"/>
        <c:axId val="750842816"/>
      </c:lineChart>
      <c:catAx>
        <c:axId val="7508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2816"/>
        <c:crosses val="autoZero"/>
        <c:auto val="1"/>
        <c:lblAlgn val="ctr"/>
        <c:lblOffset val="100"/>
        <c:noMultiLvlLbl val="0"/>
      </c:catAx>
      <c:valAx>
        <c:axId val="750842816"/>
        <c:scaling>
          <c:orientation val="minMax"/>
          <c:max val="0.4"/>
          <c:min val="-1.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0416"/>
        <c:crosses val="autoZero"/>
        <c:crossBetween val="between"/>
        <c:majorUnit val="0.2"/>
      </c:valAx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580536</xdr:colOff>
      <xdr:row>15</xdr:row>
      <xdr:rowOff>104774</xdr:rowOff>
    </xdr:from>
    <xdr:to>
      <xdr:col>13</xdr:col>
      <xdr:colOff>335572</xdr:colOff>
      <xdr:row>34</xdr:row>
      <xdr:rowOff>121383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ADF86-DEFC-F133-4B67-5EDDBB93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1133475</xdr:colOff>
      <xdr:row>36</xdr:row>
      <xdr:rowOff>76200</xdr:rowOff>
    </xdr:from>
    <xdr:to>
      <xdr:col>16</xdr:col>
      <xdr:colOff>487830</xdr:colOff>
      <xdr:row>61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02BB9-98EA-3A8F-0036-A52FEECDC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9744</xdr:colOff>
      <xdr:row>7</xdr:row>
      <xdr:rowOff>35364</xdr:rowOff>
    </xdr:from>
    <xdr:to>
      <xdr:col>12</xdr:col>
      <xdr:colOff>590550</xdr:colOff>
      <xdr:row>23</xdr:row>
      <xdr:rowOff>12591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04636-D84E-4225-9ED5-A1790C41D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27268</xdr:colOff>
      <xdr:row>24</xdr:row>
      <xdr:rowOff>0</xdr:rowOff>
    </xdr:from>
    <xdr:to>
      <xdr:col>13</xdr:col>
      <xdr:colOff>9525</xdr:colOff>
      <xdr:row>40</xdr:row>
      <xdr:rowOff>8030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264DD-D6F8-4866-984E-97840716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22579282406" createdVersion="8" refreshedVersion="8" minRefreshableVersion="3" recordCount="0" supportSubquery="1" supportAdvancedDrill="1" xr:uid="{6CCA6D48-F1D0-4673-8454-A6674900BD17}">
  <cacheSource type="external" connectionId="9"/>
  <cacheFields count="3">
    <cacheField name="[Combined_Financials].[Company].[Company]" caption="Company" numFmtId="0" hierarchy="5" level="1">
      <sharedItems count="2">
        <s v="Ford"/>
        <s v="Tesla"/>
      </sharedItems>
    </cacheField>
    <cacheField name="[Measures].[Profit Margin]" caption="Profit Margin" numFmtId="0" hierarchy="37" level="32767"/>
    <cacheField name="[Combined_Financials].[Fiscal Year].[Fiscal Year]" caption="Fiscal Year" numFmtId="0" hierarchy="6" level="1">
      <sharedItems containsSemiMixedTypes="0" containsString="0" containsNumber="1" containsInteger="1" minValue="2007" maxValue="2024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07]"/>
            <x15:cachedUniqueName index="1" name="[Combined_Financials].[Fiscal Year].&amp;[2008]"/>
            <x15:cachedUniqueName index="2" name="[Combined_Financials].[Fiscal Year].&amp;[2009]"/>
            <x15:cachedUniqueName index="3" name="[Combined_Financials].[Fiscal Year].&amp;[2010]"/>
            <x15:cachedUniqueName index="4" name="[Combined_Financials].[Fiscal Year].&amp;[2011]"/>
            <x15:cachedUniqueName index="5" name="[Combined_Financials].[Fiscal Year].&amp;[2012]"/>
            <x15:cachedUniqueName index="6" name="[Combined_Financials].[Fiscal Year].&amp;[2013]"/>
            <x15:cachedUniqueName index="7" name="[Combined_Financials].[Fiscal Year].&amp;[2014]"/>
            <x15:cachedUniqueName index="8" name="[Combined_Financials].[Fiscal Year].&amp;[2015]"/>
            <x15:cachedUniqueName index="9" name="[Combined_Financials].[Fiscal Year].&amp;[2016]"/>
            <x15:cachedUniqueName index="10" name="[Combined_Financials].[Fiscal Year].&amp;[2017]"/>
            <x15:cachedUniqueName index="11" name="[Combined_Financials].[Fiscal Year].&amp;[2018]"/>
            <x15:cachedUniqueName index="12" name="[Combined_Financials].[Fiscal Year].&amp;[2019]"/>
            <x15:cachedUniqueName index="13" name="[Combined_Financials].[Fiscal Year].&amp;[2020]"/>
            <x15:cachedUniqueName index="14" name="[Combined_Financials].[Fiscal Year].&amp;[2021]"/>
            <x15:cachedUniqueName index="15" name="[Combined_Financials].[Fiscal Year].&amp;[2022]"/>
            <x15:cachedUniqueName index="16" name="[Combined_Financials].[Fiscal Year].&amp;[2023]"/>
            <x15:cachedUniqueName index="17" name="[Combined_Financials].[Fiscal Year].&amp;[2024]"/>
          </x15:cachedUniqueNames>
        </ext>
      </extLst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2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 oneField="1">
      <fieldsUsage count="1">
        <fieldUsage x="1"/>
      </fieldsUsage>
    </cacheHierarchy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71030439816" createdVersion="8" refreshedVersion="8" minRefreshableVersion="3" recordCount="0" supportSubquery="1" supportAdvancedDrill="1" xr:uid="{167FF654-B372-43A3-9375-316C0B098317}">
  <cacheSource type="external" connectionId="9"/>
  <cacheFields count="3">
    <cacheField name="[Tesla_Financials].[fy].[fy]" caption="fy" numFmtId="0" hierarchy="29" level="1">
      <sharedItems containsSemiMixedTypes="0" containsString="0" containsNumber="1" containsInteger="1" minValue="2011" maxValue="2024" count="14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Tesla_Financials].[fy].&amp;[2011]"/>
            <x15:cachedUniqueName index="1" name="[Tesla_Financials].[fy].&amp;[2012]"/>
            <x15:cachedUniqueName index="2" name="[Tesla_Financials].[fy].&amp;[2013]"/>
            <x15:cachedUniqueName index="3" name="[Tesla_Financials].[fy].&amp;[2014]"/>
            <x15:cachedUniqueName index="4" name="[Tesla_Financials].[fy].&amp;[2015]"/>
            <x15:cachedUniqueName index="5" name="[Tesla_Financials].[fy].&amp;[2016]"/>
            <x15:cachedUniqueName index="6" name="[Tesla_Financials].[fy].&amp;[2017]"/>
            <x15:cachedUniqueName index="7" name="[Tesla_Financials].[fy].&amp;[2018]"/>
            <x15:cachedUniqueName index="8" name="[Tesla_Financials].[fy].&amp;[2019]"/>
            <x15:cachedUniqueName index="9" name="[Tesla_Financials].[fy].&amp;[2020]"/>
            <x15:cachedUniqueName index="10" name="[Tesla_Financials].[fy].&amp;[2021]"/>
            <x15:cachedUniqueName index="11" name="[Tesla_Financials].[fy].&amp;[2022]"/>
            <x15:cachedUniqueName index="12" name="[Tesla_Financials].[fy].&amp;[2023]"/>
            <x15:cachedUniqueName index="13" name="[Tesla_Financials].[fy].&amp;[2024]"/>
          </x15:cachedUniqueNames>
        </ext>
      </extLst>
    </cacheField>
    <cacheField name="[Measures].[Sum of val]" caption="Sum of val" numFmtId="0" hierarchy="45" level="32767"/>
    <cacheField name="[Tesla_Financials].[form].[form]" caption="form" numFmtId="0" hierarchy="31" level="1">
      <sharedItems containsSemiMixedTypes="0" containsNonDate="0" containsString="0"/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0" memberValueDatatype="130" unbalanced="0"/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2" memberValueDatatype="20" unbalanced="0">
      <fieldsUsage count="2">
        <fieldUsage x="-1"/>
        <fieldUsage x="0"/>
      </fieldsUsage>
    </cacheHierarchy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2" memberValueDatatype="130" unbalanced="0">
      <fieldsUsage count="2">
        <fieldUsage x="-1"/>
        <fieldUsage x="2"/>
      </fieldsUsage>
    </cacheHierarchy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71609375002" createdVersion="8" refreshedVersion="8" minRefreshableVersion="3" recordCount="0" supportSubquery="1" supportAdvancedDrill="1" xr:uid="{6564FC7E-1942-43B5-9825-277198C92771}">
  <cacheSource type="external" connectionId="9"/>
  <cacheFields count="3">
    <cacheField name="[Tesla_Financials].[fy].[fy]" caption="fy" numFmtId="0" hierarchy="29" level="1">
      <sharedItems containsSemiMixedTypes="0" containsString="0" containsNumber="1" containsInteger="1" minValue="2011" maxValue="2024" count="14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Tesla_Financials].[fy].&amp;[2011]"/>
            <x15:cachedUniqueName index="1" name="[Tesla_Financials].[fy].&amp;[2012]"/>
            <x15:cachedUniqueName index="2" name="[Tesla_Financials].[fy].&amp;[2013]"/>
            <x15:cachedUniqueName index="3" name="[Tesla_Financials].[fy].&amp;[2014]"/>
            <x15:cachedUniqueName index="4" name="[Tesla_Financials].[fy].&amp;[2015]"/>
            <x15:cachedUniqueName index="5" name="[Tesla_Financials].[fy].&amp;[2016]"/>
            <x15:cachedUniqueName index="6" name="[Tesla_Financials].[fy].&amp;[2017]"/>
            <x15:cachedUniqueName index="7" name="[Tesla_Financials].[fy].&amp;[2018]"/>
            <x15:cachedUniqueName index="8" name="[Tesla_Financials].[fy].&amp;[2019]"/>
            <x15:cachedUniqueName index="9" name="[Tesla_Financials].[fy].&amp;[2020]"/>
            <x15:cachedUniqueName index="10" name="[Tesla_Financials].[fy].&amp;[2021]"/>
            <x15:cachedUniqueName index="11" name="[Tesla_Financials].[fy].&amp;[2022]"/>
            <x15:cachedUniqueName index="12" name="[Tesla_Financials].[fy].&amp;[2023]"/>
            <x15:cachedUniqueName index="13" name="[Tesla_Financials].[fy].&amp;[2024]"/>
          </x15:cachedUniqueNames>
        </ext>
      </extLst>
    </cacheField>
    <cacheField name="[Measures].[Sum of val]" caption="Sum of val" numFmtId="0" hierarchy="45" level="32767"/>
    <cacheField name="[Tesla_Financials].[form].[form]" caption="form" numFmtId="0" hierarchy="31" level="1">
      <sharedItems containsSemiMixedTypes="0" containsNonDate="0" containsString="0"/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0" memberValueDatatype="130" unbalanced="0"/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2" memberValueDatatype="20" unbalanced="0">
      <fieldsUsage count="2">
        <fieldUsage x="-1"/>
        <fieldUsage x="0"/>
      </fieldsUsage>
    </cacheHierarchy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2" memberValueDatatype="130" unbalanced="0">
      <fieldsUsage count="2">
        <fieldUsage x="-1"/>
        <fieldUsage x="2"/>
      </fieldsUsage>
    </cacheHierarchy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22581134261" createdVersion="5" refreshedVersion="8" minRefreshableVersion="3" recordCount="0" supportSubquery="1" supportAdvancedDrill="1" xr:uid="{74D7383E-B9CB-449F-BB43-4CB7AD47EFCA}">
  <cacheSource type="external" connectionId="9"/>
  <cacheFields count="4">
    <cacheField name="[Combined_Financials].[Company].[Company]" caption="Company" numFmtId="0" hierarchy="5" level="1">
      <sharedItems count="2">
        <s v="Ford"/>
        <s v="Tesla"/>
      </sharedItems>
    </cacheField>
    <cacheField name="[Measures].[Sum of Amount]" caption="Sum of Amount" numFmtId="0" hierarchy="44" level="32767"/>
    <cacheField name="[Combined_Financials].[Metric].[Metric]" caption="Metric" numFmtId="0" hierarchy="4" level="1">
      <sharedItems containsSemiMixedTypes="0" containsNonDate="0" containsString="0"/>
    </cacheField>
    <cacheField name="[Combined_Financials].[Fiscal Year].[Fiscal Year]" caption="Fiscal Year" numFmtId="0" hierarchy="6" level="1">
      <sharedItems containsSemiMixedTypes="0" containsString="0" containsNumber="1" containsInteger="1" minValue="2007" maxValue="2024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07]"/>
            <x15:cachedUniqueName index="1" name="[Combined_Financials].[Fiscal Year].&amp;[2008]"/>
            <x15:cachedUniqueName index="2" name="[Combined_Financials].[Fiscal Year].&amp;[2009]"/>
            <x15:cachedUniqueName index="3" name="[Combined_Financials].[Fiscal Year].&amp;[2010]"/>
            <x15:cachedUniqueName index="4" name="[Combined_Financials].[Fiscal Year].&amp;[2011]"/>
            <x15:cachedUniqueName index="5" name="[Combined_Financials].[Fiscal Year].&amp;[2012]"/>
            <x15:cachedUniqueName index="6" name="[Combined_Financials].[Fiscal Year].&amp;[2013]"/>
            <x15:cachedUniqueName index="7" name="[Combined_Financials].[Fiscal Year].&amp;[2014]"/>
            <x15:cachedUniqueName index="8" name="[Combined_Financials].[Fiscal Year].&amp;[2015]"/>
            <x15:cachedUniqueName index="9" name="[Combined_Financials].[Fiscal Year].&amp;[2016]"/>
            <x15:cachedUniqueName index="10" name="[Combined_Financials].[Fiscal Year].&amp;[2017]"/>
            <x15:cachedUniqueName index="11" name="[Combined_Financials].[Fiscal Year].&amp;[2018]"/>
            <x15:cachedUniqueName index="12" name="[Combined_Financials].[Fiscal Year].&amp;[2019]"/>
            <x15:cachedUniqueName index="13" name="[Combined_Financials].[Fiscal Year].&amp;[2020]"/>
            <x15:cachedUniqueName index="14" name="[Combined_Financials].[Fiscal Year].&amp;[2021]"/>
            <x15:cachedUniqueName index="15" name="[Combined_Financials].[Fiscal Year].&amp;[2022]"/>
            <x15:cachedUniqueName index="16" name="[Combined_Financials].[Fiscal Year].&amp;[2023]"/>
            <x15:cachedUniqueName index="17" name="[Combined_Financials].[Fiscal Year].&amp;[2024]"/>
          </x15:cachedUniqueNames>
        </ext>
      </extLst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2" memberValueDatatype="130" unbalanced="0">
      <fieldsUsage count="2">
        <fieldUsage x="-1"/>
        <fieldUsage x="2"/>
      </fieldsUsage>
    </cacheHierarchy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3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22583333332" createdVersion="5" refreshedVersion="8" minRefreshableVersion="3" recordCount="0" supportSubquery="1" supportAdvancedDrill="1" xr:uid="{EDCE5B4D-FCC9-464E-8FE6-7B2FF7D38626}">
  <cacheSource type="external" connectionId="9"/>
  <cacheFields count="4">
    <cacheField name="[Combined_Financials].[Company].[Company]" caption="Company" numFmtId="0" hierarchy="5" level="1">
      <sharedItems count="2">
        <s v="Ford"/>
        <s v="Tesla"/>
      </sharedItems>
    </cacheField>
    <cacheField name="[Combined_Financials].[Metric].[Metric]" caption="Metric" numFmtId="0" hierarchy="4" level="1">
      <sharedItems containsSemiMixedTypes="0" containsNonDate="0" containsString="0"/>
    </cacheField>
    <cacheField name="[Measures].[Sum of Amount]" caption="Sum of Amount" numFmtId="0" hierarchy="44" level="32767"/>
    <cacheField name="[Combined_Financials].[Fiscal Year].[Fiscal Year]" caption="Fiscal Year" numFmtId="0" hierarchy="6" level="1">
      <sharedItems containsSemiMixedTypes="0" containsString="0" containsNumber="1" containsInteger="1" minValue="2007" maxValue="2024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07]"/>
            <x15:cachedUniqueName index="1" name="[Combined_Financials].[Fiscal Year].&amp;[2008]"/>
            <x15:cachedUniqueName index="2" name="[Combined_Financials].[Fiscal Year].&amp;[2009]"/>
            <x15:cachedUniqueName index="3" name="[Combined_Financials].[Fiscal Year].&amp;[2010]"/>
            <x15:cachedUniqueName index="4" name="[Combined_Financials].[Fiscal Year].&amp;[2011]"/>
            <x15:cachedUniqueName index="5" name="[Combined_Financials].[Fiscal Year].&amp;[2012]"/>
            <x15:cachedUniqueName index="6" name="[Combined_Financials].[Fiscal Year].&amp;[2013]"/>
            <x15:cachedUniqueName index="7" name="[Combined_Financials].[Fiscal Year].&amp;[2014]"/>
            <x15:cachedUniqueName index="8" name="[Combined_Financials].[Fiscal Year].&amp;[2015]"/>
            <x15:cachedUniqueName index="9" name="[Combined_Financials].[Fiscal Year].&amp;[2016]"/>
            <x15:cachedUniqueName index="10" name="[Combined_Financials].[Fiscal Year].&amp;[2017]"/>
            <x15:cachedUniqueName index="11" name="[Combined_Financials].[Fiscal Year].&amp;[2018]"/>
            <x15:cachedUniqueName index="12" name="[Combined_Financials].[Fiscal Year].&amp;[2019]"/>
            <x15:cachedUniqueName index="13" name="[Combined_Financials].[Fiscal Year].&amp;[2020]"/>
            <x15:cachedUniqueName index="14" name="[Combined_Financials].[Fiscal Year].&amp;[2021]"/>
            <x15:cachedUniqueName index="15" name="[Combined_Financials].[Fiscal Year].&amp;[2022]"/>
            <x15:cachedUniqueName index="16" name="[Combined_Financials].[Fiscal Year].&amp;[2023]"/>
            <x15:cachedUniqueName index="17" name="[Combined_Financials].[Fiscal Year].&amp;[2024]"/>
          </x15:cachedUniqueNames>
        </ext>
      </extLst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2" memberValueDatatype="130" unbalanced="0">
      <fieldsUsage count="2">
        <fieldUsage x="-1"/>
        <fieldUsage x="1"/>
      </fieldsUsage>
    </cacheHierarchy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3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22575347219" createdVersion="8" refreshedVersion="8" minRefreshableVersion="3" recordCount="0" supportSubquery="1" supportAdvancedDrill="1" xr:uid="{0F20C0FD-93A6-4C01-95B9-D22027637DE0}">
  <cacheSource type="external" connectionId="9"/>
  <cacheFields count="3">
    <cacheField name="[Combined_Financials].[Company].[Company]" caption="Company" numFmtId="0" hierarchy="5" level="1">
      <sharedItems count="2">
        <s v="Ford"/>
        <s v="Tesla"/>
      </sharedItems>
    </cacheField>
    <cacheField name="[Measures].[Profit Margin]" caption="Profit Margin" numFmtId="0" hierarchy="37" level="32767"/>
    <cacheField name="[Combined_Financials].[Fiscal Year].[Fiscal Year]" caption="Fiscal Year" numFmtId="0" hierarchy="6" level="1">
      <sharedItems containsSemiMixedTypes="0" containsString="0" containsNumber="1" containsInteger="1" minValue="2009" maxValue="2024" count="1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09]"/>
            <x15:cachedUniqueName index="1" name="[Combined_Financials].[Fiscal Year].&amp;[2010]"/>
            <x15:cachedUniqueName index="2" name="[Combined_Financials].[Fiscal Year].&amp;[2011]"/>
            <x15:cachedUniqueName index="3" name="[Combined_Financials].[Fiscal Year].&amp;[2012]"/>
            <x15:cachedUniqueName index="4" name="[Combined_Financials].[Fiscal Year].&amp;[2013]"/>
            <x15:cachedUniqueName index="5" name="[Combined_Financials].[Fiscal Year].&amp;[2014]"/>
            <x15:cachedUniqueName index="6" name="[Combined_Financials].[Fiscal Year].&amp;[2015]"/>
            <x15:cachedUniqueName index="7" name="[Combined_Financials].[Fiscal Year].&amp;[2016]"/>
            <x15:cachedUniqueName index="8" name="[Combined_Financials].[Fiscal Year].&amp;[2017]"/>
            <x15:cachedUniqueName index="9" name="[Combined_Financials].[Fiscal Year].&amp;[2018]"/>
            <x15:cachedUniqueName index="10" name="[Combined_Financials].[Fiscal Year].&amp;[2019]"/>
            <x15:cachedUniqueName index="11" name="[Combined_Financials].[Fiscal Year].&amp;[2020]"/>
            <x15:cachedUniqueName index="12" name="[Combined_Financials].[Fiscal Year].&amp;[2021]"/>
            <x15:cachedUniqueName index="13" name="[Combined_Financials].[Fiscal Year].&amp;[2022]"/>
            <x15:cachedUniqueName index="14" name="[Combined_Financials].[Fiscal Year].&amp;[2023]"/>
            <x15:cachedUniqueName index="15" name="[Combined_Financials].[Fiscal Year].&amp;[2024]"/>
          </x15:cachedUniqueNames>
        </ext>
      </extLst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2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 oneField="1">
      <fieldsUsage count="1">
        <fieldUsage x="1"/>
      </fieldsUsage>
    </cacheHierarchy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22577430558" createdVersion="5" refreshedVersion="8" minRefreshableVersion="3" recordCount="0" supportSubquery="1" supportAdvancedDrill="1" xr:uid="{4FCEB257-BB68-435D-AA5F-45E0531C94F2}">
  <cacheSource type="external" connectionId="9"/>
  <cacheFields count="4">
    <cacheField name="[Combined_Financials].[Company].[Company]" caption="Company" numFmtId="0" hierarchy="5" level="1">
      <sharedItems count="2">
        <s v="Ford"/>
        <s v="Tesla"/>
      </sharedItems>
    </cacheField>
    <cacheField name="[Combined_Financials].[Metric].[Metric]" caption="Metric" numFmtId="0" hierarchy="4" level="1">
      <sharedItems containsSemiMixedTypes="0" containsNonDate="0" containsString="0"/>
    </cacheField>
    <cacheField name="[Measures].[Sum of Amount]" caption="Sum of Amount" numFmtId="0" hierarchy="44" level="32767"/>
    <cacheField name="[Combined_Financials].[Fiscal Year].[Fiscal Year]" caption="Fiscal Year" numFmtId="0" hierarchy="6" level="1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18]"/>
            <x15:cachedUniqueName index="1" name="[Combined_Financials].[Fiscal Year].&amp;[2019]"/>
            <x15:cachedUniqueName index="2" name="[Combined_Financials].[Fiscal Year].&amp;[2020]"/>
            <x15:cachedUniqueName index="3" name="[Combined_Financials].[Fiscal Year].&amp;[2021]"/>
            <x15:cachedUniqueName index="4" name="[Combined_Financials].[Fiscal Year].&amp;[2022]"/>
            <x15:cachedUniqueName index="5" name="[Combined_Financials].[Fiscal Year].&amp;[2023]"/>
            <x15:cachedUniqueName index="6" name="[Combined_Financials].[Fiscal Year].&amp;[2024]"/>
          </x15:cachedUniqueNames>
        </ext>
      </extLst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2" memberValueDatatype="130" unbalanced="0">
      <fieldsUsage count="2">
        <fieldUsage x="-1"/>
        <fieldUsage x="1"/>
      </fieldsUsage>
    </cacheHierarchy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3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59406365741" createdVersion="8" refreshedVersion="8" minRefreshableVersion="3" recordCount="0" supportSubquery="1" supportAdvancedDrill="1" xr:uid="{DF3F38BB-227F-45AD-A214-C9330D737F9A}">
  <cacheSource type="external" connectionId="9"/>
  <cacheFields count="5">
    <cacheField name="[Ford_Financials].[fy].[fy]" caption="fy" numFmtId="0" hierarchy="19" level="1">
      <sharedItems containsSemiMixedTypes="0" containsString="0" containsNumber="1" containsInteger="1" minValue="2009" maxValue="2024" count="1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Ford_Financials].[fy].&amp;[2009]"/>
            <x15:cachedUniqueName index="1" name="[Ford_Financials].[fy].&amp;[2010]"/>
            <x15:cachedUniqueName index="2" name="[Ford_Financials].[fy].&amp;[2011]"/>
            <x15:cachedUniqueName index="3" name="[Ford_Financials].[fy].&amp;[2012]"/>
            <x15:cachedUniqueName index="4" name="[Ford_Financials].[fy].&amp;[2013]"/>
            <x15:cachedUniqueName index="5" name="[Ford_Financials].[fy].&amp;[2014]"/>
            <x15:cachedUniqueName index="6" name="[Ford_Financials].[fy].&amp;[2015]"/>
            <x15:cachedUniqueName index="7" name="[Ford_Financials].[fy].&amp;[2016]"/>
            <x15:cachedUniqueName index="8" name="[Ford_Financials].[fy].&amp;[2017]"/>
            <x15:cachedUniqueName index="9" name="[Ford_Financials].[fy].&amp;[2018]"/>
            <x15:cachedUniqueName index="10" name="[Ford_Financials].[fy].&amp;[2019]"/>
            <x15:cachedUniqueName index="11" name="[Ford_Financials].[fy].&amp;[2020]"/>
            <x15:cachedUniqueName index="12" name="[Ford_Financials].[fy].&amp;[2021]"/>
            <x15:cachedUniqueName index="13" name="[Ford_Financials].[fy].&amp;[2022]"/>
            <x15:cachedUniqueName index="14" name="[Ford_Financials].[fy].&amp;[2023]"/>
            <x15:cachedUniqueName index="15" name="[Ford_Financials].[fy].&amp;[2024]"/>
          </x15:cachedUniqueNames>
        </ext>
      </extLst>
    </cacheField>
    <cacheField name="[Ford_Financials].[company].[company]" caption="company" numFmtId="0" hierarchy="25" level="1">
      <sharedItems count="1">
        <s v="Ford"/>
      </sharedItems>
    </cacheField>
    <cacheField name="[Measures].[Sum of val 2]" caption="Sum of val 2" numFmtId="0" hierarchy="46" level="32767"/>
    <cacheField name="[Ford_Financials].[metric].[metric]" caption="metric" numFmtId="0" hierarchy="24" level="1">
      <sharedItems containsSemiMixedTypes="0" containsNonDate="0" containsString="0"/>
    </cacheField>
    <cacheField name="[Ford_Financials].[form].[form]" caption="form" numFmtId="0" hierarchy="21" level="1">
      <sharedItems containsSemiMixedTypes="0" containsNonDate="0" containsString="0"/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0" memberValueDatatype="130" unbalanced="0"/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2" memberValueDatatype="20" unbalanced="0">
      <fieldsUsage count="2">
        <fieldUsage x="-1"/>
        <fieldUsage x="0"/>
      </fieldsUsage>
    </cacheHierarchy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2" memberValueDatatype="130" unbalanced="0">
      <fieldsUsage count="2">
        <fieldUsage x="-1"/>
        <fieldUsage x="4"/>
      </fieldsUsage>
    </cacheHierarchy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2" memberValueDatatype="130" unbalanced="0">
      <fieldsUsage count="2">
        <fieldUsage x="-1"/>
        <fieldUsage x="3"/>
      </fieldsUsage>
    </cacheHierarchy>
    <cacheHierarchy uniqueName="[Ford_Financials].[company]" caption="company" attribute="1" defaultMemberUniqueName="[Ford_Financials].[company].[All]" allUniqueName="[Ford_Financials].[company].[All]" dimensionUniqueName="[Ford_Financials]" displayFolder="" count="2" memberValueDatatype="130" unbalanced="0">
      <fieldsUsage count="2">
        <fieldUsage x="-1"/>
        <fieldUsage x="1"/>
      </fieldsUsage>
    </cacheHierarchy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57321875" createdVersion="8" refreshedVersion="8" minRefreshableVersion="3" recordCount="0" supportSubquery="1" supportAdvancedDrill="1" xr:uid="{97452E49-9A2F-4C22-A7AB-5D83F4305443}">
  <cacheSource type="external" connectionId="9"/>
  <cacheFields count="5">
    <cacheField name="[Tesla_Financials].[fy].[fy]" caption="fy" numFmtId="0" hierarchy="29" level="1">
      <sharedItems containsSemiMixedTypes="0" containsString="0" containsNumber="1" containsInteger="1" minValue="2011" maxValue="2024" count="14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Tesla_Financials].[fy].&amp;[2011]"/>
            <x15:cachedUniqueName index="1" name="[Tesla_Financials].[fy].&amp;[2012]"/>
            <x15:cachedUniqueName index="2" name="[Tesla_Financials].[fy].&amp;[2013]"/>
            <x15:cachedUniqueName index="3" name="[Tesla_Financials].[fy].&amp;[2014]"/>
            <x15:cachedUniqueName index="4" name="[Tesla_Financials].[fy].&amp;[2015]"/>
            <x15:cachedUniqueName index="5" name="[Tesla_Financials].[fy].&amp;[2016]"/>
            <x15:cachedUniqueName index="6" name="[Tesla_Financials].[fy].&amp;[2017]"/>
            <x15:cachedUniqueName index="7" name="[Tesla_Financials].[fy].&amp;[2018]"/>
            <x15:cachedUniqueName index="8" name="[Tesla_Financials].[fy].&amp;[2019]"/>
            <x15:cachedUniqueName index="9" name="[Tesla_Financials].[fy].&amp;[2020]"/>
            <x15:cachedUniqueName index="10" name="[Tesla_Financials].[fy].&amp;[2021]"/>
            <x15:cachedUniqueName index="11" name="[Tesla_Financials].[fy].&amp;[2022]"/>
            <x15:cachedUniqueName index="12" name="[Tesla_Financials].[fy].&amp;[2023]"/>
            <x15:cachedUniqueName index="13" name="[Tesla_Financials].[fy].&amp;[2024]"/>
          </x15:cachedUniqueNames>
        </ext>
      </extLst>
    </cacheField>
    <cacheField name="[Tesla_Financials].[company].[company]" caption="company" numFmtId="0" hierarchy="35" level="1">
      <sharedItems count="1">
        <s v="Tesla"/>
      </sharedItems>
    </cacheField>
    <cacheField name="[Measures].[Sum of val]" caption="Sum of val" numFmtId="0" hierarchy="45" level="32767"/>
    <cacheField name="[Tesla_Financials].[metric].[metric]" caption="metric" numFmtId="0" hierarchy="34" level="1">
      <sharedItems containsSemiMixedTypes="0" containsNonDate="0" containsString="0"/>
    </cacheField>
    <cacheField name="[Tesla_Financials].[form].[form]" caption="form" numFmtId="0" hierarchy="31" level="1">
      <sharedItems containsSemiMixedTypes="0" containsNonDate="0" containsString="0"/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0" memberValueDatatype="130" unbalanced="0"/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2" memberValueDatatype="20" unbalanced="0">
      <fieldsUsage count="2">
        <fieldUsage x="-1"/>
        <fieldUsage x="0"/>
      </fieldsUsage>
    </cacheHierarchy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2" memberValueDatatype="130" unbalanced="0">
      <fieldsUsage count="2">
        <fieldUsage x="-1"/>
        <fieldUsage x="4"/>
      </fieldsUsage>
    </cacheHierarchy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2" memberValueDatatype="130" unbalanced="0">
      <fieldsUsage count="2">
        <fieldUsage x="-1"/>
        <fieldUsage x="3"/>
      </fieldsUsage>
    </cacheHierarchy>
    <cacheHierarchy uniqueName="[Tesla_Financials].[company]" caption="company" attribute="1" defaultMemberUniqueName="[Tesla_Financials].[company].[All]" allUniqueName="[Tesla_Financials].[company].[All]" dimensionUniqueName="[Tesla_Financials]" displayFolder="" count="2" memberValueDatatype="130" unbalanced="0">
      <fieldsUsage count="2">
        <fieldUsage x="-1"/>
        <fieldUsage x="1"/>
      </fieldsUsage>
    </cacheHierarchy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37587962965" createdVersion="8" refreshedVersion="8" minRefreshableVersion="3" recordCount="0" supportSubquery="1" supportAdvancedDrill="1" xr:uid="{E918AB20-A702-4174-8019-933F17AF3C3E}">
  <cacheSource type="external" connectionId="9"/>
  <cacheFields count="3">
    <cacheField name="[Combined_Financials].[Fiscal Year].[Fiscal Year]" caption="Fiscal Year" numFmtId="0" hierarchy="6" level="1">
      <sharedItems containsSemiMixedTypes="0" containsString="0" containsNumber="1" containsInteger="1" minValue="2007" maxValue="2024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].[Fiscal Year].&amp;[2007]"/>
            <x15:cachedUniqueName index="1" name="[Combined_Financials].[Fiscal Year].&amp;[2008]"/>
            <x15:cachedUniqueName index="2" name="[Combined_Financials].[Fiscal Year].&amp;[2009]"/>
            <x15:cachedUniqueName index="3" name="[Combined_Financials].[Fiscal Year].&amp;[2010]"/>
            <x15:cachedUniqueName index="4" name="[Combined_Financials].[Fiscal Year].&amp;[2011]"/>
            <x15:cachedUniqueName index="5" name="[Combined_Financials].[Fiscal Year].&amp;[2012]"/>
            <x15:cachedUniqueName index="6" name="[Combined_Financials].[Fiscal Year].&amp;[2013]"/>
            <x15:cachedUniqueName index="7" name="[Combined_Financials].[Fiscal Year].&amp;[2014]"/>
            <x15:cachedUniqueName index="8" name="[Combined_Financials].[Fiscal Year].&amp;[2015]"/>
            <x15:cachedUniqueName index="9" name="[Combined_Financials].[Fiscal Year].&amp;[2016]"/>
            <x15:cachedUniqueName index="10" name="[Combined_Financials].[Fiscal Year].&amp;[2017]"/>
            <x15:cachedUniqueName index="11" name="[Combined_Financials].[Fiscal Year].&amp;[2018]"/>
            <x15:cachedUniqueName index="12" name="[Combined_Financials].[Fiscal Year].&amp;[2019]"/>
            <x15:cachedUniqueName index="13" name="[Combined_Financials].[Fiscal Year].&amp;[2020]"/>
            <x15:cachedUniqueName index="14" name="[Combined_Financials].[Fiscal Year].&amp;[2021]"/>
            <x15:cachedUniqueName index="15" name="[Combined_Financials].[Fiscal Year].&amp;[2022]"/>
            <x15:cachedUniqueName index="16" name="[Combined_Financials].[Fiscal Year].&amp;[2023]"/>
            <x15:cachedUniqueName index="17" name="[Combined_Financials].[Fiscal Year].&amp;[2024]"/>
          </x15:cachedUniqueNames>
        </ext>
      </extLst>
    </cacheField>
    <cacheField name="[Combined_Financials].[Company].[Company]" caption="Company" numFmtId="0" hierarchy="5" level="1">
      <sharedItems count="2">
        <s v="Ford"/>
        <s v="Tesla"/>
      </sharedItems>
    </cacheField>
    <cacheField name="[Measures].[Profit Margin]" caption="Profit Margin" numFmtId="0" hierarchy="37" level="32767"/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1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2" memberValueDatatype="20" unbalanced="0">
      <fieldsUsage count="2">
        <fieldUsage x="-1"/>
        <fieldUsage x="0"/>
      </fieldsUsage>
    </cacheHierarchy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0" memberValueDatatype="130" unbalanced="0"/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0" memberValueDatatype="130" unbalanced="0"/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0" memberValueDatatype="130" unbalanced="0"/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0" memberValueDatatype="20" unbalanced="0"/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 oneField="1">
      <fieldsUsage count="1">
        <fieldUsage x="2"/>
      </fieldsUsage>
    </cacheHierarchy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62.060160995374" createdVersion="8" refreshedVersion="8" minRefreshableVersion="3" recordCount="0" supportSubquery="1" supportAdvancedDrill="1" xr:uid="{97CF9715-53BE-4CA2-A34B-5C68A9C084E9}">
  <cacheSource type="external" connectionId="9"/>
  <cacheFields count="5">
    <cacheField name="[Combined_Financials 1].[Fiscal Year].[Fiscal Year]" caption="Fiscal Year" numFmtId="0" hierarchy="14" level="1">
      <sharedItems containsSemiMixedTypes="0" containsString="0" containsNumber="1" containsInteger="1" minValue="2007" maxValue="2024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ombined_Financials 1].[Fiscal Year].&amp;[2007]"/>
            <x15:cachedUniqueName index="1" name="[Combined_Financials 1].[Fiscal Year].&amp;[2008]"/>
            <x15:cachedUniqueName index="2" name="[Combined_Financials 1].[Fiscal Year].&amp;[2009]"/>
            <x15:cachedUniqueName index="3" name="[Combined_Financials 1].[Fiscal Year].&amp;[2010]"/>
            <x15:cachedUniqueName index="4" name="[Combined_Financials 1].[Fiscal Year].&amp;[2011]"/>
            <x15:cachedUniqueName index="5" name="[Combined_Financials 1].[Fiscal Year].&amp;[2012]"/>
            <x15:cachedUniqueName index="6" name="[Combined_Financials 1].[Fiscal Year].&amp;[2013]"/>
            <x15:cachedUniqueName index="7" name="[Combined_Financials 1].[Fiscal Year].&amp;[2014]"/>
            <x15:cachedUniqueName index="8" name="[Combined_Financials 1].[Fiscal Year].&amp;[2015]"/>
            <x15:cachedUniqueName index="9" name="[Combined_Financials 1].[Fiscal Year].&amp;[2016]"/>
            <x15:cachedUniqueName index="10" name="[Combined_Financials 1].[Fiscal Year].&amp;[2017]"/>
            <x15:cachedUniqueName index="11" name="[Combined_Financials 1].[Fiscal Year].&amp;[2018]"/>
            <x15:cachedUniqueName index="12" name="[Combined_Financials 1].[Fiscal Year].&amp;[2019]"/>
            <x15:cachedUniqueName index="13" name="[Combined_Financials 1].[Fiscal Year].&amp;[2020]"/>
            <x15:cachedUniqueName index="14" name="[Combined_Financials 1].[Fiscal Year].&amp;[2021]"/>
            <x15:cachedUniqueName index="15" name="[Combined_Financials 1].[Fiscal Year].&amp;[2022]"/>
            <x15:cachedUniqueName index="16" name="[Combined_Financials 1].[Fiscal Year].&amp;[2023]"/>
            <x15:cachedUniqueName index="17" name="[Combined_Financials 1].[Fiscal Year].&amp;[2024]"/>
          </x15:cachedUniqueNames>
        </ext>
      </extLst>
    </cacheField>
    <cacheField name="[Combined_Financials 1].[Company].[Company]" caption="Company" numFmtId="0" hierarchy="13" level="1">
      <sharedItems count="2">
        <s v="Ford"/>
        <s v="Tesla"/>
      </sharedItems>
    </cacheField>
    <cacheField name="[Measures].[Sum of Amount 2]" caption="Sum of Amount 2" numFmtId="0" hierarchy="47" level="32767"/>
    <cacheField name="[Combined_Financials 1].[Metric].[Metric]" caption="Metric" numFmtId="0" hierarchy="12" level="1">
      <sharedItems containsSemiMixedTypes="0" containsNonDate="0" containsString="0"/>
    </cacheField>
    <cacheField name="[Combined_Financials 1].[Form Type].[Form Type]" caption="Form Type" numFmtId="0" hierarchy="11" level="1">
      <sharedItems containsSemiMixedTypes="0" containsNonDate="0" containsString="0"/>
    </cacheField>
  </cacheFields>
  <cacheHierarchies count="48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0" memberValueDatatype="130" unbalanced="0"/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Combined_Financials 1].[Start Date]" caption="Start Date" attribute="1" time="1" defaultMemberUniqueName="[Combined_Financials 1].[Start Date].[All]" allUniqueName="[Combined_Financials 1].[Start Date].[All]" dimensionUniqueName="[Combined_Financials 1]" displayFolder="" count="0" memberValueDatatype="7" unbalanced="0"/>
    <cacheHierarchy uniqueName="[Combined_Financials 1].[End Date]" caption="End Date" attribute="1" time="1" defaultMemberUniqueName="[Combined_Financials 1].[End Date].[All]" allUniqueName="[Combined_Financials 1].[End Date].[All]" dimensionUniqueName="[Combined_Financials 1]" displayFolder="" count="0" memberValueDatatype="7" unbalanced="0"/>
    <cacheHierarchy uniqueName="[Combined_Financials 1].[Amount]" caption="Amount" attribute="1" defaultMemberUniqueName="[Combined_Financials 1].[Amount].[All]" allUniqueName="[Combined_Financials 1].[Amount].[All]" dimensionUniqueName="[Combined_Financials 1]" displayFolder="" count="0" memberValueDatatype="5" unbalanced="0"/>
    <cacheHierarchy uniqueName="[Combined_Financials 1].[Form Type]" caption="Form Type" attribute="1" defaultMemberUniqueName="[Combined_Financials 1].[Form Type].[All]" allUniqueName="[Combined_Financials 1].[Form Type].[All]" dimensionUniqueName="[Combined_Financials 1]" displayFolder="" count="2" memberValueDatatype="130" unbalanced="0">
      <fieldsUsage count="2">
        <fieldUsage x="-1"/>
        <fieldUsage x="4"/>
      </fieldsUsage>
    </cacheHierarchy>
    <cacheHierarchy uniqueName="[Combined_Financials 1].[Metric]" caption="Metric" attribute="1" defaultMemberUniqueName="[Combined_Financials 1].[Metric].[All]" allUniqueName="[Combined_Financials 1].[Metric].[All]" dimensionUniqueName="[Combined_Financials 1]" displayFolder="" count="2" memberValueDatatype="130" unbalanced="0">
      <fieldsUsage count="2">
        <fieldUsage x="-1"/>
        <fieldUsage x="3"/>
      </fieldsUsage>
    </cacheHierarchy>
    <cacheHierarchy uniqueName="[Combined_Financials 1].[Company]" caption="Company" attribute="1" defaultMemberUniqueName="[Combined_Financials 1].[Company].[All]" allUniqueName="[Combined_Financials 1].[Company].[All]" dimensionUniqueName="[Combined_Financials 1]" displayFolder="" count="2" memberValueDatatype="130" unbalanced="0">
      <fieldsUsage count="2">
        <fieldUsage x="-1"/>
        <fieldUsage x="1"/>
      </fieldsUsage>
    </cacheHierarchy>
    <cacheHierarchy uniqueName="[Combined_Financials 1].[Fiscal Year]" caption="Fiscal Year" attribute="1" defaultMemberUniqueName="[Combined_Financials 1].[Fiscal Year].[All]" allUniqueName="[Combined_Financials 1].[Fiscal Year].[All]" dimensionUniqueName="[Combined_Financials 1]" displayFolder="" count="2" memberValueDatatype="20" unbalanced="0">
      <fieldsUsage count="2">
        <fieldUsage x="-1"/>
        <fieldUsage x="0"/>
      </fieldsUsage>
    </cacheHierarchy>
    <cacheHierarchy uniqueName="[Combined_Financials 1].[Period]" caption="Period" attribute="1" defaultMemberUniqueName="[Combined_Financials 1].[Period].[All]" allUniqueName="[Combined_Financials 1].[Period].[All]" dimensionUniqueName="[Combined_Financials 1]" displayFolder="" count="0" memberValueDatatype="130" unbalanced="0"/>
    <cacheHierarchy uniqueName="[Ford_Financials].[start]" caption="start" attribute="1" defaultMemberUniqueName="[Ford_Financials].[start].[All]" allUniqueName="[Ford_Financials].[start].[All]" dimensionUniqueName="[Ford_Financials]" displayFolder="" count="0" memberValueDatatype="130" unbalanced="0"/>
    <cacheHierarchy uniqueName="[Ford_Financials].[end]" caption="end" attribute="1" defaultMemberUniqueName="[Ford_Financials].[end].[All]" allUniqueName="[Ford_Financials].[end].[All]" dimensionUniqueName="[Ford_Financials]" displayFolder="" count="0" memberValueDatatype="130" unbalanced="0"/>
    <cacheHierarchy uniqueName="[Ford_Financials].[val]" caption="val" attribute="1" defaultMemberUniqueName="[Ford_Financials].[val].[All]" allUniqueName="[Ford_Financials].[val].[All]" dimensionUniqueName="[Ford_Financials]" displayFolder="" count="0" memberValueDatatype="5" unbalanced="0"/>
    <cacheHierarchy uniqueName="[Ford_Financials].[fy]" caption="fy" attribute="1" defaultMemberUniqueName="[Ford_Financials].[fy].[All]" allUniqueName="[Ford_Financials].[fy].[All]" dimensionUniqueName="[Ford_Financials]" displayFolder="" count="0" memberValueDatatype="20" unbalanced="0"/>
    <cacheHierarchy uniqueName="[Ford_Financials].[fp]" caption="fp" attribute="1" defaultMemberUniqueName="[Ford_Financials].[fp].[All]" allUniqueName="[Ford_Financials].[fp].[All]" dimensionUniqueName="[Ford_Financials]" displayFolder="" count="0" memberValueDatatype="130" unbalanced="0"/>
    <cacheHierarchy uniqueName="[Ford_Financials].[form]" caption="form" attribute="1" defaultMemberUniqueName="[Ford_Financials].[form].[All]" allUniqueName="[Ford_Financials].[form].[All]" dimensionUniqueName="[Ford_Financials]" displayFolder="" count="0" memberValueDatatype="130" unbalanced="0"/>
    <cacheHierarchy uniqueName="[Ford_Financials].[filed]" caption="filed" attribute="1" defaultMemberUniqueName="[Ford_Financials].[filed].[All]" allUniqueName="[Ford_Financials].[filed].[All]" dimensionUniqueName="[Ford_Financials]" displayFolder="" count="0" memberValueDatatype="130" unbalanced="0"/>
    <cacheHierarchy uniqueName="[Ford_Financials].[frame]" caption="frame" attribute="1" defaultMemberUniqueName="[Ford_Financials].[frame].[All]" allUniqueName="[Ford_Financials].[frame].[All]" dimensionUniqueName="[Ford_Financials]" displayFolder="" count="0" memberValueDatatype="130" unbalanced="0"/>
    <cacheHierarchy uniqueName="[Ford_Financials].[metric]" caption="metric" attribute="1" defaultMemberUniqueName="[Ford_Financials].[metric].[All]" allUniqueName="[Ford_Financials].[metric].[All]" dimensionUniqueName="[Ford_Financials]" displayFolder="" count="0" memberValueDatatype="130" unbalanced="0"/>
    <cacheHierarchy uniqueName="[Ford_Financials].[company]" caption="company" attribute="1" defaultMemberUniqueName="[Ford_Financials].[company].[All]" allUniqueName="[Ford_Financials].[company].[All]" dimensionUniqueName="[Ford_Financials]" displayFolder="" count="0" memberValueDatatype="130" unbalanced="0"/>
    <cacheHierarchy uniqueName="[Tesla_Financials].[start]" caption="start" attribute="1" defaultMemberUniqueName="[Tesla_Financials].[start].[All]" allUniqueName="[Tesla_Financials].[start].[All]" dimensionUniqueName="[Tesla_Financials]" displayFolder="" count="0" memberValueDatatype="130" unbalanced="0"/>
    <cacheHierarchy uniqueName="[Tesla_Financials].[end]" caption="end" attribute="1" defaultMemberUniqueName="[Tesla_Financials].[end].[All]" allUniqueName="[Tesla_Financials].[end].[All]" dimensionUniqueName="[Tesla_Financials]" displayFolder="" count="0" memberValueDatatype="130" unbalanced="0"/>
    <cacheHierarchy uniqueName="[Tesla_Financials].[val]" caption="val" attribute="1" defaultMemberUniqueName="[Tesla_Financials].[val].[All]" allUniqueName="[Tesla_Financials].[val].[All]" dimensionUniqueName="[Tesla_Financials]" displayFolder="" count="0" memberValueDatatype="5" unbalanced="0"/>
    <cacheHierarchy uniqueName="[Tesla_Financials].[fy]" caption="fy" attribute="1" defaultMemberUniqueName="[Tesla_Financials].[fy].[All]" allUniqueName="[Tesla_Financials].[fy].[All]" dimensionUniqueName="[Tesla_Financials]" displayFolder="" count="0" memberValueDatatype="20" unbalanced="0"/>
    <cacheHierarchy uniqueName="[Tesla_Financials].[fp]" caption="fp" attribute="1" defaultMemberUniqueName="[Tesla_Financials].[fp].[All]" allUniqueName="[Tesla_Financials].[fp].[All]" dimensionUniqueName="[Tesla_Financials]" displayFolder="" count="0" memberValueDatatype="130" unbalanced="0"/>
    <cacheHierarchy uniqueName="[Tesla_Financials].[form]" caption="form" attribute="1" defaultMemberUniqueName="[Tesla_Financials].[form].[All]" allUniqueName="[Tesla_Financials].[form].[All]" dimensionUniqueName="[Tesla_Financials]" displayFolder="" count="0" memberValueDatatype="130" unbalanced="0"/>
    <cacheHierarchy uniqueName="[Tesla_Financials].[filed]" caption="filed" attribute="1" defaultMemberUniqueName="[Tesla_Financials].[filed].[All]" allUniqueName="[Tesla_Financials].[filed].[All]" dimensionUniqueName="[Tesla_Financials]" displayFolder="" count="0" memberValueDatatype="130" unbalanced="0"/>
    <cacheHierarchy uniqueName="[Tesla_Financials].[frame]" caption="frame" attribute="1" defaultMemberUniqueName="[Tesla_Financials].[frame].[All]" allUniqueName="[Tesla_Financials].[frame].[All]" dimensionUniqueName="[Tesla_Financials]" displayFolder="" count="0" memberValueDatatype="130" unbalanced="0"/>
    <cacheHierarchy uniqueName="[Tesla_Financials].[metric]" caption="metric" attribute="1" defaultMemberUniqueName="[Tesla_Financials].[metric].[All]" allUniqueName="[Tesla_Financials].[metric].[All]" dimensionUniqueName="[Tesla_Financials]" displayFolder="" count="0" memberValueDatatype="130" unbalanced="0"/>
    <cacheHierarchy uniqueName="[Tesla_Financials].[company]" caption="company" attribute="1" defaultMemberUniqueName="[Tesla_Financials].[company].[All]" allUniqueName="[Tesla_Financials].[company].[All]" dimensionUniqueName="[Tesla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XL_Count Tesla_Financials]" caption="__XL_Count Tesla_Financials" measure="1" displayFolder="" measureGroup="Tesla_Financials" count="0" hidden="1"/>
    <cacheHierarchy uniqueName="[Measures].[__XL_Count Ford_Financials]" caption="__XL_Count Ford_Financials" measure="1" displayFolder="" measureGroup="Ford_Financials" count="0" hidden="1"/>
    <cacheHierarchy uniqueName="[Measures].[__XL_Count Combined_Financials 1]" caption="__XL_Count Combined_Financials 1" measure="1" displayFolder="" measureGroup="Combined_Financial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al]" caption="Sum of val" measure="1" displayFolder="" measureGroup="Tesla_Financia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val 2]" caption="Sum of val 2" measure="1" displayFolder="" measureGroup="Ford_Financia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 2]" caption="Sum of Amount 2" measure="1" displayFolder="" measureGroup="Combined_Financial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ombined_Financials" uniqueName="[Combined_Financials]" caption="Combined_Financials"/>
    <dimension name="Combined_Financials 1" uniqueName="[Combined_Financials 1]" caption="Combined_Financials 1"/>
    <dimension name="Ford_Financials" uniqueName="[Ford_Financials]" caption="Ford_Financials"/>
    <dimension measure="1" name="Measures" uniqueName="[Measures]" caption="Measures"/>
    <dimension name="Tesla_Financials" uniqueName="[Tesla_Financials]" caption="Tesla_Financials"/>
    <dimension name="YearTable" uniqueName="[YearTable]" caption="YearTable"/>
  </dimensions>
  <measureGroups count="5">
    <measureGroup name="Combined_Financials" caption="Combined_Financials"/>
    <measureGroup name="Combined_Financials 1" caption="Combined_Financials 1"/>
    <measureGroup name="Ford_Financials" caption="Ford_Financials"/>
    <measureGroup name="Tesla_Financials" caption="Tesla_Financials"/>
    <measureGroup name="YearTable" caption="YearTable"/>
  </measureGroups>
  <maps count="6">
    <map measureGroup="0" dimension="0"/>
    <map measureGroup="0" dimension="5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6C4B8-082F-4BC2-974B-C5B03016BA96}" name="ProfitMargin_Pivot" cacheId="133" applyNumberFormats="0" applyBorderFormats="0" applyFontFormats="0" applyPatternFormats="0" applyAlignmentFormats="0" applyWidthHeightFormats="1" dataCaption="Values" tag="9b66e81b-57a7-4323-8dfa-10a884920394" updatedVersion="8" minRefreshableVersion="3" useAutoFormatting="1" itemPrintTitles="1" createdVersion="8" indent="0" multipleFieldFilters="0">
  <location ref="B54:E74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 numFmtId="164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B1A1C-47E3-44CC-BC97-33C425B36F85}" name="PivotTable4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0:C96" firstHeaderRow="1" firstDataRow="2" firstDataCol="1" rowPageCount="2" colPageCount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2">
    <i>
      <x/>
    </i>
    <i t="grand">
      <x/>
    </i>
  </colItems>
  <pageFields count="2">
    <pageField fld="3" hier="34" name="[Tesla_Financials].[metric].&amp;[Revenue]" cap="Revenue"/>
    <pageField fld="4" hier="31" name="[Tesla_Financials].[form].&amp;[10-K]" cap="10-K"/>
  </pageFields>
  <dataFields count="1">
    <dataField name="Sum of val" fld="2" baseField="0" baseItem="0" numFmtId="171"/>
  </dataFields>
  <formats count="1">
    <format dxfId="35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la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2E2D5-D120-4F39-86B2-B9B66C1E38FD}" name="PivotTable3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9:D39" firstHeaderRow="1" firstDataRow="2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D6971-D24D-44FD-85F9-221A32705ADD}" name="NetIncome_Pivot" cacheId="134" applyNumberFormats="0" applyBorderFormats="0" applyFontFormats="0" applyPatternFormats="0" applyAlignmentFormats="0" applyWidthHeightFormats="1" dataCaption="Values" tag="e40df7c6-f12d-483a-bffd-04cc2ef93a63" updatedVersion="8" minRefreshableVersion="3" useAutoFormatting="1" itemPrintTitles="1" createdVersion="5" indent="0" multipleFieldFilters="0">
  <location ref="B29:E49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4" name="[Combined_Financials].[Metric].&amp;[Net Income]" cap="Net Income"/>
  </pageFields>
  <dataFields count="1">
    <dataField name="Sum of Amount" fld="1" baseField="0" baseItem="0" numFmtId="3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E5A1A-BBD8-40A4-BFD0-8B2E25438006}" name="Revenue_Pivot" cacheId="135" applyNumberFormats="0" applyBorderFormats="0" applyFontFormats="0" applyPatternFormats="0" applyAlignmentFormats="0" applyWidthHeightFormats="1" dataCaption="Values" tag="a6ec36f9-442f-45ba-8bd3-dd7beebad4e2" updatedVersion="8" minRefreshableVersion="3" useAutoFormatting="1" subtotalHiddenItems="1" itemPrintTitles="1" createdVersion="5" indent="0" multipleFieldFilters="0" chartFormat="7">
  <location ref="B4:E24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4" name="[Combined_Financials].[Metric].&amp;[Revenue]" cap="Revenue"/>
  </pageFields>
  <dataFields count="1">
    <dataField name="Sum of Amount" fld="2" baseField="0" baseItem="0" numFmtId="3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C978F-88DB-48F4-AD78-1B721F48AD9D}" name="PivotTable2" cacheId="136" applyNumberFormats="0" applyBorderFormats="0" applyFontFormats="0" applyPatternFormats="0" applyAlignmentFormats="0" applyWidthHeightFormats="1" dataCaption="Values" tag="c5b2cf68-7e50-4682-b1e1-04010ed20342" updatedVersion="8" minRefreshableVersion="3" useAutoFormatting="1" subtotalHiddenItems="1" itemPrintTitles="1" createdVersion="8" indent="0" multipleFieldFilters="0" chartFormat="16">
  <location ref="J54:M72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 numFmtId="164"/>
  </dataFields>
  <chartFormats count="1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6A529-B802-4492-8DDD-328E356D11AC}" name="PivotTable1" cacheId="137" applyNumberFormats="0" applyBorderFormats="0" applyFontFormats="0" applyPatternFormats="0" applyAlignmentFormats="0" applyWidthHeightFormats="1" dataCaption="Values" tag="f5d4a92f-b2ac-4d16-a0a6-a4d5d8f849b3" updatedVersion="8" minRefreshableVersion="3" useAutoFormatting="1" subtotalHiddenItems="1" itemPrintTitles="1" createdVersion="5" indent="0" multipleFieldFilters="0" chartFormat="20">
  <location ref="J4:M13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4" name="[Combined_Financials].[Metric].&amp;[Revenue]" cap="Revenue"/>
  </pageFields>
  <dataFields count="1">
    <dataField name="Sum of Amount" fld="2" baseField="0" baseItem="0" numFmtId="3"/>
  </dataFields>
  <chartFormats count="2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1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14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4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4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14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4C9E3-6B05-4F63-8752-74F620153DC5}" name="PivotTable9" cacheId="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52:E67" firstHeaderRow="1" firstDataRow="1" firstDataCol="1" rowPageCount="1" colPageCount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31" name="[Tesla_Financials].[form].[All]" cap="All"/>
  </pageFields>
  <dataFields count="1">
    <dataField name="Sum of val" fld="1" baseField="0" baseItem="0" numFmtId="171"/>
  </dataFields>
  <formats count="1">
    <format dxfId="7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la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49A5F-727A-4F4B-B778-D8142FF87CBB}" name="PivotTable8" cacheId="1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>
  <location ref="A52:B67" firstHeaderRow="1" firstDataRow="1" firstDataCol="1" rowPageCount="1" colPageCount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31" name="[Tesla_Financials].[form].&amp;[10-K]" cap="10-K"/>
  </pageFields>
  <dataFields count="1">
    <dataField name="Sum of val" fld="1" baseField="0" baseItem="0" numFmtId="171"/>
  </dataFields>
  <formats count="1">
    <format dxfId="12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la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D8073-41E6-494D-AA7C-7E7113C24F43}" name="PivotTable7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H80:K100" firstHeaderRow="1" firstDataRow="2" firstDataCol="1" rowPageCount="2" colPageCount="1"/>
  <pivotFields count="5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3" hier="12" name="[Combined_Financials 1].[Metric].&amp;[Revenue]" cap="Revenue"/>
    <pageField fld="4" hier="11" name="[Combined_Financials 1].[Form Type].&amp;[10-K]" cap="10-K"/>
  </pageFields>
  <dataFields count="1">
    <dataField name="Sum of Amount" fld="2" baseField="0" baseItem="0" numFmtId="171"/>
  </dataFields>
  <formats count="1">
    <format dxfId="17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6D926-9BEE-4BF1-AE0B-1AECB8D3D9E4}" name="PivotTable6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80:G98" firstHeaderRow="1" firstDataRow="2" firstDataCol="1" rowPageCount="2" colPageCount="1"/>
  <pivotFields count="5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2">
    <i>
      <x/>
    </i>
    <i t="grand">
      <x/>
    </i>
  </colItems>
  <pageFields count="2">
    <pageField fld="3" hier="24" name="[Ford_Financials].[metric].&amp;[Revenue]" cap="Revenue"/>
    <pageField fld="4" hier="21" name="[Ford_Financials].[form].&amp;[10-K]" cap="10-K"/>
  </pageFields>
  <dataFields count="1">
    <dataField name="Sum of val" fld="2" baseField="0" baseItem="0" numFmtId="171"/>
  </dataFields>
  <formats count="1">
    <format dxfId="28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2DCD88A-D651-474E-8B29-474A428B81E1}" autoFormatId="16" applyNumberFormats="0" applyBorderFormats="0" applyFontFormats="0" applyPatternFormats="0" applyAlignmentFormats="0" applyWidthHeightFormats="0">
  <queryTableRefresh nextId="9">
    <queryTableFields count="8">
      <queryTableField id="1" name="Start Date" tableColumnId="1"/>
      <queryTableField id="2" name="End Date" tableColumnId="2"/>
      <queryTableField id="3" name="Amount" tableColumnId="3"/>
      <queryTableField id="4" name="Form Type" tableColumnId="4"/>
      <queryTableField id="5" name="Metric" tableColumnId="5"/>
      <queryTableField id="6" name="Company" tableColumnId="6"/>
      <queryTableField id="7" name="Fiscal Year" tableColumnId="7"/>
      <queryTableField id="8" name="Period" tableColumnId="8"/>
    </queryTableFields>
  </queryTableRefresh>
  <extLst>
    <ext xmlns:x15="http://schemas.microsoft.com/office/spreadsheetml/2010/11/main" uri="{883FBD77-0823-4a55-B5E3-86C4891E6966}">
      <x15:queryTable sourceDataName="Query - Combined_Financial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FBB1B5-22A0-46C7-9F04-56D09C9DE19E}" name="Ford_Financials" displayName="Ford_Financials" ref="A1:J413" totalsRowShown="0">
  <autoFilter ref="A1:J413" xr:uid="{85FBB1B5-22A0-46C7-9F04-56D09C9DE19E}"/>
  <tableColumns count="10">
    <tableColumn id="1" xr3:uid="{F7039674-7898-4CC4-83E1-52B66F9251FD}" name="start"/>
    <tableColumn id="2" xr3:uid="{D084851C-DE47-4636-8E59-8FC8E5830ACC}" name="end"/>
    <tableColumn id="3" xr3:uid="{F6E0D024-2A86-47A4-AE10-B25044B2F4B5}" name="val"/>
    <tableColumn id="4" xr3:uid="{1BFDD771-7160-4E90-B76F-8BF6229D7B58}" name="fy"/>
    <tableColumn id="5" xr3:uid="{ED0CAB9F-62FB-4756-9C05-9D29A877BEDF}" name="fp"/>
    <tableColumn id="6" xr3:uid="{2469C617-430A-45E0-9D31-188DB1A803E9}" name="form"/>
    <tableColumn id="7" xr3:uid="{ADD5F04A-3837-4DE3-B533-432D98EB1F80}" name="filed"/>
    <tableColumn id="8" xr3:uid="{6C7097F0-AA41-4E32-B932-4E84DAD8C72F}" name="frame"/>
    <tableColumn id="9" xr3:uid="{4A26D049-A497-407C-8A0D-021720956C40}" name="metric"/>
    <tableColumn id="10" xr3:uid="{FFF039C8-EB10-4D30-B1E0-BB39E5860D03}" name="compan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568F5C-A97C-4AE5-9976-A172614AE248}" name="Tesla_Financials" displayName="Tesla_Financials" ref="A1:J713" totalsRowShown="0">
  <autoFilter ref="A1:J713" xr:uid="{6A568F5C-A97C-4AE5-9976-A172614AE248}"/>
  <tableColumns count="10">
    <tableColumn id="1" xr3:uid="{04C2992E-6A65-436A-8996-405C581AD8DC}" name="start"/>
    <tableColumn id="2" xr3:uid="{500C7C55-0F57-466C-9527-583A482AFF9D}" name="end"/>
    <tableColumn id="3" xr3:uid="{BB31A051-1B41-4CE9-A574-6030073D79C3}" name="val"/>
    <tableColumn id="4" xr3:uid="{007233AC-7745-48B3-91E4-7D084E31C891}" name="fy"/>
    <tableColumn id="5" xr3:uid="{523004E5-8001-4C80-BE79-F0FE22572A5D}" name="fp"/>
    <tableColumn id="6" xr3:uid="{9CE7E4C3-2263-4357-B9C2-F3D19EEE248F}" name="form"/>
    <tableColumn id="7" xr3:uid="{DD5BC658-FE80-4BC0-86A7-60F23F2010E4}" name="filed"/>
    <tableColumn id="8" xr3:uid="{268137E6-866F-4554-9ECE-18BF72C0DF4E}" name="frame"/>
    <tableColumn id="9" xr3:uid="{C4D540EB-CB2E-4F43-B5B9-AA33E71A2800}" name="metric"/>
    <tableColumn id="10" xr3:uid="{E6B8EE6B-8D1C-4A1A-ACDB-AC2A323273AA}" name="compan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01C72-57B8-432D-B37D-9C7878E1D8A4}" name="Combined_Financials" displayName="Combined_Financials" ref="A1:H227" tableType="queryTable" totalsRowShown="0">
  <autoFilter ref="A1:H227" xr:uid="{7A001C72-57B8-432D-B37D-9C7878E1D8A4}"/>
  <tableColumns count="8">
    <tableColumn id="1" xr3:uid="{ABEEF44D-DC91-4738-A00B-28A412F169FD}" uniqueName="1" name="Start Date" queryTableFieldId="1" dataDxfId="37"/>
    <tableColumn id="2" xr3:uid="{1159BB47-B723-4AE5-9450-006478CCB927}" uniqueName="2" name="End Date" queryTableFieldId="2" dataDxfId="36"/>
    <tableColumn id="3" xr3:uid="{CC61BB5A-6A67-4E48-A83C-A8614DED6560}" uniqueName="3" name="Amount" queryTableFieldId="3"/>
    <tableColumn id="4" xr3:uid="{D139B911-1442-463C-8BD5-B7624D5C89E0}" uniqueName="4" name="Form Type" queryTableFieldId="4"/>
    <tableColumn id="5" xr3:uid="{6435B87B-923D-4F11-B27C-21306319F477}" uniqueName="5" name="Metric" queryTableFieldId="5"/>
    <tableColumn id="6" xr3:uid="{4F26242F-7839-424F-B86B-43AE2CEE30F2}" uniqueName="6" name="Company" queryTableFieldId="6"/>
    <tableColumn id="7" xr3:uid="{B5C25C57-1311-41EF-BEEC-A138C0C700CE}" uniqueName="7" name="Fiscal Year" queryTableFieldId="7"/>
    <tableColumn id="8" xr3:uid="{2B7A67F1-0924-4742-B31C-689BFF01B2DD}" uniqueName="8" name="Period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D35B18-8E61-49DC-AB91-419EBFE2924F}" name="YearTable" displayName="YearTable" ref="A1:A8" totalsRowShown="0">
  <autoFilter ref="A1:A8" xr:uid="{FED35B18-8E61-49DC-AB91-419EBFE2924F}"/>
  <tableColumns count="1">
    <tableColumn id="1" xr3:uid="{F2B199C0-7E9B-4DBA-9466-72FB3444A223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B380-D7E3-428B-A914-50DAEDA648C1}">
  <sheetPr>
    <tabColor theme="7" tint="0.59999389629810485"/>
  </sheetPr>
  <dimension ref="A1:J413"/>
  <sheetViews>
    <sheetView workbookViewId="0">
      <selection sqref="A1:A616"/>
    </sheetView>
  </sheetViews>
  <sheetFormatPr defaultRowHeight="14.5" x14ac:dyDescent="0.35"/>
  <cols>
    <col min="1" max="2" width="10.08984375" bestFit="1" customWidth="1"/>
    <col min="3" max="3" width="12.453125" bestFit="1" customWidth="1"/>
    <col min="4" max="4" width="4.90625" bestFit="1" customWidth="1"/>
    <col min="5" max="5" width="5" bestFit="1" customWidth="1"/>
    <col min="6" max="6" width="7.36328125" bestFit="1" customWidth="1"/>
    <col min="7" max="7" width="10.08984375" bestFit="1" customWidth="1"/>
    <col min="8" max="8" width="9.453125" bestFit="1" customWidth="1"/>
    <col min="9" max="9" width="10.453125" bestFit="1" customWidth="1"/>
    <col min="10" max="10" width="1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266</v>
      </c>
      <c r="J1" t="s">
        <v>267</v>
      </c>
    </row>
    <row r="2" spans="1:10" x14ac:dyDescent="0.35">
      <c r="A2" t="s">
        <v>268</v>
      </c>
      <c r="B2" t="s">
        <v>269</v>
      </c>
      <c r="C2">
        <v>170572000000</v>
      </c>
      <c r="D2">
        <v>2009</v>
      </c>
      <c r="E2" t="s">
        <v>11</v>
      </c>
      <c r="F2" t="s">
        <v>12</v>
      </c>
      <c r="G2" t="s">
        <v>270</v>
      </c>
      <c r="I2" t="s">
        <v>14</v>
      </c>
      <c r="J2" t="s">
        <v>271</v>
      </c>
    </row>
    <row r="3" spans="1:10" x14ac:dyDescent="0.35">
      <c r="A3" t="s">
        <v>268</v>
      </c>
      <c r="B3" t="s">
        <v>269</v>
      </c>
      <c r="C3">
        <v>168884000000</v>
      </c>
      <c r="D3">
        <v>2009</v>
      </c>
      <c r="E3" t="s">
        <v>272</v>
      </c>
      <c r="F3" t="s">
        <v>273</v>
      </c>
      <c r="G3" t="s">
        <v>274</v>
      </c>
      <c r="H3" t="s">
        <v>275</v>
      </c>
      <c r="I3" t="s">
        <v>14</v>
      </c>
      <c r="J3" t="s">
        <v>271</v>
      </c>
    </row>
    <row r="4" spans="1:10" x14ac:dyDescent="0.35">
      <c r="A4" t="s">
        <v>276</v>
      </c>
      <c r="B4" t="s">
        <v>277</v>
      </c>
      <c r="C4">
        <v>84394000000</v>
      </c>
      <c r="D4">
        <v>2009</v>
      </c>
      <c r="E4" t="s">
        <v>23</v>
      </c>
      <c r="F4" t="s">
        <v>24</v>
      </c>
      <c r="G4" t="s">
        <v>278</v>
      </c>
      <c r="I4" t="s">
        <v>14</v>
      </c>
      <c r="J4" t="s">
        <v>271</v>
      </c>
    </row>
    <row r="5" spans="1:10" x14ac:dyDescent="0.35">
      <c r="A5" t="s">
        <v>279</v>
      </c>
      <c r="B5" t="s">
        <v>277</v>
      </c>
      <c r="C5">
        <v>41102000000</v>
      </c>
      <c r="D5">
        <v>2009</v>
      </c>
      <c r="E5" t="s">
        <v>23</v>
      </c>
      <c r="F5" t="s">
        <v>24</v>
      </c>
      <c r="G5" t="s">
        <v>278</v>
      </c>
      <c r="H5" t="s">
        <v>280</v>
      </c>
      <c r="I5" t="s">
        <v>14</v>
      </c>
      <c r="J5" t="s">
        <v>271</v>
      </c>
    </row>
    <row r="6" spans="1:10" x14ac:dyDescent="0.35">
      <c r="A6" t="s">
        <v>276</v>
      </c>
      <c r="B6" t="s">
        <v>281</v>
      </c>
      <c r="C6">
        <v>116140000000</v>
      </c>
      <c r="D6">
        <v>2009</v>
      </c>
      <c r="E6" t="s">
        <v>29</v>
      </c>
      <c r="F6" t="s">
        <v>24</v>
      </c>
      <c r="G6" t="s">
        <v>282</v>
      </c>
      <c r="I6" t="s">
        <v>14</v>
      </c>
      <c r="J6" t="s">
        <v>271</v>
      </c>
    </row>
    <row r="7" spans="1:10" x14ac:dyDescent="0.35">
      <c r="A7" t="s">
        <v>283</v>
      </c>
      <c r="B7" t="s">
        <v>281</v>
      </c>
      <c r="C7">
        <v>31746000000</v>
      </c>
      <c r="D7">
        <v>2009</v>
      </c>
      <c r="E7" t="s">
        <v>29</v>
      </c>
      <c r="F7" t="s">
        <v>24</v>
      </c>
      <c r="G7" t="s">
        <v>282</v>
      </c>
      <c r="H7" t="s">
        <v>284</v>
      </c>
      <c r="I7" t="s">
        <v>14</v>
      </c>
      <c r="J7" t="s">
        <v>271</v>
      </c>
    </row>
    <row r="8" spans="1:10" x14ac:dyDescent="0.35">
      <c r="A8" t="s">
        <v>276</v>
      </c>
      <c r="B8" t="s">
        <v>285</v>
      </c>
      <c r="C8">
        <v>145114000000</v>
      </c>
      <c r="D8">
        <v>2009</v>
      </c>
      <c r="E8" t="s">
        <v>11</v>
      </c>
      <c r="F8" t="s">
        <v>12</v>
      </c>
      <c r="G8" t="s">
        <v>270</v>
      </c>
      <c r="I8" t="s">
        <v>14</v>
      </c>
      <c r="J8" t="s">
        <v>271</v>
      </c>
    </row>
    <row r="9" spans="1:10" x14ac:dyDescent="0.35">
      <c r="A9" t="s">
        <v>276</v>
      </c>
      <c r="B9" t="s">
        <v>285</v>
      </c>
      <c r="C9">
        <v>143584000000</v>
      </c>
      <c r="D9">
        <v>2009</v>
      </c>
      <c r="E9" t="s">
        <v>272</v>
      </c>
      <c r="F9" t="s">
        <v>273</v>
      </c>
      <c r="G9" t="s">
        <v>274</v>
      </c>
      <c r="I9" t="s">
        <v>14</v>
      </c>
      <c r="J9" t="s">
        <v>271</v>
      </c>
    </row>
    <row r="10" spans="1:10" x14ac:dyDescent="0.35">
      <c r="A10" t="s">
        <v>276</v>
      </c>
      <c r="B10" t="s">
        <v>285</v>
      </c>
      <c r="C10">
        <v>143584000000</v>
      </c>
      <c r="D10">
        <v>2010</v>
      </c>
      <c r="E10" t="s">
        <v>11</v>
      </c>
      <c r="F10" t="s">
        <v>12</v>
      </c>
      <c r="G10" t="s">
        <v>286</v>
      </c>
      <c r="H10" t="s">
        <v>287</v>
      </c>
      <c r="I10" t="s">
        <v>14</v>
      </c>
      <c r="J10" t="s">
        <v>271</v>
      </c>
    </row>
    <row r="11" spans="1:10" x14ac:dyDescent="0.35">
      <c r="A11" t="s">
        <v>9</v>
      </c>
      <c r="B11" t="s">
        <v>288</v>
      </c>
      <c r="C11">
        <v>24390000000</v>
      </c>
      <c r="D11">
        <v>2010</v>
      </c>
      <c r="E11" t="s">
        <v>40</v>
      </c>
      <c r="F11" t="s">
        <v>24</v>
      </c>
      <c r="G11" t="s">
        <v>274</v>
      </c>
      <c r="H11" t="s">
        <v>289</v>
      </c>
      <c r="I11" t="s">
        <v>14</v>
      </c>
      <c r="J11" t="s">
        <v>271</v>
      </c>
    </row>
    <row r="12" spans="1:10" x14ac:dyDescent="0.35">
      <c r="A12" t="s">
        <v>9</v>
      </c>
      <c r="B12" t="s">
        <v>290</v>
      </c>
      <c r="C12">
        <v>51967000000</v>
      </c>
      <c r="D12">
        <v>2009</v>
      </c>
      <c r="E12" t="s">
        <v>23</v>
      </c>
      <c r="F12" t="s">
        <v>24</v>
      </c>
      <c r="G12" t="s">
        <v>278</v>
      </c>
      <c r="I12" t="s">
        <v>14</v>
      </c>
      <c r="J12" t="s">
        <v>271</v>
      </c>
    </row>
    <row r="13" spans="1:10" x14ac:dyDescent="0.35">
      <c r="A13" t="s">
        <v>9</v>
      </c>
      <c r="B13" t="s">
        <v>290</v>
      </c>
      <c r="C13">
        <v>51200000000</v>
      </c>
      <c r="D13">
        <v>2010</v>
      </c>
      <c r="E13" t="s">
        <v>23</v>
      </c>
      <c r="F13" t="s">
        <v>24</v>
      </c>
      <c r="G13" t="s">
        <v>291</v>
      </c>
      <c r="I13" t="s">
        <v>14</v>
      </c>
      <c r="J13" t="s">
        <v>271</v>
      </c>
    </row>
    <row r="14" spans="1:10" x14ac:dyDescent="0.35">
      <c r="A14" t="s">
        <v>292</v>
      </c>
      <c r="B14" t="s">
        <v>290</v>
      </c>
      <c r="C14">
        <v>27189000000</v>
      </c>
      <c r="D14">
        <v>2009</v>
      </c>
      <c r="E14" t="s">
        <v>23</v>
      </c>
      <c r="F14" t="s">
        <v>24</v>
      </c>
      <c r="G14" t="s">
        <v>278</v>
      </c>
      <c r="I14" t="s">
        <v>14</v>
      </c>
      <c r="J14" t="s">
        <v>271</v>
      </c>
    </row>
    <row r="15" spans="1:10" x14ac:dyDescent="0.35">
      <c r="A15" t="s">
        <v>292</v>
      </c>
      <c r="B15" t="s">
        <v>290</v>
      </c>
      <c r="C15">
        <v>26810000000</v>
      </c>
      <c r="D15">
        <v>2010</v>
      </c>
      <c r="E15" t="s">
        <v>23</v>
      </c>
      <c r="F15" t="s">
        <v>24</v>
      </c>
      <c r="G15" t="s">
        <v>291</v>
      </c>
      <c r="H15" t="s">
        <v>293</v>
      </c>
      <c r="I15" t="s">
        <v>14</v>
      </c>
      <c r="J15" t="s">
        <v>271</v>
      </c>
    </row>
    <row r="16" spans="1:10" x14ac:dyDescent="0.35">
      <c r="A16" t="s">
        <v>9</v>
      </c>
      <c r="B16" t="s">
        <v>294</v>
      </c>
      <c r="C16">
        <v>82859000000</v>
      </c>
      <c r="D16">
        <v>2009</v>
      </c>
      <c r="E16" t="s">
        <v>29</v>
      </c>
      <c r="F16" t="s">
        <v>24</v>
      </c>
      <c r="G16" t="s">
        <v>282</v>
      </c>
      <c r="I16" t="s">
        <v>14</v>
      </c>
      <c r="J16" t="s">
        <v>271</v>
      </c>
    </row>
    <row r="17" spans="1:10" x14ac:dyDescent="0.35">
      <c r="A17" t="s">
        <v>9</v>
      </c>
      <c r="B17" t="s">
        <v>294</v>
      </c>
      <c r="C17">
        <v>81472000000</v>
      </c>
      <c r="D17">
        <v>2010</v>
      </c>
      <c r="E17" t="s">
        <v>29</v>
      </c>
      <c r="F17" t="s">
        <v>24</v>
      </c>
      <c r="G17" t="s">
        <v>295</v>
      </c>
      <c r="I17" t="s">
        <v>14</v>
      </c>
      <c r="J17" t="s">
        <v>271</v>
      </c>
    </row>
    <row r="18" spans="1:10" x14ac:dyDescent="0.35">
      <c r="A18" t="s">
        <v>296</v>
      </c>
      <c r="B18" t="s">
        <v>294</v>
      </c>
      <c r="C18">
        <v>30892000000</v>
      </c>
      <c r="D18">
        <v>2009</v>
      </c>
      <c r="E18" t="s">
        <v>29</v>
      </c>
      <c r="F18" t="s">
        <v>24</v>
      </c>
      <c r="G18" t="s">
        <v>282</v>
      </c>
      <c r="I18" t="s">
        <v>14</v>
      </c>
      <c r="J18" t="s">
        <v>271</v>
      </c>
    </row>
    <row r="19" spans="1:10" x14ac:dyDescent="0.35">
      <c r="A19" t="s">
        <v>296</v>
      </c>
      <c r="B19" t="s">
        <v>294</v>
      </c>
      <c r="C19">
        <v>30272000000</v>
      </c>
      <c r="D19">
        <v>2010</v>
      </c>
      <c r="E19" t="s">
        <v>29</v>
      </c>
      <c r="F19" t="s">
        <v>24</v>
      </c>
      <c r="G19" t="s">
        <v>295</v>
      </c>
      <c r="H19" t="s">
        <v>297</v>
      </c>
      <c r="I19" t="s">
        <v>14</v>
      </c>
      <c r="J19" t="s">
        <v>271</v>
      </c>
    </row>
    <row r="20" spans="1:10" x14ac:dyDescent="0.35">
      <c r="A20" t="s">
        <v>9</v>
      </c>
      <c r="B20" t="s">
        <v>10</v>
      </c>
      <c r="C20">
        <v>118308000000</v>
      </c>
      <c r="D20">
        <v>2009</v>
      </c>
      <c r="E20" t="s">
        <v>11</v>
      </c>
      <c r="F20" t="s">
        <v>12</v>
      </c>
      <c r="G20" t="s">
        <v>270</v>
      </c>
      <c r="I20" t="s">
        <v>14</v>
      </c>
      <c r="J20" t="s">
        <v>271</v>
      </c>
    </row>
    <row r="21" spans="1:10" x14ac:dyDescent="0.35">
      <c r="A21" t="s">
        <v>9</v>
      </c>
      <c r="B21" t="s">
        <v>10</v>
      </c>
      <c r="C21">
        <v>116283000000</v>
      </c>
      <c r="D21">
        <v>2009</v>
      </c>
      <c r="E21" t="s">
        <v>272</v>
      </c>
      <c r="F21" t="s">
        <v>273</v>
      </c>
      <c r="G21" t="s">
        <v>274</v>
      </c>
      <c r="I21" t="s">
        <v>14</v>
      </c>
      <c r="J21" t="s">
        <v>271</v>
      </c>
    </row>
    <row r="22" spans="1:10" x14ac:dyDescent="0.35">
      <c r="A22" t="s">
        <v>9</v>
      </c>
      <c r="B22" t="s">
        <v>10</v>
      </c>
      <c r="C22">
        <v>103927000000</v>
      </c>
      <c r="D22">
        <v>2010</v>
      </c>
      <c r="E22" t="s">
        <v>40</v>
      </c>
      <c r="F22" t="s">
        <v>273</v>
      </c>
      <c r="G22" t="s">
        <v>298</v>
      </c>
      <c r="I22" t="s">
        <v>14</v>
      </c>
      <c r="J22" t="s">
        <v>271</v>
      </c>
    </row>
    <row r="23" spans="1:10" x14ac:dyDescent="0.35">
      <c r="A23" t="s">
        <v>9</v>
      </c>
      <c r="B23" t="s">
        <v>10</v>
      </c>
      <c r="C23">
        <v>116283000000</v>
      </c>
      <c r="D23">
        <v>2010</v>
      </c>
      <c r="E23" t="s">
        <v>11</v>
      </c>
      <c r="F23" t="s">
        <v>12</v>
      </c>
      <c r="G23" t="s">
        <v>286</v>
      </c>
      <c r="I23" t="s">
        <v>14</v>
      </c>
      <c r="J23" t="s">
        <v>271</v>
      </c>
    </row>
    <row r="24" spans="1:10" x14ac:dyDescent="0.35">
      <c r="A24" t="s">
        <v>9</v>
      </c>
      <c r="B24" t="s">
        <v>10</v>
      </c>
      <c r="C24">
        <v>116283000000</v>
      </c>
      <c r="D24">
        <v>2011</v>
      </c>
      <c r="E24" t="s">
        <v>11</v>
      </c>
      <c r="F24" t="s">
        <v>12</v>
      </c>
      <c r="G24" t="s">
        <v>299</v>
      </c>
      <c r="H24" t="s">
        <v>18</v>
      </c>
      <c r="I24" t="s">
        <v>14</v>
      </c>
      <c r="J24" t="s">
        <v>271</v>
      </c>
    </row>
    <row r="25" spans="1:10" x14ac:dyDescent="0.35">
      <c r="A25" t="s">
        <v>19</v>
      </c>
      <c r="B25" t="s">
        <v>20</v>
      </c>
      <c r="C25">
        <v>31566000000</v>
      </c>
      <c r="D25">
        <v>2010</v>
      </c>
      <c r="E25" t="s">
        <v>40</v>
      </c>
      <c r="F25" t="s">
        <v>24</v>
      </c>
      <c r="G25" t="s">
        <v>274</v>
      </c>
      <c r="I25" t="s">
        <v>14</v>
      </c>
      <c r="J25" t="s">
        <v>271</v>
      </c>
    </row>
    <row r="26" spans="1:10" x14ac:dyDescent="0.35">
      <c r="A26" t="s">
        <v>19</v>
      </c>
      <c r="B26" t="s">
        <v>20</v>
      </c>
      <c r="C26">
        <v>28043000000</v>
      </c>
      <c r="D26">
        <v>2010</v>
      </c>
      <c r="E26" t="s">
        <v>40</v>
      </c>
      <c r="F26" t="s">
        <v>273</v>
      </c>
      <c r="G26" t="s">
        <v>298</v>
      </c>
      <c r="I26" t="s">
        <v>14</v>
      </c>
      <c r="J26" t="s">
        <v>271</v>
      </c>
    </row>
    <row r="27" spans="1:10" x14ac:dyDescent="0.35">
      <c r="A27" t="s">
        <v>19</v>
      </c>
      <c r="B27" t="s">
        <v>20</v>
      </c>
      <c r="C27">
        <v>31566000000</v>
      </c>
      <c r="D27">
        <v>2011</v>
      </c>
      <c r="E27" t="s">
        <v>40</v>
      </c>
      <c r="F27" t="s">
        <v>24</v>
      </c>
      <c r="G27" t="s">
        <v>300</v>
      </c>
      <c r="H27" t="s">
        <v>21</v>
      </c>
      <c r="I27" t="s">
        <v>14</v>
      </c>
      <c r="J27" t="s">
        <v>271</v>
      </c>
    </row>
    <row r="28" spans="1:10" x14ac:dyDescent="0.35">
      <c r="A28" t="s">
        <v>19</v>
      </c>
      <c r="B28" t="s">
        <v>22</v>
      </c>
      <c r="C28">
        <v>66633000000</v>
      </c>
      <c r="D28">
        <v>2010</v>
      </c>
      <c r="E28" t="s">
        <v>23</v>
      </c>
      <c r="F28" t="s">
        <v>24</v>
      </c>
      <c r="G28" t="s">
        <v>291</v>
      </c>
      <c r="I28" t="s">
        <v>14</v>
      </c>
      <c r="J28" t="s">
        <v>271</v>
      </c>
    </row>
    <row r="29" spans="1:10" x14ac:dyDescent="0.35">
      <c r="A29" t="s">
        <v>19</v>
      </c>
      <c r="B29" t="s">
        <v>22</v>
      </c>
      <c r="C29">
        <v>66633000000</v>
      </c>
      <c r="D29">
        <v>2011</v>
      </c>
      <c r="E29" t="s">
        <v>23</v>
      </c>
      <c r="F29" t="s">
        <v>24</v>
      </c>
      <c r="G29" t="s">
        <v>301</v>
      </c>
      <c r="I29" t="s">
        <v>14</v>
      </c>
      <c r="J29" t="s">
        <v>271</v>
      </c>
    </row>
    <row r="30" spans="1:10" x14ac:dyDescent="0.35">
      <c r="A30" t="s">
        <v>26</v>
      </c>
      <c r="B30" t="s">
        <v>22</v>
      </c>
      <c r="C30">
        <v>35067000000</v>
      </c>
      <c r="D30">
        <v>2010</v>
      </c>
      <c r="E30" t="s">
        <v>23</v>
      </c>
      <c r="F30" t="s">
        <v>24</v>
      </c>
      <c r="G30" t="s">
        <v>291</v>
      </c>
      <c r="I30" t="s">
        <v>14</v>
      </c>
      <c r="J30" t="s">
        <v>271</v>
      </c>
    </row>
    <row r="31" spans="1:10" x14ac:dyDescent="0.35">
      <c r="A31" t="s">
        <v>26</v>
      </c>
      <c r="B31" t="s">
        <v>22</v>
      </c>
      <c r="C31">
        <v>35067000000</v>
      </c>
      <c r="D31">
        <v>2011</v>
      </c>
      <c r="E31" t="s">
        <v>23</v>
      </c>
      <c r="F31" t="s">
        <v>24</v>
      </c>
      <c r="G31" t="s">
        <v>301</v>
      </c>
      <c r="H31" t="s">
        <v>27</v>
      </c>
      <c r="I31" t="s">
        <v>14</v>
      </c>
      <c r="J31" t="s">
        <v>271</v>
      </c>
    </row>
    <row r="32" spans="1:10" x14ac:dyDescent="0.35">
      <c r="A32" t="s">
        <v>19</v>
      </c>
      <c r="B32" t="s">
        <v>28</v>
      </c>
      <c r="C32">
        <v>96526000000</v>
      </c>
      <c r="D32">
        <v>2010</v>
      </c>
      <c r="E32" t="s">
        <v>29</v>
      </c>
      <c r="F32" t="s">
        <v>24</v>
      </c>
      <c r="G32" t="s">
        <v>295</v>
      </c>
      <c r="I32" t="s">
        <v>14</v>
      </c>
      <c r="J32" t="s">
        <v>271</v>
      </c>
    </row>
    <row r="33" spans="1:10" x14ac:dyDescent="0.35">
      <c r="A33" t="s">
        <v>19</v>
      </c>
      <c r="B33" t="s">
        <v>28</v>
      </c>
      <c r="C33">
        <v>96526000000</v>
      </c>
      <c r="D33">
        <v>2011</v>
      </c>
      <c r="E33" t="s">
        <v>29</v>
      </c>
      <c r="F33" t="s">
        <v>24</v>
      </c>
      <c r="G33" t="s">
        <v>302</v>
      </c>
      <c r="I33" t="s">
        <v>14</v>
      </c>
      <c r="J33" t="s">
        <v>271</v>
      </c>
    </row>
    <row r="34" spans="1:10" x14ac:dyDescent="0.35">
      <c r="A34" t="s">
        <v>31</v>
      </c>
      <c r="B34" t="s">
        <v>28</v>
      </c>
      <c r="C34">
        <v>29893000000</v>
      </c>
      <c r="D34">
        <v>2010</v>
      </c>
      <c r="E34" t="s">
        <v>29</v>
      </c>
      <c r="F34" t="s">
        <v>24</v>
      </c>
      <c r="G34" t="s">
        <v>295</v>
      </c>
      <c r="I34" t="s">
        <v>14</v>
      </c>
      <c r="J34" t="s">
        <v>271</v>
      </c>
    </row>
    <row r="35" spans="1:10" x14ac:dyDescent="0.35">
      <c r="A35" t="s">
        <v>31</v>
      </c>
      <c r="B35" t="s">
        <v>28</v>
      </c>
      <c r="C35">
        <v>29893000000</v>
      </c>
      <c r="D35">
        <v>2011</v>
      </c>
      <c r="E35" t="s">
        <v>29</v>
      </c>
      <c r="F35" t="s">
        <v>24</v>
      </c>
      <c r="G35" t="s">
        <v>302</v>
      </c>
      <c r="H35" t="s">
        <v>32</v>
      </c>
      <c r="I35" t="s">
        <v>14</v>
      </c>
      <c r="J35" t="s">
        <v>271</v>
      </c>
    </row>
    <row r="36" spans="1:10" x14ac:dyDescent="0.35">
      <c r="A36" t="s">
        <v>19</v>
      </c>
      <c r="B36" t="s">
        <v>33</v>
      </c>
      <c r="C36">
        <v>128954000000</v>
      </c>
      <c r="D36">
        <v>2010</v>
      </c>
      <c r="E36" t="s">
        <v>11</v>
      </c>
      <c r="F36" t="s">
        <v>12</v>
      </c>
      <c r="G36" t="s">
        <v>286</v>
      </c>
      <c r="I36" t="s">
        <v>14</v>
      </c>
      <c r="J36" t="s">
        <v>271</v>
      </c>
    </row>
    <row r="37" spans="1:10" x14ac:dyDescent="0.35">
      <c r="A37" t="s">
        <v>19</v>
      </c>
      <c r="B37" t="s">
        <v>33</v>
      </c>
      <c r="C37">
        <v>128954000000</v>
      </c>
      <c r="D37">
        <v>2011</v>
      </c>
      <c r="E37" t="s">
        <v>11</v>
      </c>
      <c r="F37" t="s">
        <v>12</v>
      </c>
      <c r="G37" t="s">
        <v>299</v>
      </c>
      <c r="I37" t="s">
        <v>14</v>
      </c>
      <c r="J37" t="s">
        <v>271</v>
      </c>
    </row>
    <row r="38" spans="1:10" x14ac:dyDescent="0.35">
      <c r="A38" t="s">
        <v>19</v>
      </c>
      <c r="B38" t="s">
        <v>33</v>
      </c>
      <c r="C38">
        <v>128954000000</v>
      </c>
      <c r="D38">
        <v>2012</v>
      </c>
      <c r="E38" t="s">
        <v>11</v>
      </c>
      <c r="F38" t="s">
        <v>12</v>
      </c>
      <c r="G38" t="s">
        <v>303</v>
      </c>
      <c r="H38" t="s">
        <v>35</v>
      </c>
      <c r="I38" t="s">
        <v>14</v>
      </c>
      <c r="J38" t="s">
        <v>271</v>
      </c>
    </row>
    <row r="39" spans="1:10" x14ac:dyDescent="0.35">
      <c r="A39" t="s">
        <v>38</v>
      </c>
      <c r="B39" t="s">
        <v>39</v>
      </c>
      <c r="C39">
        <v>33114000000</v>
      </c>
      <c r="D39">
        <v>2011</v>
      </c>
      <c r="E39" t="s">
        <v>40</v>
      </c>
      <c r="F39" t="s">
        <v>24</v>
      </c>
      <c r="G39" t="s">
        <v>300</v>
      </c>
      <c r="I39" t="s">
        <v>14</v>
      </c>
      <c r="J39" t="s">
        <v>271</v>
      </c>
    </row>
    <row r="40" spans="1:10" x14ac:dyDescent="0.35">
      <c r="A40" t="s">
        <v>38</v>
      </c>
      <c r="B40" t="s">
        <v>39</v>
      </c>
      <c r="C40">
        <v>33114000000</v>
      </c>
      <c r="D40">
        <v>2012</v>
      </c>
      <c r="E40" t="s">
        <v>40</v>
      </c>
      <c r="F40" t="s">
        <v>24</v>
      </c>
      <c r="G40" t="s">
        <v>304</v>
      </c>
      <c r="H40" t="s">
        <v>42</v>
      </c>
      <c r="I40" t="s">
        <v>14</v>
      </c>
      <c r="J40" t="s">
        <v>271</v>
      </c>
    </row>
    <row r="41" spans="1:10" x14ac:dyDescent="0.35">
      <c r="A41" t="s">
        <v>38</v>
      </c>
      <c r="B41" t="s">
        <v>43</v>
      </c>
      <c r="C41">
        <v>68641000000</v>
      </c>
      <c r="D41">
        <v>2011</v>
      </c>
      <c r="E41" t="s">
        <v>23</v>
      </c>
      <c r="F41" t="s">
        <v>24</v>
      </c>
      <c r="G41" t="s">
        <v>301</v>
      </c>
      <c r="I41" t="s">
        <v>14</v>
      </c>
      <c r="J41" t="s">
        <v>271</v>
      </c>
    </row>
    <row r="42" spans="1:10" x14ac:dyDescent="0.35">
      <c r="A42" t="s">
        <v>38</v>
      </c>
      <c r="B42" t="s">
        <v>43</v>
      </c>
      <c r="C42">
        <v>68641000000</v>
      </c>
      <c r="D42">
        <v>2012</v>
      </c>
      <c r="E42" t="s">
        <v>23</v>
      </c>
      <c r="F42" t="s">
        <v>24</v>
      </c>
      <c r="G42" t="s">
        <v>305</v>
      </c>
      <c r="I42" t="s">
        <v>14</v>
      </c>
      <c r="J42" t="s">
        <v>271</v>
      </c>
    </row>
    <row r="43" spans="1:10" x14ac:dyDescent="0.35">
      <c r="A43" t="s">
        <v>45</v>
      </c>
      <c r="B43" t="s">
        <v>43</v>
      </c>
      <c r="C43">
        <v>35527000000</v>
      </c>
      <c r="D43">
        <v>2011</v>
      </c>
      <c r="E43" t="s">
        <v>23</v>
      </c>
      <c r="F43" t="s">
        <v>24</v>
      </c>
      <c r="G43" t="s">
        <v>301</v>
      </c>
      <c r="I43" t="s">
        <v>14</v>
      </c>
      <c r="J43" t="s">
        <v>271</v>
      </c>
    </row>
    <row r="44" spans="1:10" x14ac:dyDescent="0.35">
      <c r="A44" t="s">
        <v>45</v>
      </c>
      <c r="B44" t="s">
        <v>43</v>
      </c>
      <c r="C44">
        <v>35527000000</v>
      </c>
      <c r="D44">
        <v>2012</v>
      </c>
      <c r="E44" t="s">
        <v>23</v>
      </c>
      <c r="F44" t="s">
        <v>24</v>
      </c>
      <c r="G44" t="s">
        <v>305</v>
      </c>
      <c r="H44" t="s">
        <v>46</v>
      </c>
      <c r="I44" t="s">
        <v>14</v>
      </c>
      <c r="J44" t="s">
        <v>271</v>
      </c>
    </row>
    <row r="45" spans="1:10" x14ac:dyDescent="0.35">
      <c r="A45" t="s">
        <v>38</v>
      </c>
      <c r="B45" t="s">
        <v>47</v>
      </c>
      <c r="C45">
        <v>101688000000</v>
      </c>
      <c r="D45">
        <v>2011</v>
      </c>
      <c r="E45" t="s">
        <v>29</v>
      </c>
      <c r="F45" t="s">
        <v>24</v>
      </c>
      <c r="G45" t="s">
        <v>302</v>
      </c>
      <c r="I45" t="s">
        <v>14</v>
      </c>
      <c r="J45" t="s">
        <v>271</v>
      </c>
    </row>
    <row r="46" spans="1:10" x14ac:dyDescent="0.35">
      <c r="A46" t="s">
        <v>38</v>
      </c>
      <c r="B46" t="s">
        <v>47</v>
      </c>
      <c r="C46">
        <v>101688000000</v>
      </c>
      <c r="D46">
        <v>2012</v>
      </c>
      <c r="E46" t="s">
        <v>29</v>
      </c>
      <c r="F46" t="s">
        <v>24</v>
      </c>
      <c r="G46" t="s">
        <v>306</v>
      </c>
      <c r="I46" t="s">
        <v>14</v>
      </c>
      <c r="J46" t="s">
        <v>271</v>
      </c>
    </row>
    <row r="47" spans="1:10" x14ac:dyDescent="0.35">
      <c r="A47" t="s">
        <v>49</v>
      </c>
      <c r="B47" t="s">
        <v>47</v>
      </c>
      <c r="C47">
        <v>33047000000</v>
      </c>
      <c r="D47">
        <v>2011</v>
      </c>
      <c r="E47" t="s">
        <v>29</v>
      </c>
      <c r="F47" t="s">
        <v>24</v>
      </c>
      <c r="G47" t="s">
        <v>302</v>
      </c>
      <c r="I47" t="s">
        <v>14</v>
      </c>
      <c r="J47" t="s">
        <v>271</v>
      </c>
    </row>
    <row r="48" spans="1:10" x14ac:dyDescent="0.35">
      <c r="A48" t="s">
        <v>49</v>
      </c>
      <c r="B48" t="s">
        <v>47</v>
      </c>
      <c r="C48">
        <v>33047000000</v>
      </c>
      <c r="D48">
        <v>2012</v>
      </c>
      <c r="E48" t="s">
        <v>29</v>
      </c>
      <c r="F48" t="s">
        <v>24</v>
      </c>
      <c r="G48" t="s">
        <v>306</v>
      </c>
      <c r="H48" t="s">
        <v>50</v>
      </c>
      <c r="I48" t="s">
        <v>14</v>
      </c>
      <c r="J48" t="s">
        <v>271</v>
      </c>
    </row>
    <row r="49" spans="1:10" x14ac:dyDescent="0.35">
      <c r="A49" t="s">
        <v>38</v>
      </c>
      <c r="B49" t="s">
        <v>51</v>
      </c>
      <c r="C49">
        <v>136264000000</v>
      </c>
      <c r="D49">
        <v>2011</v>
      </c>
      <c r="E49" t="s">
        <v>11</v>
      </c>
      <c r="F49" t="s">
        <v>12</v>
      </c>
      <c r="G49" t="s">
        <v>299</v>
      </c>
      <c r="I49" t="s">
        <v>14</v>
      </c>
      <c r="J49" t="s">
        <v>271</v>
      </c>
    </row>
    <row r="50" spans="1:10" x14ac:dyDescent="0.35">
      <c r="A50" t="s">
        <v>38</v>
      </c>
      <c r="B50" t="s">
        <v>51</v>
      </c>
      <c r="C50">
        <v>136264000000</v>
      </c>
      <c r="D50">
        <v>2012</v>
      </c>
      <c r="E50" t="s">
        <v>11</v>
      </c>
      <c r="F50" t="s">
        <v>12</v>
      </c>
      <c r="G50" t="s">
        <v>303</v>
      </c>
      <c r="I50" t="s">
        <v>14</v>
      </c>
      <c r="J50" t="s">
        <v>271</v>
      </c>
    </row>
    <row r="51" spans="1:10" x14ac:dyDescent="0.35">
      <c r="A51" t="s">
        <v>38</v>
      </c>
      <c r="B51" t="s">
        <v>51</v>
      </c>
      <c r="C51">
        <v>135605000000</v>
      </c>
      <c r="D51">
        <v>2013</v>
      </c>
      <c r="E51" t="s">
        <v>11</v>
      </c>
      <c r="F51" t="s">
        <v>12</v>
      </c>
      <c r="G51" t="s">
        <v>307</v>
      </c>
      <c r="H51" t="s">
        <v>53</v>
      </c>
      <c r="I51" t="s">
        <v>14</v>
      </c>
      <c r="J51" t="s">
        <v>271</v>
      </c>
    </row>
    <row r="52" spans="1:10" x14ac:dyDescent="0.35">
      <c r="A52" t="s">
        <v>56</v>
      </c>
      <c r="B52" t="s">
        <v>57</v>
      </c>
      <c r="C52">
        <v>32445000000</v>
      </c>
      <c r="D52">
        <v>2012</v>
      </c>
      <c r="E52" t="s">
        <v>40</v>
      </c>
      <c r="F52" t="s">
        <v>24</v>
      </c>
      <c r="G52" t="s">
        <v>304</v>
      </c>
      <c r="I52" t="s">
        <v>14</v>
      </c>
      <c r="J52" t="s">
        <v>271</v>
      </c>
    </row>
    <row r="53" spans="1:10" x14ac:dyDescent="0.35">
      <c r="A53" t="s">
        <v>56</v>
      </c>
      <c r="B53" t="s">
        <v>57</v>
      </c>
      <c r="C53">
        <v>32445000000</v>
      </c>
      <c r="D53">
        <v>2013</v>
      </c>
      <c r="E53" t="s">
        <v>40</v>
      </c>
      <c r="F53" t="s">
        <v>24</v>
      </c>
      <c r="G53" t="s">
        <v>308</v>
      </c>
      <c r="H53" t="s">
        <v>59</v>
      </c>
      <c r="I53" t="s">
        <v>14</v>
      </c>
      <c r="J53" t="s">
        <v>271</v>
      </c>
    </row>
    <row r="54" spans="1:10" x14ac:dyDescent="0.35">
      <c r="A54" t="s">
        <v>56</v>
      </c>
      <c r="B54" t="s">
        <v>60</v>
      </c>
      <c r="C54">
        <v>65656000000</v>
      </c>
      <c r="D54">
        <v>2012</v>
      </c>
      <c r="E54" t="s">
        <v>23</v>
      </c>
      <c r="F54" t="s">
        <v>24</v>
      </c>
      <c r="G54" t="s">
        <v>305</v>
      </c>
      <c r="I54" t="s">
        <v>14</v>
      </c>
      <c r="J54" t="s">
        <v>271</v>
      </c>
    </row>
    <row r="55" spans="1:10" x14ac:dyDescent="0.35">
      <c r="A55" t="s">
        <v>56</v>
      </c>
      <c r="B55" t="s">
        <v>60</v>
      </c>
      <c r="C55">
        <v>65656000000</v>
      </c>
      <c r="D55">
        <v>2013</v>
      </c>
      <c r="E55" t="s">
        <v>23</v>
      </c>
      <c r="F55" t="s">
        <v>24</v>
      </c>
      <c r="G55" t="s">
        <v>309</v>
      </c>
      <c r="I55" t="s">
        <v>14</v>
      </c>
      <c r="J55" t="s">
        <v>271</v>
      </c>
    </row>
    <row r="56" spans="1:10" x14ac:dyDescent="0.35">
      <c r="A56" t="s">
        <v>62</v>
      </c>
      <c r="B56" t="s">
        <v>60</v>
      </c>
      <c r="C56">
        <v>33211000000</v>
      </c>
      <c r="D56">
        <v>2012</v>
      </c>
      <c r="E56" t="s">
        <v>23</v>
      </c>
      <c r="F56" t="s">
        <v>24</v>
      </c>
      <c r="G56" t="s">
        <v>305</v>
      </c>
      <c r="I56" t="s">
        <v>14</v>
      </c>
      <c r="J56" t="s">
        <v>271</v>
      </c>
    </row>
    <row r="57" spans="1:10" x14ac:dyDescent="0.35">
      <c r="A57" t="s">
        <v>62</v>
      </c>
      <c r="B57" t="s">
        <v>60</v>
      </c>
      <c r="C57">
        <v>33211000000</v>
      </c>
      <c r="D57">
        <v>2013</v>
      </c>
      <c r="E57" t="s">
        <v>23</v>
      </c>
      <c r="F57" t="s">
        <v>24</v>
      </c>
      <c r="G57" t="s">
        <v>309</v>
      </c>
      <c r="H57" t="s">
        <v>63</v>
      </c>
      <c r="I57" t="s">
        <v>14</v>
      </c>
      <c r="J57" t="s">
        <v>271</v>
      </c>
    </row>
    <row r="58" spans="1:10" x14ac:dyDescent="0.35">
      <c r="A58" t="s">
        <v>56</v>
      </c>
      <c r="B58" t="s">
        <v>64</v>
      </c>
      <c r="C58">
        <v>97828000000</v>
      </c>
      <c r="D58">
        <v>2012</v>
      </c>
      <c r="E58" t="s">
        <v>29</v>
      </c>
      <c r="F58" t="s">
        <v>24</v>
      </c>
      <c r="G58" t="s">
        <v>306</v>
      </c>
      <c r="I58" t="s">
        <v>14</v>
      </c>
      <c r="J58" t="s">
        <v>271</v>
      </c>
    </row>
    <row r="59" spans="1:10" x14ac:dyDescent="0.35">
      <c r="A59" t="s">
        <v>56</v>
      </c>
      <c r="B59" t="s">
        <v>64</v>
      </c>
      <c r="C59">
        <v>97828000000</v>
      </c>
      <c r="D59">
        <v>2013</v>
      </c>
      <c r="E59" t="s">
        <v>29</v>
      </c>
      <c r="F59" t="s">
        <v>24</v>
      </c>
      <c r="G59" t="s">
        <v>310</v>
      </c>
      <c r="I59" t="s">
        <v>14</v>
      </c>
      <c r="J59" t="s">
        <v>271</v>
      </c>
    </row>
    <row r="60" spans="1:10" x14ac:dyDescent="0.35">
      <c r="A60" t="s">
        <v>66</v>
      </c>
      <c r="B60" t="s">
        <v>64</v>
      </c>
      <c r="C60">
        <v>32172000000</v>
      </c>
      <c r="D60">
        <v>2012</v>
      </c>
      <c r="E60" t="s">
        <v>29</v>
      </c>
      <c r="F60" t="s">
        <v>24</v>
      </c>
      <c r="G60" t="s">
        <v>306</v>
      </c>
      <c r="I60" t="s">
        <v>14</v>
      </c>
      <c r="J60" t="s">
        <v>271</v>
      </c>
    </row>
    <row r="61" spans="1:10" x14ac:dyDescent="0.35">
      <c r="A61" t="s">
        <v>66</v>
      </c>
      <c r="B61" t="s">
        <v>64</v>
      </c>
      <c r="C61">
        <v>32172000000</v>
      </c>
      <c r="D61">
        <v>2013</v>
      </c>
      <c r="E61" t="s">
        <v>29</v>
      </c>
      <c r="F61" t="s">
        <v>24</v>
      </c>
      <c r="G61" t="s">
        <v>310</v>
      </c>
      <c r="H61" t="s">
        <v>67</v>
      </c>
      <c r="I61" t="s">
        <v>14</v>
      </c>
      <c r="J61" t="s">
        <v>271</v>
      </c>
    </row>
    <row r="62" spans="1:10" x14ac:dyDescent="0.35">
      <c r="A62" t="s">
        <v>56</v>
      </c>
      <c r="B62" t="s">
        <v>68</v>
      </c>
      <c r="C62">
        <v>134252000000</v>
      </c>
      <c r="D62">
        <v>2012</v>
      </c>
      <c r="E62" t="s">
        <v>11</v>
      </c>
      <c r="F62" t="s">
        <v>12</v>
      </c>
      <c r="G62" t="s">
        <v>303</v>
      </c>
      <c r="I62" t="s">
        <v>14</v>
      </c>
      <c r="J62" t="s">
        <v>271</v>
      </c>
    </row>
    <row r="63" spans="1:10" x14ac:dyDescent="0.35">
      <c r="A63" t="s">
        <v>56</v>
      </c>
      <c r="B63" t="s">
        <v>68</v>
      </c>
      <c r="C63">
        <v>133559000000</v>
      </c>
      <c r="D63">
        <v>2013</v>
      </c>
      <c r="E63" t="s">
        <v>11</v>
      </c>
      <c r="F63" t="s">
        <v>12</v>
      </c>
      <c r="G63" t="s">
        <v>307</v>
      </c>
      <c r="I63" t="s">
        <v>14</v>
      </c>
      <c r="J63" t="s">
        <v>271</v>
      </c>
    </row>
    <row r="64" spans="1:10" x14ac:dyDescent="0.35">
      <c r="A64" t="s">
        <v>56</v>
      </c>
      <c r="B64" t="s">
        <v>68</v>
      </c>
      <c r="C64">
        <v>133559000000</v>
      </c>
      <c r="D64">
        <v>2014</v>
      </c>
      <c r="E64" t="s">
        <v>11</v>
      </c>
      <c r="F64" t="s">
        <v>12</v>
      </c>
      <c r="G64" t="s">
        <v>311</v>
      </c>
      <c r="H64" t="s">
        <v>70</v>
      </c>
      <c r="I64" t="s">
        <v>14</v>
      </c>
      <c r="J64" t="s">
        <v>271</v>
      </c>
    </row>
    <row r="65" spans="1:10" x14ac:dyDescent="0.35">
      <c r="A65" t="s">
        <v>73</v>
      </c>
      <c r="B65" t="s">
        <v>74</v>
      </c>
      <c r="C65">
        <v>35810000000</v>
      </c>
      <c r="D65">
        <v>2013</v>
      </c>
      <c r="E65" t="s">
        <v>40</v>
      </c>
      <c r="F65" t="s">
        <v>24</v>
      </c>
      <c r="G65" t="s">
        <v>308</v>
      </c>
      <c r="I65" t="s">
        <v>14</v>
      </c>
      <c r="J65" t="s">
        <v>271</v>
      </c>
    </row>
    <row r="66" spans="1:10" x14ac:dyDescent="0.35">
      <c r="A66" t="s">
        <v>73</v>
      </c>
      <c r="B66" t="s">
        <v>74</v>
      </c>
      <c r="C66">
        <v>35649000000</v>
      </c>
      <c r="D66">
        <v>2014</v>
      </c>
      <c r="E66" t="s">
        <v>40</v>
      </c>
      <c r="F66" t="s">
        <v>24</v>
      </c>
      <c r="G66" t="s">
        <v>312</v>
      </c>
      <c r="H66" t="s">
        <v>76</v>
      </c>
      <c r="I66" t="s">
        <v>14</v>
      </c>
      <c r="J66" t="s">
        <v>271</v>
      </c>
    </row>
    <row r="67" spans="1:10" x14ac:dyDescent="0.35">
      <c r="A67" t="s">
        <v>73</v>
      </c>
      <c r="B67" t="s">
        <v>77</v>
      </c>
      <c r="C67">
        <v>73905000000</v>
      </c>
      <c r="D67">
        <v>2013</v>
      </c>
      <c r="E67" t="s">
        <v>23</v>
      </c>
      <c r="F67" t="s">
        <v>24</v>
      </c>
      <c r="G67" t="s">
        <v>309</v>
      </c>
      <c r="I67" t="s">
        <v>14</v>
      </c>
      <c r="J67" t="s">
        <v>271</v>
      </c>
    </row>
    <row r="68" spans="1:10" x14ac:dyDescent="0.35">
      <c r="A68" t="s">
        <v>73</v>
      </c>
      <c r="B68" t="s">
        <v>77</v>
      </c>
      <c r="C68">
        <v>73572000000</v>
      </c>
      <c r="D68">
        <v>2014</v>
      </c>
      <c r="E68" t="s">
        <v>23</v>
      </c>
      <c r="F68" t="s">
        <v>24</v>
      </c>
      <c r="G68" t="s">
        <v>313</v>
      </c>
      <c r="I68" t="s">
        <v>14</v>
      </c>
      <c r="J68" t="s">
        <v>271</v>
      </c>
    </row>
    <row r="69" spans="1:10" x14ac:dyDescent="0.35">
      <c r="A69" t="s">
        <v>79</v>
      </c>
      <c r="B69" t="s">
        <v>77</v>
      </c>
      <c r="C69">
        <v>38095000000</v>
      </c>
      <c r="D69">
        <v>2013</v>
      </c>
      <c r="E69" t="s">
        <v>23</v>
      </c>
      <c r="F69" t="s">
        <v>24</v>
      </c>
      <c r="G69" t="s">
        <v>309</v>
      </c>
      <c r="I69" t="s">
        <v>14</v>
      </c>
      <c r="J69" t="s">
        <v>271</v>
      </c>
    </row>
    <row r="70" spans="1:10" x14ac:dyDescent="0.35">
      <c r="A70" t="s">
        <v>79</v>
      </c>
      <c r="B70" t="s">
        <v>77</v>
      </c>
      <c r="C70">
        <v>37923000000</v>
      </c>
      <c r="D70">
        <v>2014</v>
      </c>
      <c r="E70" t="s">
        <v>23</v>
      </c>
      <c r="F70" t="s">
        <v>24</v>
      </c>
      <c r="G70" t="s">
        <v>313</v>
      </c>
      <c r="H70" t="s">
        <v>80</v>
      </c>
      <c r="I70" t="s">
        <v>14</v>
      </c>
      <c r="J70" t="s">
        <v>271</v>
      </c>
    </row>
    <row r="71" spans="1:10" x14ac:dyDescent="0.35">
      <c r="A71" t="s">
        <v>73</v>
      </c>
      <c r="B71" t="s">
        <v>81</v>
      </c>
      <c r="C71">
        <v>109881000000</v>
      </c>
      <c r="D71">
        <v>2013</v>
      </c>
      <c r="E71" t="s">
        <v>29</v>
      </c>
      <c r="F71" t="s">
        <v>24</v>
      </c>
      <c r="G71" t="s">
        <v>310</v>
      </c>
      <c r="I71" t="s">
        <v>14</v>
      </c>
      <c r="J71" t="s">
        <v>271</v>
      </c>
    </row>
    <row r="72" spans="1:10" x14ac:dyDescent="0.35">
      <c r="A72" t="s">
        <v>73</v>
      </c>
      <c r="B72" t="s">
        <v>81</v>
      </c>
      <c r="C72">
        <v>109347000000</v>
      </c>
      <c r="D72">
        <v>2014</v>
      </c>
      <c r="E72" t="s">
        <v>29</v>
      </c>
      <c r="F72" t="s">
        <v>24</v>
      </c>
      <c r="G72" t="s">
        <v>314</v>
      </c>
      <c r="I72" t="s">
        <v>14</v>
      </c>
      <c r="J72" t="s">
        <v>271</v>
      </c>
    </row>
    <row r="73" spans="1:10" x14ac:dyDescent="0.35">
      <c r="A73" t="s">
        <v>83</v>
      </c>
      <c r="B73" t="s">
        <v>81</v>
      </c>
      <c r="C73">
        <v>35976000000</v>
      </c>
      <c r="D73">
        <v>2013</v>
      </c>
      <c r="E73" t="s">
        <v>29</v>
      </c>
      <c r="F73" t="s">
        <v>24</v>
      </c>
      <c r="G73" t="s">
        <v>310</v>
      </c>
      <c r="I73" t="s">
        <v>14</v>
      </c>
      <c r="J73" t="s">
        <v>271</v>
      </c>
    </row>
    <row r="74" spans="1:10" x14ac:dyDescent="0.35">
      <c r="A74" t="s">
        <v>83</v>
      </c>
      <c r="B74" t="s">
        <v>81</v>
      </c>
      <c r="C74">
        <v>35775000000</v>
      </c>
      <c r="D74">
        <v>2014</v>
      </c>
      <c r="E74" t="s">
        <v>29</v>
      </c>
      <c r="F74" t="s">
        <v>24</v>
      </c>
      <c r="G74" t="s">
        <v>314</v>
      </c>
      <c r="H74" t="s">
        <v>84</v>
      </c>
      <c r="I74" t="s">
        <v>14</v>
      </c>
      <c r="J74" t="s">
        <v>271</v>
      </c>
    </row>
    <row r="75" spans="1:10" x14ac:dyDescent="0.35">
      <c r="A75" t="s">
        <v>73</v>
      </c>
      <c r="B75" t="s">
        <v>85</v>
      </c>
      <c r="C75">
        <v>146917000000</v>
      </c>
      <c r="D75">
        <v>2013</v>
      </c>
      <c r="E75" t="s">
        <v>11</v>
      </c>
      <c r="F75" t="s">
        <v>12</v>
      </c>
      <c r="G75" t="s">
        <v>307</v>
      </c>
      <c r="I75" t="s">
        <v>14</v>
      </c>
      <c r="J75" t="s">
        <v>271</v>
      </c>
    </row>
    <row r="76" spans="1:10" x14ac:dyDescent="0.35">
      <c r="A76" t="s">
        <v>73</v>
      </c>
      <c r="B76" t="s">
        <v>85</v>
      </c>
      <c r="C76">
        <v>146917000000</v>
      </c>
      <c r="D76">
        <v>2014</v>
      </c>
      <c r="E76" t="s">
        <v>11</v>
      </c>
      <c r="F76" t="s">
        <v>12</v>
      </c>
      <c r="G76" t="s">
        <v>311</v>
      </c>
      <c r="I76" t="s">
        <v>14</v>
      </c>
      <c r="J76" t="s">
        <v>271</v>
      </c>
    </row>
    <row r="77" spans="1:10" x14ac:dyDescent="0.35">
      <c r="A77" t="s">
        <v>73</v>
      </c>
      <c r="B77" t="s">
        <v>85</v>
      </c>
      <c r="C77">
        <v>146917000000</v>
      </c>
      <c r="D77">
        <v>2015</v>
      </c>
      <c r="E77" t="s">
        <v>11</v>
      </c>
      <c r="F77" t="s">
        <v>12</v>
      </c>
      <c r="G77" t="s">
        <v>315</v>
      </c>
      <c r="H77" t="s">
        <v>87</v>
      </c>
      <c r="I77" t="s">
        <v>14</v>
      </c>
      <c r="J77" t="s">
        <v>271</v>
      </c>
    </row>
    <row r="78" spans="1:10" x14ac:dyDescent="0.35">
      <c r="A78" t="s">
        <v>90</v>
      </c>
      <c r="B78" t="s">
        <v>91</v>
      </c>
      <c r="C78">
        <v>35876000000</v>
      </c>
      <c r="D78">
        <v>2014</v>
      </c>
      <c r="E78" t="s">
        <v>40</v>
      </c>
      <c r="F78" t="s">
        <v>24</v>
      </c>
      <c r="G78" t="s">
        <v>312</v>
      </c>
      <c r="I78" t="s">
        <v>14</v>
      </c>
      <c r="J78" t="s">
        <v>271</v>
      </c>
    </row>
    <row r="79" spans="1:10" x14ac:dyDescent="0.35">
      <c r="A79" t="s">
        <v>90</v>
      </c>
      <c r="B79" t="s">
        <v>91</v>
      </c>
      <c r="C79">
        <v>35876000000</v>
      </c>
      <c r="D79">
        <v>2015</v>
      </c>
      <c r="E79" t="s">
        <v>40</v>
      </c>
      <c r="F79" t="s">
        <v>24</v>
      </c>
      <c r="G79" t="s">
        <v>316</v>
      </c>
      <c r="H79" t="s">
        <v>93</v>
      </c>
      <c r="I79" t="s">
        <v>14</v>
      </c>
      <c r="J79" t="s">
        <v>271</v>
      </c>
    </row>
    <row r="80" spans="1:10" x14ac:dyDescent="0.35">
      <c r="A80" t="s">
        <v>90</v>
      </c>
      <c r="B80" t="s">
        <v>94</v>
      </c>
      <c r="C80">
        <v>73287000000</v>
      </c>
      <c r="D80">
        <v>2014</v>
      </c>
      <c r="E80" t="s">
        <v>23</v>
      </c>
      <c r="F80" t="s">
        <v>24</v>
      </c>
      <c r="G80" t="s">
        <v>313</v>
      </c>
      <c r="I80" t="s">
        <v>14</v>
      </c>
      <c r="J80" t="s">
        <v>271</v>
      </c>
    </row>
    <row r="81" spans="1:10" x14ac:dyDescent="0.35">
      <c r="A81" t="s">
        <v>90</v>
      </c>
      <c r="B81" t="s">
        <v>94</v>
      </c>
      <c r="C81">
        <v>73287000000</v>
      </c>
      <c r="D81">
        <v>2015</v>
      </c>
      <c r="E81" t="s">
        <v>23</v>
      </c>
      <c r="F81" t="s">
        <v>24</v>
      </c>
      <c r="G81" t="s">
        <v>317</v>
      </c>
      <c r="I81" t="s">
        <v>14</v>
      </c>
      <c r="J81" t="s">
        <v>271</v>
      </c>
    </row>
    <row r="82" spans="1:10" x14ac:dyDescent="0.35">
      <c r="A82" t="s">
        <v>96</v>
      </c>
      <c r="B82" t="s">
        <v>94</v>
      </c>
      <c r="C82">
        <v>37411000000</v>
      </c>
      <c r="D82">
        <v>2014</v>
      </c>
      <c r="E82" t="s">
        <v>23</v>
      </c>
      <c r="F82" t="s">
        <v>24</v>
      </c>
      <c r="G82" t="s">
        <v>313</v>
      </c>
      <c r="I82" t="s">
        <v>14</v>
      </c>
      <c r="J82" t="s">
        <v>271</v>
      </c>
    </row>
    <row r="83" spans="1:10" x14ac:dyDescent="0.35">
      <c r="A83" t="s">
        <v>96</v>
      </c>
      <c r="B83" t="s">
        <v>94</v>
      </c>
      <c r="C83">
        <v>37411000000</v>
      </c>
      <c r="D83">
        <v>2015</v>
      </c>
      <c r="E83" t="s">
        <v>23</v>
      </c>
      <c r="F83" t="s">
        <v>24</v>
      </c>
      <c r="G83" t="s">
        <v>317</v>
      </c>
      <c r="H83" t="s">
        <v>97</v>
      </c>
      <c r="I83" t="s">
        <v>14</v>
      </c>
      <c r="J83" t="s">
        <v>271</v>
      </c>
    </row>
    <row r="84" spans="1:10" x14ac:dyDescent="0.35">
      <c r="A84" t="s">
        <v>90</v>
      </c>
      <c r="B84" t="s">
        <v>98</v>
      </c>
      <c r="C84">
        <v>108207000000</v>
      </c>
      <c r="D84">
        <v>2014</v>
      </c>
      <c r="E84" t="s">
        <v>29</v>
      </c>
      <c r="F84" t="s">
        <v>24</v>
      </c>
      <c r="G84" t="s">
        <v>314</v>
      </c>
      <c r="I84" t="s">
        <v>14</v>
      </c>
      <c r="J84" t="s">
        <v>271</v>
      </c>
    </row>
    <row r="85" spans="1:10" x14ac:dyDescent="0.35">
      <c r="A85" t="s">
        <v>90</v>
      </c>
      <c r="B85" t="s">
        <v>98</v>
      </c>
      <c r="C85">
        <v>108207000000</v>
      </c>
      <c r="D85">
        <v>2015</v>
      </c>
      <c r="E85" t="s">
        <v>29</v>
      </c>
      <c r="F85" t="s">
        <v>24</v>
      </c>
      <c r="G85" t="s">
        <v>318</v>
      </c>
      <c r="I85" t="s">
        <v>14</v>
      </c>
      <c r="J85" t="s">
        <v>271</v>
      </c>
    </row>
    <row r="86" spans="1:10" x14ac:dyDescent="0.35">
      <c r="A86" t="s">
        <v>100</v>
      </c>
      <c r="B86" t="s">
        <v>98</v>
      </c>
      <c r="C86">
        <v>34920000000</v>
      </c>
      <c r="D86">
        <v>2014</v>
      </c>
      <c r="E86" t="s">
        <v>29</v>
      </c>
      <c r="F86" t="s">
        <v>24</v>
      </c>
      <c r="G86" t="s">
        <v>314</v>
      </c>
      <c r="I86" t="s">
        <v>14</v>
      </c>
      <c r="J86" t="s">
        <v>271</v>
      </c>
    </row>
    <row r="87" spans="1:10" x14ac:dyDescent="0.35">
      <c r="A87" t="s">
        <v>100</v>
      </c>
      <c r="B87" t="s">
        <v>98</v>
      </c>
      <c r="C87">
        <v>34920000000</v>
      </c>
      <c r="D87">
        <v>2015</v>
      </c>
      <c r="E87" t="s">
        <v>29</v>
      </c>
      <c r="F87" t="s">
        <v>24</v>
      </c>
      <c r="G87" t="s">
        <v>318</v>
      </c>
      <c r="H87" t="s">
        <v>101</v>
      </c>
      <c r="I87" t="s">
        <v>14</v>
      </c>
      <c r="J87" t="s">
        <v>271</v>
      </c>
    </row>
    <row r="88" spans="1:10" x14ac:dyDescent="0.35">
      <c r="A88" t="s">
        <v>90</v>
      </c>
      <c r="B88" t="s">
        <v>102</v>
      </c>
      <c r="C88">
        <v>144077000000</v>
      </c>
      <c r="D88">
        <v>2014</v>
      </c>
      <c r="E88" t="s">
        <v>11</v>
      </c>
      <c r="F88" t="s">
        <v>12</v>
      </c>
      <c r="G88" t="s">
        <v>311</v>
      </c>
      <c r="I88" t="s">
        <v>14</v>
      </c>
      <c r="J88" t="s">
        <v>271</v>
      </c>
    </row>
    <row r="89" spans="1:10" x14ac:dyDescent="0.35">
      <c r="A89" t="s">
        <v>90</v>
      </c>
      <c r="B89" t="s">
        <v>102</v>
      </c>
      <c r="C89">
        <v>144077000000</v>
      </c>
      <c r="D89">
        <v>2015</v>
      </c>
      <c r="E89" t="s">
        <v>11</v>
      </c>
      <c r="F89" t="s">
        <v>12</v>
      </c>
      <c r="G89" t="s">
        <v>315</v>
      </c>
      <c r="I89" t="s">
        <v>14</v>
      </c>
      <c r="J89" t="s">
        <v>271</v>
      </c>
    </row>
    <row r="90" spans="1:10" x14ac:dyDescent="0.35">
      <c r="A90" t="s">
        <v>90</v>
      </c>
      <c r="B90" t="s">
        <v>102</v>
      </c>
      <c r="C90">
        <v>144077000000</v>
      </c>
      <c r="D90">
        <v>2016</v>
      </c>
      <c r="E90" t="s">
        <v>11</v>
      </c>
      <c r="F90" t="s">
        <v>12</v>
      </c>
      <c r="G90" t="s">
        <v>319</v>
      </c>
      <c r="H90" t="s">
        <v>104</v>
      </c>
      <c r="I90" t="s">
        <v>14</v>
      </c>
      <c r="J90" t="s">
        <v>271</v>
      </c>
    </row>
    <row r="91" spans="1:10" x14ac:dyDescent="0.35">
      <c r="A91" t="s">
        <v>107</v>
      </c>
      <c r="B91" t="s">
        <v>108</v>
      </c>
      <c r="C91">
        <v>33900000000</v>
      </c>
      <c r="D91">
        <v>2015</v>
      </c>
      <c r="E91" t="s">
        <v>40</v>
      </c>
      <c r="F91" t="s">
        <v>24</v>
      </c>
      <c r="G91" t="s">
        <v>316</v>
      </c>
      <c r="I91" t="s">
        <v>14</v>
      </c>
      <c r="J91" t="s">
        <v>271</v>
      </c>
    </row>
    <row r="92" spans="1:10" x14ac:dyDescent="0.35">
      <c r="A92" t="s">
        <v>107</v>
      </c>
      <c r="B92" t="s">
        <v>108</v>
      </c>
      <c r="C92">
        <v>33900000000</v>
      </c>
      <c r="D92">
        <v>2016</v>
      </c>
      <c r="E92" t="s">
        <v>40</v>
      </c>
      <c r="F92" t="s">
        <v>24</v>
      </c>
      <c r="G92" t="s">
        <v>320</v>
      </c>
      <c r="I92" t="s">
        <v>14</v>
      </c>
      <c r="J92" t="s">
        <v>271</v>
      </c>
    </row>
    <row r="93" spans="1:10" x14ac:dyDescent="0.35">
      <c r="A93" t="s">
        <v>107</v>
      </c>
      <c r="B93" t="s">
        <v>108</v>
      </c>
      <c r="C93">
        <v>33900000000</v>
      </c>
      <c r="D93">
        <v>2016</v>
      </c>
      <c r="E93" t="s">
        <v>11</v>
      </c>
      <c r="F93" t="s">
        <v>12</v>
      </c>
      <c r="G93" t="s">
        <v>319</v>
      </c>
      <c r="H93" t="s">
        <v>110</v>
      </c>
      <c r="I93" t="s">
        <v>14</v>
      </c>
      <c r="J93" t="s">
        <v>271</v>
      </c>
    </row>
    <row r="94" spans="1:10" x14ac:dyDescent="0.35">
      <c r="A94" t="s">
        <v>107</v>
      </c>
      <c r="B94" t="s">
        <v>111</v>
      </c>
      <c r="C94">
        <v>71163000000</v>
      </c>
      <c r="D94">
        <v>2015</v>
      </c>
      <c r="E94" t="s">
        <v>23</v>
      </c>
      <c r="F94" t="s">
        <v>24</v>
      </c>
      <c r="G94" t="s">
        <v>317</v>
      </c>
      <c r="I94" t="s">
        <v>14</v>
      </c>
      <c r="J94" t="s">
        <v>271</v>
      </c>
    </row>
    <row r="95" spans="1:10" x14ac:dyDescent="0.35">
      <c r="A95" t="s">
        <v>107</v>
      </c>
      <c r="B95" t="s">
        <v>111</v>
      </c>
      <c r="C95">
        <v>71163000000</v>
      </c>
      <c r="D95">
        <v>2016</v>
      </c>
      <c r="E95" t="s">
        <v>23</v>
      </c>
      <c r="F95" t="s">
        <v>24</v>
      </c>
      <c r="G95" t="s">
        <v>321</v>
      </c>
      <c r="I95" t="s">
        <v>14</v>
      </c>
      <c r="J95" t="s">
        <v>271</v>
      </c>
    </row>
    <row r="96" spans="1:10" x14ac:dyDescent="0.35">
      <c r="A96" t="s">
        <v>113</v>
      </c>
      <c r="B96" t="s">
        <v>111</v>
      </c>
      <c r="C96">
        <v>37263000000</v>
      </c>
      <c r="D96">
        <v>2015</v>
      </c>
      <c r="E96" t="s">
        <v>23</v>
      </c>
      <c r="F96" t="s">
        <v>24</v>
      </c>
      <c r="G96" t="s">
        <v>317</v>
      </c>
      <c r="I96" t="s">
        <v>14</v>
      </c>
      <c r="J96" t="s">
        <v>271</v>
      </c>
    </row>
    <row r="97" spans="1:10" x14ac:dyDescent="0.35">
      <c r="A97" t="s">
        <v>113</v>
      </c>
      <c r="B97" t="s">
        <v>111</v>
      </c>
      <c r="C97">
        <v>37263000000</v>
      </c>
      <c r="D97">
        <v>2016</v>
      </c>
      <c r="E97" t="s">
        <v>23</v>
      </c>
      <c r="F97" t="s">
        <v>24</v>
      </c>
      <c r="G97" t="s">
        <v>321</v>
      </c>
      <c r="I97" t="s">
        <v>14</v>
      </c>
      <c r="J97" t="s">
        <v>271</v>
      </c>
    </row>
    <row r="98" spans="1:10" x14ac:dyDescent="0.35">
      <c r="A98" t="s">
        <v>113</v>
      </c>
      <c r="B98" t="s">
        <v>111</v>
      </c>
      <c r="C98">
        <v>37263000000</v>
      </c>
      <c r="D98">
        <v>2016</v>
      </c>
      <c r="E98" t="s">
        <v>11</v>
      </c>
      <c r="F98" t="s">
        <v>12</v>
      </c>
      <c r="G98" t="s">
        <v>319</v>
      </c>
      <c r="I98" t="s">
        <v>14</v>
      </c>
      <c r="J98" t="s">
        <v>271</v>
      </c>
    </row>
    <row r="99" spans="1:10" x14ac:dyDescent="0.35">
      <c r="A99" t="s">
        <v>113</v>
      </c>
      <c r="B99" t="s">
        <v>111</v>
      </c>
      <c r="C99">
        <v>39485000000</v>
      </c>
      <c r="D99">
        <v>2017</v>
      </c>
      <c r="E99" t="s">
        <v>11</v>
      </c>
      <c r="F99" t="s">
        <v>12</v>
      </c>
      <c r="G99" t="s">
        <v>322</v>
      </c>
      <c r="H99" t="s">
        <v>114</v>
      </c>
      <c r="I99" t="s">
        <v>14</v>
      </c>
      <c r="J99" t="s">
        <v>271</v>
      </c>
    </row>
    <row r="100" spans="1:10" x14ac:dyDescent="0.35">
      <c r="A100" t="s">
        <v>107</v>
      </c>
      <c r="B100" t="s">
        <v>115</v>
      </c>
      <c r="C100">
        <v>109307000000</v>
      </c>
      <c r="D100">
        <v>2015</v>
      </c>
      <c r="E100" t="s">
        <v>29</v>
      </c>
      <c r="F100" t="s">
        <v>24</v>
      </c>
      <c r="G100" t="s">
        <v>318</v>
      </c>
      <c r="I100" t="s">
        <v>14</v>
      </c>
      <c r="J100" t="s">
        <v>271</v>
      </c>
    </row>
    <row r="101" spans="1:10" x14ac:dyDescent="0.35">
      <c r="A101" t="s">
        <v>107</v>
      </c>
      <c r="B101" t="s">
        <v>115</v>
      </c>
      <c r="C101">
        <v>109307000000</v>
      </c>
      <c r="D101">
        <v>2016</v>
      </c>
      <c r="E101" t="s">
        <v>29</v>
      </c>
      <c r="F101" t="s">
        <v>24</v>
      </c>
      <c r="G101" t="s">
        <v>323</v>
      </c>
      <c r="I101" t="s">
        <v>14</v>
      </c>
      <c r="J101" t="s">
        <v>271</v>
      </c>
    </row>
    <row r="102" spans="1:10" x14ac:dyDescent="0.35">
      <c r="A102" t="s">
        <v>117</v>
      </c>
      <c r="B102" t="s">
        <v>115</v>
      </c>
      <c r="C102">
        <v>38144000000</v>
      </c>
      <c r="D102">
        <v>2015</v>
      </c>
      <c r="E102" t="s">
        <v>29</v>
      </c>
      <c r="F102" t="s">
        <v>24</v>
      </c>
      <c r="G102" t="s">
        <v>318</v>
      </c>
      <c r="I102" t="s">
        <v>14</v>
      </c>
      <c r="J102" t="s">
        <v>271</v>
      </c>
    </row>
    <row r="103" spans="1:10" x14ac:dyDescent="0.35">
      <c r="A103" t="s">
        <v>117</v>
      </c>
      <c r="B103" t="s">
        <v>115</v>
      </c>
      <c r="C103">
        <v>38144000000</v>
      </c>
      <c r="D103">
        <v>2016</v>
      </c>
      <c r="E103" t="s">
        <v>29</v>
      </c>
      <c r="F103" t="s">
        <v>24</v>
      </c>
      <c r="G103" t="s">
        <v>323</v>
      </c>
      <c r="I103" t="s">
        <v>14</v>
      </c>
      <c r="J103" t="s">
        <v>271</v>
      </c>
    </row>
    <row r="104" spans="1:10" x14ac:dyDescent="0.35">
      <c r="A104" t="s">
        <v>117</v>
      </c>
      <c r="B104" t="s">
        <v>115</v>
      </c>
      <c r="C104">
        <v>38144000000</v>
      </c>
      <c r="D104">
        <v>2016</v>
      </c>
      <c r="E104" t="s">
        <v>11</v>
      </c>
      <c r="F104" t="s">
        <v>12</v>
      </c>
      <c r="G104" t="s">
        <v>319</v>
      </c>
      <c r="H104" t="s">
        <v>118</v>
      </c>
      <c r="I104" t="s">
        <v>14</v>
      </c>
      <c r="J104" t="s">
        <v>271</v>
      </c>
    </row>
    <row r="105" spans="1:10" x14ac:dyDescent="0.35">
      <c r="A105" t="s">
        <v>107</v>
      </c>
      <c r="B105" t="s">
        <v>119</v>
      </c>
      <c r="C105">
        <v>149558000000</v>
      </c>
      <c r="D105">
        <v>2015</v>
      </c>
      <c r="E105" t="s">
        <v>11</v>
      </c>
      <c r="F105" t="s">
        <v>12</v>
      </c>
      <c r="G105" t="s">
        <v>315</v>
      </c>
      <c r="I105" t="s">
        <v>14</v>
      </c>
      <c r="J105" t="s">
        <v>271</v>
      </c>
    </row>
    <row r="106" spans="1:10" x14ac:dyDescent="0.35">
      <c r="A106" t="s">
        <v>107</v>
      </c>
      <c r="B106" t="s">
        <v>119</v>
      </c>
      <c r="C106">
        <v>149558000000</v>
      </c>
      <c r="D106">
        <v>2016</v>
      </c>
      <c r="E106" t="s">
        <v>11</v>
      </c>
      <c r="F106" t="s">
        <v>12</v>
      </c>
      <c r="G106" t="s">
        <v>319</v>
      </c>
      <c r="I106" t="s">
        <v>14</v>
      </c>
      <c r="J106" t="s">
        <v>271</v>
      </c>
    </row>
    <row r="107" spans="1:10" x14ac:dyDescent="0.35">
      <c r="A107" t="s">
        <v>107</v>
      </c>
      <c r="B107" t="s">
        <v>119</v>
      </c>
      <c r="C107">
        <v>149558000000</v>
      </c>
      <c r="D107">
        <v>2017</v>
      </c>
      <c r="E107" t="s">
        <v>11</v>
      </c>
      <c r="F107" t="s">
        <v>12</v>
      </c>
      <c r="G107" t="s">
        <v>322</v>
      </c>
      <c r="H107" t="s">
        <v>121</v>
      </c>
      <c r="I107" t="s">
        <v>14</v>
      </c>
      <c r="J107" t="s">
        <v>271</v>
      </c>
    </row>
    <row r="108" spans="1:10" x14ac:dyDescent="0.35">
      <c r="A108" t="s">
        <v>122</v>
      </c>
      <c r="B108" t="s">
        <v>119</v>
      </c>
      <c r="C108">
        <v>40251000000</v>
      </c>
      <c r="D108">
        <v>2016</v>
      </c>
      <c r="E108" t="s">
        <v>11</v>
      </c>
      <c r="F108" t="s">
        <v>12</v>
      </c>
      <c r="G108" t="s">
        <v>319</v>
      </c>
      <c r="H108" t="s">
        <v>123</v>
      </c>
      <c r="I108" t="s">
        <v>14</v>
      </c>
      <c r="J108" t="s">
        <v>271</v>
      </c>
    </row>
    <row r="109" spans="1:10" x14ac:dyDescent="0.35">
      <c r="A109" t="s">
        <v>124</v>
      </c>
      <c r="B109" t="s">
        <v>125</v>
      </c>
      <c r="C109">
        <v>37718000000</v>
      </c>
      <c r="D109">
        <v>2016</v>
      </c>
      <c r="E109" t="s">
        <v>40</v>
      </c>
      <c r="F109" t="s">
        <v>24</v>
      </c>
      <c r="G109" t="s">
        <v>320</v>
      </c>
      <c r="I109" t="s">
        <v>14</v>
      </c>
      <c r="J109" t="s">
        <v>271</v>
      </c>
    </row>
    <row r="110" spans="1:10" x14ac:dyDescent="0.35">
      <c r="A110" t="s">
        <v>124</v>
      </c>
      <c r="B110" t="s">
        <v>125</v>
      </c>
      <c r="C110">
        <v>37718000000</v>
      </c>
      <c r="D110">
        <v>2016</v>
      </c>
      <c r="E110" t="s">
        <v>11</v>
      </c>
      <c r="F110" t="s">
        <v>12</v>
      </c>
      <c r="G110" t="s">
        <v>319</v>
      </c>
      <c r="I110" t="s">
        <v>14</v>
      </c>
      <c r="J110" t="s">
        <v>271</v>
      </c>
    </row>
    <row r="111" spans="1:10" x14ac:dyDescent="0.35">
      <c r="A111" t="s">
        <v>124</v>
      </c>
      <c r="B111" t="s">
        <v>125</v>
      </c>
      <c r="C111">
        <v>37718000000</v>
      </c>
      <c r="D111">
        <v>2017</v>
      </c>
      <c r="E111" t="s">
        <v>40</v>
      </c>
      <c r="F111" t="s">
        <v>24</v>
      </c>
      <c r="G111" t="s">
        <v>324</v>
      </c>
      <c r="I111" t="s">
        <v>14</v>
      </c>
      <c r="J111" t="s">
        <v>271</v>
      </c>
    </row>
    <row r="112" spans="1:10" x14ac:dyDescent="0.35">
      <c r="A112" t="s">
        <v>124</v>
      </c>
      <c r="B112" t="s">
        <v>125</v>
      </c>
      <c r="C112">
        <v>37718000000</v>
      </c>
      <c r="D112">
        <v>2017</v>
      </c>
      <c r="E112" t="s">
        <v>11</v>
      </c>
      <c r="F112" t="s">
        <v>12</v>
      </c>
      <c r="G112" t="s">
        <v>322</v>
      </c>
      <c r="H112" t="s">
        <v>127</v>
      </c>
      <c r="I112" t="s">
        <v>14</v>
      </c>
      <c r="J112" t="s">
        <v>271</v>
      </c>
    </row>
    <row r="113" spans="1:10" x14ac:dyDescent="0.35">
      <c r="A113" t="s">
        <v>124</v>
      </c>
      <c r="B113" t="s">
        <v>128</v>
      </c>
      <c r="C113">
        <v>77203000000</v>
      </c>
      <c r="D113">
        <v>2016</v>
      </c>
      <c r="E113" t="s">
        <v>23</v>
      </c>
      <c r="F113" t="s">
        <v>24</v>
      </c>
      <c r="G113" t="s">
        <v>321</v>
      </c>
      <c r="I113" t="s">
        <v>14</v>
      </c>
      <c r="J113" t="s">
        <v>271</v>
      </c>
    </row>
    <row r="114" spans="1:10" x14ac:dyDescent="0.35">
      <c r="A114" t="s">
        <v>124</v>
      </c>
      <c r="B114" t="s">
        <v>128</v>
      </c>
      <c r="C114">
        <v>77203000000</v>
      </c>
      <c r="D114">
        <v>2017</v>
      </c>
      <c r="E114" t="s">
        <v>23</v>
      </c>
      <c r="F114" t="s">
        <v>24</v>
      </c>
      <c r="G114" t="s">
        <v>325</v>
      </c>
      <c r="I114" t="s">
        <v>14</v>
      </c>
      <c r="J114" t="s">
        <v>271</v>
      </c>
    </row>
    <row r="115" spans="1:10" x14ac:dyDescent="0.35">
      <c r="A115" t="s">
        <v>130</v>
      </c>
      <c r="B115" t="s">
        <v>128</v>
      </c>
      <c r="C115">
        <v>39485000000</v>
      </c>
      <c r="D115">
        <v>2016</v>
      </c>
      <c r="E115" t="s">
        <v>23</v>
      </c>
      <c r="F115" t="s">
        <v>24</v>
      </c>
      <c r="G115" t="s">
        <v>321</v>
      </c>
      <c r="I115" t="s">
        <v>14</v>
      </c>
      <c r="J115" t="s">
        <v>271</v>
      </c>
    </row>
    <row r="116" spans="1:10" x14ac:dyDescent="0.35">
      <c r="A116" t="s">
        <v>130</v>
      </c>
      <c r="B116" t="s">
        <v>128</v>
      </c>
      <c r="C116">
        <v>39485000000</v>
      </c>
      <c r="D116">
        <v>2016</v>
      </c>
      <c r="E116" t="s">
        <v>11</v>
      </c>
      <c r="F116" t="s">
        <v>12</v>
      </c>
      <c r="G116" t="s">
        <v>319</v>
      </c>
      <c r="I116" t="s">
        <v>14</v>
      </c>
      <c r="J116" t="s">
        <v>271</v>
      </c>
    </row>
    <row r="117" spans="1:10" x14ac:dyDescent="0.35">
      <c r="A117" t="s">
        <v>130</v>
      </c>
      <c r="B117" t="s">
        <v>128</v>
      </c>
      <c r="C117">
        <v>39485000000</v>
      </c>
      <c r="D117">
        <v>2017</v>
      </c>
      <c r="E117" t="s">
        <v>23</v>
      </c>
      <c r="F117" t="s">
        <v>24</v>
      </c>
      <c r="G117" t="s">
        <v>325</v>
      </c>
      <c r="H117" t="s">
        <v>131</v>
      </c>
      <c r="I117" t="s">
        <v>14</v>
      </c>
      <c r="J117" t="s">
        <v>271</v>
      </c>
    </row>
    <row r="118" spans="1:10" x14ac:dyDescent="0.35">
      <c r="A118" t="s">
        <v>124</v>
      </c>
      <c r="B118" t="s">
        <v>132</v>
      </c>
      <c r="C118">
        <v>113146000000</v>
      </c>
      <c r="D118">
        <v>2016</v>
      </c>
      <c r="E118" t="s">
        <v>29</v>
      </c>
      <c r="F118" t="s">
        <v>24</v>
      </c>
      <c r="G118" t="s">
        <v>323</v>
      </c>
      <c r="I118" t="s">
        <v>14</v>
      </c>
      <c r="J118" t="s">
        <v>271</v>
      </c>
    </row>
    <row r="119" spans="1:10" x14ac:dyDescent="0.35">
      <c r="A119" t="s">
        <v>124</v>
      </c>
      <c r="B119" t="s">
        <v>132</v>
      </c>
      <c r="C119">
        <v>113146000000</v>
      </c>
      <c r="D119">
        <v>2017</v>
      </c>
      <c r="E119" t="s">
        <v>29</v>
      </c>
      <c r="F119" t="s">
        <v>24</v>
      </c>
      <c r="G119" t="s">
        <v>326</v>
      </c>
      <c r="I119" t="s">
        <v>14</v>
      </c>
      <c r="J119" t="s">
        <v>271</v>
      </c>
    </row>
    <row r="120" spans="1:10" x14ac:dyDescent="0.35">
      <c r="A120" t="s">
        <v>134</v>
      </c>
      <c r="B120" t="s">
        <v>132</v>
      </c>
      <c r="C120">
        <v>35943000000</v>
      </c>
      <c r="D120">
        <v>2016</v>
      </c>
      <c r="E120" t="s">
        <v>29</v>
      </c>
      <c r="F120" t="s">
        <v>24</v>
      </c>
      <c r="G120" t="s">
        <v>323</v>
      </c>
      <c r="I120" t="s">
        <v>14</v>
      </c>
      <c r="J120" t="s">
        <v>271</v>
      </c>
    </row>
    <row r="121" spans="1:10" x14ac:dyDescent="0.35">
      <c r="A121" t="s">
        <v>134</v>
      </c>
      <c r="B121" t="s">
        <v>132</v>
      </c>
      <c r="C121">
        <v>35943000000</v>
      </c>
      <c r="D121">
        <v>2016</v>
      </c>
      <c r="E121" t="s">
        <v>11</v>
      </c>
      <c r="F121" t="s">
        <v>12</v>
      </c>
      <c r="G121" t="s">
        <v>319</v>
      </c>
      <c r="I121" t="s">
        <v>14</v>
      </c>
      <c r="J121" t="s">
        <v>271</v>
      </c>
    </row>
    <row r="122" spans="1:10" x14ac:dyDescent="0.35">
      <c r="A122" t="s">
        <v>134</v>
      </c>
      <c r="B122" t="s">
        <v>132</v>
      </c>
      <c r="C122">
        <v>35943000000</v>
      </c>
      <c r="D122">
        <v>2017</v>
      </c>
      <c r="E122" t="s">
        <v>29</v>
      </c>
      <c r="F122" t="s">
        <v>24</v>
      </c>
      <c r="G122" t="s">
        <v>326</v>
      </c>
      <c r="I122" t="s">
        <v>14</v>
      </c>
      <c r="J122" t="s">
        <v>271</v>
      </c>
    </row>
    <row r="123" spans="1:10" x14ac:dyDescent="0.35">
      <c r="A123" t="s">
        <v>134</v>
      </c>
      <c r="B123" t="s">
        <v>132</v>
      </c>
      <c r="C123">
        <v>35943000000</v>
      </c>
      <c r="D123">
        <v>2017</v>
      </c>
      <c r="E123" t="s">
        <v>11</v>
      </c>
      <c r="F123" t="s">
        <v>12</v>
      </c>
      <c r="G123" t="s">
        <v>322</v>
      </c>
      <c r="H123" t="s">
        <v>135</v>
      </c>
      <c r="I123" t="s">
        <v>14</v>
      </c>
      <c r="J123" t="s">
        <v>271</v>
      </c>
    </row>
    <row r="124" spans="1:10" x14ac:dyDescent="0.35">
      <c r="A124" t="s">
        <v>124</v>
      </c>
      <c r="B124" t="s">
        <v>136</v>
      </c>
      <c r="C124">
        <v>151800000000</v>
      </c>
      <c r="D124">
        <v>2016</v>
      </c>
      <c r="E124" t="s">
        <v>11</v>
      </c>
      <c r="F124" t="s">
        <v>12</v>
      </c>
      <c r="G124" t="s">
        <v>319</v>
      </c>
      <c r="I124" t="s">
        <v>14</v>
      </c>
      <c r="J124" t="s">
        <v>271</v>
      </c>
    </row>
    <row r="125" spans="1:10" x14ac:dyDescent="0.35">
      <c r="A125" t="s">
        <v>124</v>
      </c>
      <c r="B125" t="s">
        <v>136</v>
      </c>
      <c r="C125">
        <v>151800000000</v>
      </c>
      <c r="D125">
        <v>2017</v>
      </c>
      <c r="E125" t="s">
        <v>11</v>
      </c>
      <c r="F125" t="s">
        <v>12</v>
      </c>
      <c r="G125" t="s">
        <v>322</v>
      </c>
      <c r="I125" t="s">
        <v>14</v>
      </c>
      <c r="J125" t="s">
        <v>271</v>
      </c>
    </row>
    <row r="126" spans="1:10" x14ac:dyDescent="0.35">
      <c r="A126" t="s">
        <v>124</v>
      </c>
      <c r="B126" t="s">
        <v>136</v>
      </c>
      <c r="C126">
        <v>151800000000</v>
      </c>
      <c r="D126">
        <v>2018</v>
      </c>
      <c r="E126" t="s">
        <v>11</v>
      </c>
      <c r="F126" t="s">
        <v>12</v>
      </c>
      <c r="G126" t="s">
        <v>327</v>
      </c>
      <c r="H126" t="s">
        <v>138</v>
      </c>
      <c r="I126" t="s">
        <v>14</v>
      </c>
      <c r="J126" t="s">
        <v>271</v>
      </c>
    </row>
    <row r="127" spans="1:10" x14ac:dyDescent="0.35">
      <c r="A127" t="s">
        <v>139</v>
      </c>
      <c r="B127" t="s">
        <v>136</v>
      </c>
      <c r="C127">
        <v>38654000000</v>
      </c>
      <c r="D127">
        <v>2016</v>
      </c>
      <c r="E127" t="s">
        <v>11</v>
      </c>
      <c r="F127" t="s">
        <v>12</v>
      </c>
      <c r="G127" t="s">
        <v>319</v>
      </c>
      <c r="I127" t="s">
        <v>14</v>
      </c>
      <c r="J127" t="s">
        <v>271</v>
      </c>
    </row>
    <row r="128" spans="1:10" x14ac:dyDescent="0.35">
      <c r="A128" t="s">
        <v>139</v>
      </c>
      <c r="B128" t="s">
        <v>136</v>
      </c>
      <c r="C128">
        <v>38654000000</v>
      </c>
      <c r="D128">
        <v>2017</v>
      </c>
      <c r="E128" t="s">
        <v>11</v>
      </c>
      <c r="F128" t="s">
        <v>12</v>
      </c>
      <c r="G128" t="s">
        <v>322</v>
      </c>
      <c r="H128" t="s">
        <v>140</v>
      </c>
      <c r="I128" t="s">
        <v>14</v>
      </c>
      <c r="J128" t="s">
        <v>271</v>
      </c>
    </row>
    <row r="129" spans="1:10" x14ac:dyDescent="0.35">
      <c r="A129" t="s">
        <v>141</v>
      </c>
      <c r="B129" t="s">
        <v>142</v>
      </c>
      <c r="C129">
        <v>39146000000</v>
      </c>
      <c r="D129">
        <v>2017</v>
      </c>
      <c r="E129" t="s">
        <v>40</v>
      </c>
      <c r="F129" t="s">
        <v>24</v>
      </c>
      <c r="G129" t="s">
        <v>324</v>
      </c>
      <c r="I129" t="s">
        <v>14</v>
      </c>
      <c r="J129" t="s">
        <v>271</v>
      </c>
    </row>
    <row r="130" spans="1:10" x14ac:dyDescent="0.35">
      <c r="A130" t="s">
        <v>141</v>
      </c>
      <c r="B130" t="s">
        <v>142</v>
      </c>
      <c r="C130">
        <v>39146000000</v>
      </c>
      <c r="D130">
        <v>2017</v>
      </c>
      <c r="E130" t="s">
        <v>11</v>
      </c>
      <c r="F130" t="s">
        <v>12</v>
      </c>
      <c r="G130" t="s">
        <v>322</v>
      </c>
      <c r="I130" t="s">
        <v>14</v>
      </c>
      <c r="J130" t="s">
        <v>271</v>
      </c>
    </row>
    <row r="131" spans="1:10" x14ac:dyDescent="0.35">
      <c r="A131" t="s">
        <v>141</v>
      </c>
      <c r="B131" t="s">
        <v>142</v>
      </c>
      <c r="C131">
        <v>39146000000</v>
      </c>
      <c r="D131">
        <v>2018</v>
      </c>
      <c r="E131" t="s">
        <v>40</v>
      </c>
      <c r="F131" t="s">
        <v>24</v>
      </c>
      <c r="G131" t="s">
        <v>328</v>
      </c>
      <c r="I131" t="s">
        <v>14</v>
      </c>
      <c r="J131" t="s">
        <v>271</v>
      </c>
    </row>
    <row r="132" spans="1:10" x14ac:dyDescent="0.35">
      <c r="A132" t="s">
        <v>141</v>
      </c>
      <c r="B132" t="s">
        <v>142</v>
      </c>
      <c r="C132">
        <v>39146000000</v>
      </c>
      <c r="D132">
        <v>2018</v>
      </c>
      <c r="E132" t="s">
        <v>11</v>
      </c>
      <c r="F132" t="s">
        <v>12</v>
      </c>
      <c r="G132" t="s">
        <v>327</v>
      </c>
      <c r="H132" t="s">
        <v>144</v>
      </c>
      <c r="I132" t="s">
        <v>14</v>
      </c>
      <c r="J132" t="s">
        <v>271</v>
      </c>
    </row>
    <row r="133" spans="1:10" x14ac:dyDescent="0.35">
      <c r="A133" t="s">
        <v>141</v>
      </c>
      <c r="B133" t="s">
        <v>145</v>
      </c>
      <c r="C133">
        <v>78999000000</v>
      </c>
      <c r="D133">
        <v>2017</v>
      </c>
      <c r="E133" t="s">
        <v>23</v>
      </c>
      <c r="F133" t="s">
        <v>24</v>
      </c>
      <c r="G133" t="s">
        <v>325</v>
      </c>
      <c r="I133" t="s">
        <v>14</v>
      </c>
      <c r="J133" t="s">
        <v>271</v>
      </c>
    </row>
    <row r="134" spans="1:10" x14ac:dyDescent="0.35">
      <c r="A134" t="s">
        <v>141</v>
      </c>
      <c r="B134" t="s">
        <v>145</v>
      </c>
      <c r="C134">
        <v>78999000000</v>
      </c>
      <c r="D134">
        <v>2018</v>
      </c>
      <c r="E134" t="s">
        <v>23</v>
      </c>
      <c r="F134" t="s">
        <v>24</v>
      </c>
      <c r="G134" t="s">
        <v>329</v>
      </c>
      <c r="I134" t="s">
        <v>14</v>
      </c>
      <c r="J134" t="s">
        <v>271</v>
      </c>
    </row>
    <row r="135" spans="1:10" x14ac:dyDescent="0.35">
      <c r="A135" t="s">
        <v>147</v>
      </c>
      <c r="B135" t="s">
        <v>145</v>
      </c>
      <c r="C135">
        <v>39853000000</v>
      </c>
      <c r="D135">
        <v>2017</v>
      </c>
      <c r="E135" t="s">
        <v>23</v>
      </c>
      <c r="F135" t="s">
        <v>24</v>
      </c>
      <c r="G135" t="s">
        <v>325</v>
      </c>
      <c r="I135" t="s">
        <v>14</v>
      </c>
      <c r="J135" t="s">
        <v>271</v>
      </c>
    </row>
    <row r="136" spans="1:10" x14ac:dyDescent="0.35">
      <c r="A136" t="s">
        <v>147</v>
      </c>
      <c r="B136" t="s">
        <v>145</v>
      </c>
      <c r="C136">
        <v>39853000000</v>
      </c>
      <c r="D136">
        <v>2017</v>
      </c>
      <c r="E136" t="s">
        <v>11</v>
      </c>
      <c r="F136" t="s">
        <v>12</v>
      </c>
      <c r="G136" t="s">
        <v>322</v>
      </c>
      <c r="I136" t="s">
        <v>14</v>
      </c>
      <c r="J136" t="s">
        <v>271</v>
      </c>
    </row>
    <row r="137" spans="1:10" x14ac:dyDescent="0.35">
      <c r="A137" t="s">
        <v>147</v>
      </c>
      <c r="B137" t="s">
        <v>145</v>
      </c>
      <c r="C137">
        <v>39853000000</v>
      </c>
      <c r="D137">
        <v>2018</v>
      </c>
      <c r="E137" t="s">
        <v>23</v>
      </c>
      <c r="F137" t="s">
        <v>24</v>
      </c>
      <c r="G137" t="s">
        <v>329</v>
      </c>
      <c r="I137" t="s">
        <v>14</v>
      </c>
      <c r="J137" t="s">
        <v>271</v>
      </c>
    </row>
    <row r="138" spans="1:10" x14ac:dyDescent="0.35">
      <c r="A138" t="s">
        <v>147</v>
      </c>
      <c r="B138" t="s">
        <v>145</v>
      </c>
      <c r="C138">
        <v>39853000000</v>
      </c>
      <c r="D138">
        <v>2018</v>
      </c>
      <c r="E138" t="s">
        <v>11</v>
      </c>
      <c r="F138" t="s">
        <v>12</v>
      </c>
      <c r="G138" t="s">
        <v>327</v>
      </c>
      <c r="H138" t="s">
        <v>148</v>
      </c>
      <c r="I138" t="s">
        <v>14</v>
      </c>
      <c r="J138" t="s">
        <v>271</v>
      </c>
    </row>
    <row r="139" spans="1:10" x14ac:dyDescent="0.35">
      <c r="A139" t="s">
        <v>141</v>
      </c>
      <c r="B139" t="s">
        <v>149</v>
      </c>
      <c r="C139">
        <v>115450000000</v>
      </c>
      <c r="D139">
        <v>2017</v>
      </c>
      <c r="E139" t="s">
        <v>29</v>
      </c>
      <c r="F139" t="s">
        <v>24</v>
      </c>
      <c r="G139" t="s">
        <v>326</v>
      </c>
      <c r="I139" t="s">
        <v>14</v>
      </c>
      <c r="J139" t="s">
        <v>271</v>
      </c>
    </row>
    <row r="140" spans="1:10" x14ac:dyDescent="0.35">
      <c r="A140" t="s">
        <v>141</v>
      </c>
      <c r="B140" t="s">
        <v>149</v>
      </c>
      <c r="C140">
        <v>115450000000</v>
      </c>
      <c r="D140">
        <v>2018</v>
      </c>
      <c r="E140" t="s">
        <v>29</v>
      </c>
      <c r="F140" t="s">
        <v>24</v>
      </c>
      <c r="G140" t="s">
        <v>330</v>
      </c>
      <c r="I140" t="s">
        <v>14</v>
      </c>
      <c r="J140" t="s">
        <v>271</v>
      </c>
    </row>
    <row r="141" spans="1:10" x14ac:dyDescent="0.35">
      <c r="A141" t="s">
        <v>151</v>
      </c>
      <c r="B141" t="s">
        <v>149</v>
      </c>
      <c r="C141">
        <v>36451000000</v>
      </c>
      <c r="D141">
        <v>2017</v>
      </c>
      <c r="E141" t="s">
        <v>29</v>
      </c>
      <c r="F141" t="s">
        <v>24</v>
      </c>
      <c r="G141" t="s">
        <v>326</v>
      </c>
      <c r="I141" t="s">
        <v>14</v>
      </c>
      <c r="J141" t="s">
        <v>271</v>
      </c>
    </row>
    <row r="142" spans="1:10" x14ac:dyDescent="0.35">
      <c r="A142" t="s">
        <v>151</v>
      </c>
      <c r="B142" t="s">
        <v>149</v>
      </c>
      <c r="C142">
        <v>36451000000</v>
      </c>
      <c r="D142">
        <v>2017</v>
      </c>
      <c r="E142" t="s">
        <v>11</v>
      </c>
      <c r="F142" t="s">
        <v>12</v>
      </c>
      <c r="G142" t="s">
        <v>322</v>
      </c>
      <c r="I142" t="s">
        <v>14</v>
      </c>
      <c r="J142" t="s">
        <v>271</v>
      </c>
    </row>
    <row r="143" spans="1:10" x14ac:dyDescent="0.35">
      <c r="A143" t="s">
        <v>151</v>
      </c>
      <c r="B143" t="s">
        <v>149</v>
      </c>
      <c r="C143">
        <v>36451000000</v>
      </c>
      <c r="D143">
        <v>2018</v>
      </c>
      <c r="E143" t="s">
        <v>29</v>
      </c>
      <c r="F143" t="s">
        <v>24</v>
      </c>
      <c r="G143" t="s">
        <v>330</v>
      </c>
      <c r="I143" t="s">
        <v>14</v>
      </c>
      <c r="J143" t="s">
        <v>271</v>
      </c>
    </row>
    <row r="144" spans="1:10" x14ac:dyDescent="0.35">
      <c r="A144" t="s">
        <v>151</v>
      </c>
      <c r="B144" t="s">
        <v>149</v>
      </c>
      <c r="C144">
        <v>36451000000</v>
      </c>
      <c r="D144">
        <v>2018</v>
      </c>
      <c r="E144" t="s">
        <v>11</v>
      </c>
      <c r="F144" t="s">
        <v>12</v>
      </c>
      <c r="G144" t="s">
        <v>327</v>
      </c>
      <c r="H144" t="s">
        <v>152</v>
      </c>
      <c r="I144" t="s">
        <v>14</v>
      </c>
      <c r="J144" t="s">
        <v>271</v>
      </c>
    </row>
    <row r="145" spans="1:10" x14ac:dyDescent="0.35">
      <c r="A145" t="s">
        <v>141</v>
      </c>
      <c r="B145" t="s">
        <v>153</v>
      </c>
      <c r="C145">
        <v>156776000000</v>
      </c>
      <c r="D145">
        <v>2017</v>
      </c>
      <c r="E145" t="s">
        <v>11</v>
      </c>
      <c r="F145" t="s">
        <v>12</v>
      </c>
      <c r="G145" t="s">
        <v>322</v>
      </c>
      <c r="I145" t="s">
        <v>14</v>
      </c>
      <c r="J145" t="s">
        <v>271</v>
      </c>
    </row>
    <row r="146" spans="1:10" x14ac:dyDescent="0.35">
      <c r="A146" t="s">
        <v>141</v>
      </c>
      <c r="B146" t="s">
        <v>153</v>
      </c>
      <c r="C146">
        <v>156776000000</v>
      </c>
      <c r="D146">
        <v>2018</v>
      </c>
      <c r="E146" t="s">
        <v>11</v>
      </c>
      <c r="F146" t="s">
        <v>12</v>
      </c>
      <c r="G146" t="s">
        <v>327</v>
      </c>
      <c r="I146" t="s">
        <v>14</v>
      </c>
      <c r="J146" t="s">
        <v>271</v>
      </c>
    </row>
    <row r="147" spans="1:10" x14ac:dyDescent="0.35">
      <c r="A147" t="s">
        <v>141</v>
      </c>
      <c r="B147" t="s">
        <v>153</v>
      </c>
      <c r="C147">
        <v>156776000000</v>
      </c>
      <c r="D147">
        <v>2019</v>
      </c>
      <c r="E147" t="s">
        <v>11</v>
      </c>
      <c r="F147" t="s">
        <v>12</v>
      </c>
      <c r="G147" t="s">
        <v>331</v>
      </c>
      <c r="H147" t="s">
        <v>155</v>
      </c>
      <c r="I147" t="s">
        <v>14</v>
      </c>
      <c r="J147" t="s">
        <v>271</v>
      </c>
    </row>
    <row r="148" spans="1:10" x14ac:dyDescent="0.35">
      <c r="A148" t="s">
        <v>156</v>
      </c>
      <c r="B148" t="s">
        <v>153</v>
      </c>
      <c r="C148">
        <v>41326000000</v>
      </c>
      <c r="D148">
        <v>2017</v>
      </c>
      <c r="E148" t="s">
        <v>11</v>
      </c>
      <c r="F148" t="s">
        <v>12</v>
      </c>
      <c r="G148" t="s">
        <v>322</v>
      </c>
      <c r="I148" t="s">
        <v>14</v>
      </c>
      <c r="J148" t="s">
        <v>271</v>
      </c>
    </row>
    <row r="149" spans="1:10" x14ac:dyDescent="0.35">
      <c r="A149" t="s">
        <v>156</v>
      </c>
      <c r="B149" t="s">
        <v>153</v>
      </c>
      <c r="C149">
        <v>41326000000</v>
      </c>
      <c r="D149">
        <v>2018</v>
      </c>
      <c r="E149" t="s">
        <v>11</v>
      </c>
      <c r="F149" t="s">
        <v>12</v>
      </c>
      <c r="G149" t="s">
        <v>327</v>
      </c>
      <c r="H149" t="s">
        <v>157</v>
      </c>
      <c r="I149" t="s">
        <v>14</v>
      </c>
      <c r="J149" t="s">
        <v>271</v>
      </c>
    </row>
    <row r="150" spans="1:10" x14ac:dyDescent="0.35">
      <c r="A150" t="s">
        <v>158</v>
      </c>
      <c r="B150" t="s">
        <v>159</v>
      </c>
      <c r="C150">
        <v>41959000000</v>
      </c>
      <c r="D150">
        <v>2018</v>
      </c>
      <c r="E150" t="s">
        <v>40</v>
      </c>
      <c r="F150" t="s">
        <v>24</v>
      </c>
      <c r="G150" t="s">
        <v>328</v>
      </c>
      <c r="I150" t="s">
        <v>14</v>
      </c>
      <c r="J150" t="s">
        <v>271</v>
      </c>
    </row>
    <row r="151" spans="1:10" x14ac:dyDescent="0.35">
      <c r="A151" t="s">
        <v>158</v>
      </c>
      <c r="B151" t="s">
        <v>159</v>
      </c>
      <c r="C151">
        <v>41959000000</v>
      </c>
      <c r="D151">
        <v>2018</v>
      </c>
      <c r="E151" t="s">
        <v>11</v>
      </c>
      <c r="F151" t="s">
        <v>12</v>
      </c>
      <c r="G151" t="s">
        <v>327</v>
      </c>
      <c r="I151" t="s">
        <v>14</v>
      </c>
      <c r="J151" t="s">
        <v>271</v>
      </c>
    </row>
    <row r="152" spans="1:10" x14ac:dyDescent="0.35">
      <c r="A152" t="s">
        <v>158</v>
      </c>
      <c r="B152" t="s">
        <v>159</v>
      </c>
      <c r="C152">
        <v>41959000000</v>
      </c>
      <c r="D152">
        <v>2019</v>
      </c>
      <c r="E152" t="s">
        <v>40</v>
      </c>
      <c r="F152" t="s">
        <v>24</v>
      </c>
      <c r="G152" t="s">
        <v>332</v>
      </c>
      <c r="I152" t="s">
        <v>14</v>
      </c>
      <c r="J152" t="s">
        <v>271</v>
      </c>
    </row>
    <row r="153" spans="1:10" x14ac:dyDescent="0.35">
      <c r="A153" t="s">
        <v>158</v>
      </c>
      <c r="B153" t="s">
        <v>159</v>
      </c>
      <c r="C153">
        <v>41959000000</v>
      </c>
      <c r="D153">
        <v>2019</v>
      </c>
      <c r="E153" t="s">
        <v>11</v>
      </c>
      <c r="F153" t="s">
        <v>12</v>
      </c>
      <c r="G153" t="s">
        <v>331</v>
      </c>
      <c r="H153" t="s">
        <v>161</v>
      </c>
      <c r="I153" t="s">
        <v>14</v>
      </c>
      <c r="J153" t="s">
        <v>271</v>
      </c>
    </row>
    <row r="154" spans="1:10" x14ac:dyDescent="0.35">
      <c r="A154" t="s">
        <v>158</v>
      </c>
      <c r="B154" t="s">
        <v>162</v>
      </c>
      <c r="C154">
        <v>80879000000</v>
      </c>
      <c r="D154">
        <v>2018</v>
      </c>
      <c r="E154" t="s">
        <v>23</v>
      </c>
      <c r="F154" t="s">
        <v>24</v>
      </c>
      <c r="G154" t="s">
        <v>329</v>
      </c>
      <c r="I154" t="s">
        <v>14</v>
      </c>
      <c r="J154" t="s">
        <v>271</v>
      </c>
    </row>
    <row r="155" spans="1:10" x14ac:dyDescent="0.35">
      <c r="A155" t="s">
        <v>158</v>
      </c>
      <c r="B155" t="s">
        <v>162</v>
      </c>
      <c r="C155">
        <v>80879000000</v>
      </c>
      <c r="D155">
        <v>2019</v>
      </c>
      <c r="E155" t="s">
        <v>23</v>
      </c>
      <c r="F155" t="s">
        <v>24</v>
      </c>
      <c r="G155" t="s">
        <v>333</v>
      </c>
      <c r="I155" t="s">
        <v>14</v>
      </c>
      <c r="J155" t="s">
        <v>271</v>
      </c>
    </row>
    <row r="156" spans="1:10" x14ac:dyDescent="0.35">
      <c r="A156" t="s">
        <v>164</v>
      </c>
      <c r="B156" t="s">
        <v>162</v>
      </c>
      <c r="C156">
        <v>38920000000</v>
      </c>
      <c r="D156">
        <v>2018</v>
      </c>
      <c r="E156" t="s">
        <v>23</v>
      </c>
      <c r="F156" t="s">
        <v>24</v>
      </c>
      <c r="G156" t="s">
        <v>329</v>
      </c>
      <c r="I156" t="s">
        <v>14</v>
      </c>
      <c r="J156" t="s">
        <v>271</v>
      </c>
    </row>
    <row r="157" spans="1:10" x14ac:dyDescent="0.35">
      <c r="A157" t="s">
        <v>164</v>
      </c>
      <c r="B157" t="s">
        <v>162</v>
      </c>
      <c r="C157">
        <v>38920000000</v>
      </c>
      <c r="D157">
        <v>2018</v>
      </c>
      <c r="E157" t="s">
        <v>11</v>
      </c>
      <c r="F157" t="s">
        <v>12</v>
      </c>
      <c r="G157" t="s">
        <v>327</v>
      </c>
      <c r="I157" t="s">
        <v>14</v>
      </c>
      <c r="J157" t="s">
        <v>271</v>
      </c>
    </row>
    <row r="158" spans="1:10" x14ac:dyDescent="0.35">
      <c r="A158" t="s">
        <v>164</v>
      </c>
      <c r="B158" t="s">
        <v>162</v>
      </c>
      <c r="C158">
        <v>38920000000</v>
      </c>
      <c r="D158">
        <v>2019</v>
      </c>
      <c r="E158" t="s">
        <v>23</v>
      </c>
      <c r="F158" t="s">
        <v>24</v>
      </c>
      <c r="G158" t="s">
        <v>333</v>
      </c>
      <c r="I158" t="s">
        <v>14</v>
      </c>
      <c r="J158" t="s">
        <v>271</v>
      </c>
    </row>
    <row r="159" spans="1:10" x14ac:dyDescent="0.35">
      <c r="A159" t="s">
        <v>164</v>
      </c>
      <c r="B159" t="s">
        <v>162</v>
      </c>
      <c r="C159">
        <v>38920000000</v>
      </c>
      <c r="D159">
        <v>2019</v>
      </c>
      <c r="E159" t="s">
        <v>11</v>
      </c>
      <c r="F159" t="s">
        <v>12</v>
      </c>
      <c r="G159" t="s">
        <v>331</v>
      </c>
      <c r="H159" t="s">
        <v>165</v>
      </c>
      <c r="I159" t="s">
        <v>14</v>
      </c>
      <c r="J159" t="s">
        <v>271</v>
      </c>
    </row>
    <row r="160" spans="1:10" x14ac:dyDescent="0.35">
      <c r="A160" t="s">
        <v>158</v>
      </c>
      <c r="B160" t="s">
        <v>166</v>
      </c>
      <c r="C160">
        <v>118545000000</v>
      </c>
      <c r="D160">
        <v>2018</v>
      </c>
      <c r="E160" t="s">
        <v>29</v>
      </c>
      <c r="F160" t="s">
        <v>24</v>
      </c>
      <c r="G160" t="s">
        <v>330</v>
      </c>
      <c r="I160" t="s">
        <v>14</v>
      </c>
      <c r="J160" t="s">
        <v>271</v>
      </c>
    </row>
    <row r="161" spans="1:10" x14ac:dyDescent="0.35">
      <c r="A161" t="s">
        <v>158</v>
      </c>
      <c r="B161" t="s">
        <v>166</v>
      </c>
      <c r="C161">
        <v>118545000000</v>
      </c>
      <c r="D161">
        <v>2019</v>
      </c>
      <c r="E161" t="s">
        <v>29</v>
      </c>
      <c r="F161" t="s">
        <v>24</v>
      </c>
      <c r="G161" t="s">
        <v>334</v>
      </c>
      <c r="I161" t="s">
        <v>14</v>
      </c>
      <c r="J161" t="s">
        <v>271</v>
      </c>
    </row>
    <row r="162" spans="1:10" x14ac:dyDescent="0.35">
      <c r="A162" t="s">
        <v>168</v>
      </c>
      <c r="B162" t="s">
        <v>166</v>
      </c>
      <c r="C162">
        <v>37666000000</v>
      </c>
      <c r="D162">
        <v>2018</v>
      </c>
      <c r="E162" t="s">
        <v>29</v>
      </c>
      <c r="F162" t="s">
        <v>24</v>
      </c>
      <c r="G162" t="s">
        <v>330</v>
      </c>
      <c r="I162" t="s">
        <v>14</v>
      </c>
      <c r="J162" t="s">
        <v>271</v>
      </c>
    </row>
    <row r="163" spans="1:10" x14ac:dyDescent="0.35">
      <c r="A163" t="s">
        <v>168</v>
      </c>
      <c r="B163" t="s">
        <v>166</v>
      </c>
      <c r="C163">
        <v>37666000000</v>
      </c>
      <c r="D163">
        <v>2018</v>
      </c>
      <c r="E163" t="s">
        <v>11</v>
      </c>
      <c r="F163" t="s">
        <v>12</v>
      </c>
      <c r="G163" t="s">
        <v>327</v>
      </c>
      <c r="I163" t="s">
        <v>14</v>
      </c>
      <c r="J163" t="s">
        <v>271</v>
      </c>
    </row>
    <row r="164" spans="1:10" x14ac:dyDescent="0.35">
      <c r="A164" t="s">
        <v>168</v>
      </c>
      <c r="B164" t="s">
        <v>166</v>
      </c>
      <c r="C164">
        <v>37666000000</v>
      </c>
      <c r="D164">
        <v>2019</v>
      </c>
      <c r="E164" t="s">
        <v>29</v>
      </c>
      <c r="F164" t="s">
        <v>24</v>
      </c>
      <c r="G164" t="s">
        <v>334</v>
      </c>
      <c r="I164" t="s">
        <v>14</v>
      </c>
      <c r="J164" t="s">
        <v>271</v>
      </c>
    </row>
    <row r="165" spans="1:10" x14ac:dyDescent="0.35">
      <c r="A165" t="s">
        <v>168</v>
      </c>
      <c r="B165" t="s">
        <v>166</v>
      </c>
      <c r="C165">
        <v>37666000000</v>
      </c>
      <c r="D165">
        <v>2019</v>
      </c>
      <c r="E165" t="s">
        <v>11</v>
      </c>
      <c r="F165" t="s">
        <v>12</v>
      </c>
      <c r="G165" t="s">
        <v>331</v>
      </c>
      <c r="H165" t="s">
        <v>169</v>
      </c>
      <c r="I165" t="s">
        <v>14</v>
      </c>
      <c r="J165" t="s">
        <v>271</v>
      </c>
    </row>
    <row r="166" spans="1:10" x14ac:dyDescent="0.35">
      <c r="A166" t="s">
        <v>158</v>
      </c>
      <c r="B166" t="s">
        <v>170</v>
      </c>
      <c r="C166">
        <v>160338000000</v>
      </c>
      <c r="D166">
        <v>2018</v>
      </c>
      <c r="E166" t="s">
        <v>11</v>
      </c>
      <c r="F166" t="s">
        <v>12</v>
      </c>
      <c r="G166" t="s">
        <v>327</v>
      </c>
      <c r="I166" t="s">
        <v>14</v>
      </c>
      <c r="J166" t="s">
        <v>271</v>
      </c>
    </row>
    <row r="167" spans="1:10" x14ac:dyDescent="0.35">
      <c r="A167" t="s">
        <v>158</v>
      </c>
      <c r="B167" t="s">
        <v>170</v>
      </c>
      <c r="C167">
        <v>160338000000</v>
      </c>
      <c r="D167">
        <v>2019</v>
      </c>
      <c r="E167" t="s">
        <v>11</v>
      </c>
      <c r="F167" t="s">
        <v>12</v>
      </c>
      <c r="G167" t="s">
        <v>331</v>
      </c>
      <c r="I167" t="s">
        <v>14</v>
      </c>
      <c r="J167" t="s">
        <v>271</v>
      </c>
    </row>
    <row r="168" spans="1:10" x14ac:dyDescent="0.35">
      <c r="A168" t="s">
        <v>158</v>
      </c>
      <c r="B168" t="s">
        <v>170</v>
      </c>
      <c r="C168">
        <v>160338000000</v>
      </c>
      <c r="D168">
        <v>2020</v>
      </c>
      <c r="E168" t="s">
        <v>11</v>
      </c>
      <c r="F168" t="s">
        <v>12</v>
      </c>
      <c r="G168" t="s">
        <v>335</v>
      </c>
      <c r="H168" t="s">
        <v>172</v>
      </c>
      <c r="I168" t="s">
        <v>14</v>
      </c>
      <c r="J168" t="s">
        <v>271</v>
      </c>
    </row>
    <row r="169" spans="1:10" x14ac:dyDescent="0.35">
      <c r="A169" t="s">
        <v>173</v>
      </c>
      <c r="B169" t="s">
        <v>170</v>
      </c>
      <c r="C169">
        <v>41793000000</v>
      </c>
      <c r="D169">
        <v>2018</v>
      </c>
      <c r="E169" t="s">
        <v>11</v>
      </c>
      <c r="F169" t="s">
        <v>12</v>
      </c>
      <c r="G169" t="s">
        <v>327</v>
      </c>
      <c r="I169" t="s">
        <v>14</v>
      </c>
      <c r="J169" t="s">
        <v>271</v>
      </c>
    </row>
    <row r="170" spans="1:10" x14ac:dyDescent="0.35">
      <c r="A170" t="s">
        <v>173</v>
      </c>
      <c r="B170" t="s">
        <v>170</v>
      </c>
      <c r="C170">
        <v>41793000000</v>
      </c>
      <c r="D170">
        <v>2019</v>
      </c>
      <c r="E170" t="s">
        <v>11</v>
      </c>
      <c r="F170" t="s">
        <v>12</v>
      </c>
      <c r="G170" t="s">
        <v>331</v>
      </c>
      <c r="H170" t="s">
        <v>174</v>
      </c>
      <c r="I170" t="s">
        <v>14</v>
      </c>
      <c r="J170" t="s">
        <v>271</v>
      </c>
    </row>
    <row r="171" spans="1:10" x14ac:dyDescent="0.35">
      <c r="A171" t="s">
        <v>175</v>
      </c>
      <c r="B171" t="s">
        <v>176</v>
      </c>
      <c r="C171">
        <v>40342000000</v>
      </c>
      <c r="D171">
        <v>2019</v>
      </c>
      <c r="E171" t="s">
        <v>40</v>
      </c>
      <c r="F171" t="s">
        <v>24</v>
      </c>
      <c r="G171" t="s">
        <v>332</v>
      </c>
      <c r="I171" t="s">
        <v>14</v>
      </c>
      <c r="J171" t="s">
        <v>271</v>
      </c>
    </row>
    <row r="172" spans="1:10" x14ac:dyDescent="0.35">
      <c r="A172" t="s">
        <v>175</v>
      </c>
      <c r="B172" t="s">
        <v>176</v>
      </c>
      <c r="C172">
        <v>40342000000</v>
      </c>
      <c r="D172">
        <v>2019</v>
      </c>
      <c r="E172" t="s">
        <v>11</v>
      </c>
      <c r="F172" t="s">
        <v>12</v>
      </c>
      <c r="G172" t="s">
        <v>331</v>
      </c>
      <c r="I172" t="s">
        <v>14</v>
      </c>
      <c r="J172" t="s">
        <v>271</v>
      </c>
    </row>
    <row r="173" spans="1:10" x14ac:dyDescent="0.35">
      <c r="A173" t="s">
        <v>175</v>
      </c>
      <c r="B173" t="s">
        <v>176</v>
      </c>
      <c r="C173">
        <v>40342000000</v>
      </c>
      <c r="D173">
        <v>2020</v>
      </c>
      <c r="E173" t="s">
        <v>40</v>
      </c>
      <c r="F173" t="s">
        <v>24</v>
      </c>
      <c r="G173" t="s">
        <v>336</v>
      </c>
      <c r="I173" t="s">
        <v>14</v>
      </c>
      <c r="J173" t="s">
        <v>271</v>
      </c>
    </row>
    <row r="174" spans="1:10" x14ac:dyDescent="0.35">
      <c r="A174" t="s">
        <v>175</v>
      </c>
      <c r="B174" t="s">
        <v>176</v>
      </c>
      <c r="C174">
        <v>40342000000</v>
      </c>
      <c r="D174">
        <v>2020</v>
      </c>
      <c r="E174" t="s">
        <v>11</v>
      </c>
      <c r="F174" t="s">
        <v>12</v>
      </c>
      <c r="G174" t="s">
        <v>335</v>
      </c>
      <c r="H174" t="s">
        <v>178</v>
      </c>
      <c r="I174" t="s">
        <v>14</v>
      </c>
      <c r="J174" t="s">
        <v>271</v>
      </c>
    </row>
    <row r="175" spans="1:10" x14ac:dyDescent="0.35">
      <c r="A175" t="s">
        <v>175</v>
      </c>
      <c r="B175" t="s">
        <v>179</v>
      </c>
      <c r="C175">
        <v>79195000000</v>
      </c>
      <c r="D175">
        <v>2019</v>
      </c>
      <c r="E175" t="s">
        <v>23</v>
      </c>
      <c r="F175" t="s">
        <v>24</v>
      </c>
      <c r="G175" t="s">
        <v>333</v>
      </c>
      <c r="I175" t="s">
        <v>14</v>
      </c>
      <c r="J175" t="s">
        <v>271</v>
      </c>
    </row>
    <row r="176" spans="1:10" x14ac:dyDescent="0.35">
      <c r="A176" t="s">
        <v>175</v>
      </c>
      <c r="B176" t="s">
        <v>179</v>
      </c>
      <c r="C176">
        <v>79195000000</v>
      </c>
      <c r="D176">
        <v>2020</v>
      </c>
      <c r="E176" t="s">
        <v>23</v>
      </c>
      <c r="F176" t="s">
        <v>24</v>
      </c>
      <c r="G176" t="s">
        <v>337</v>
      </c>
      <c r="I176" t="s">
        <v>14</v>
      </c>
      <c r="J176" t="s">
        <v>271</v>
      </c>
    </row>
    <row r="177" spans="1:10" x14ac:dyDescent="0.35">
      <c r="A177" t="s">
        <v>181</v>
      </c>
      <c r="B177" t="s">
        <v>179</v>
      </c>
      <c r="C177">
        <v>38853000000</v>
      </c>
      <c r="D177">
        <v>2019</v>
      </c>
      <c r="E177" t="s">
        <v>23</v>
      </c>
      <c r="F177" t="s">
        <v>24</v>
      </c>
      <c r="G177" t="s">
        <v>333</v>
      </c>
      <c r="I177" t="s">
        <v>14</v>
      </c>
      <c r="J177" t="s">
        <v>271</v>
      </c>
    </row>
    <row r="178" spans="1:10" x14ac:dyDescent="0.35">
      <c r="A178" t="s">
        <v>181</v>
      </c>
      <c r="B178" t="s">
        <v>179</v>
      </c>
      <c r="C178">
        <v>38853000000</v>
      </c>
      <c r="D178">
        <v>2019</v>
      </c>
      <c r="E178" t="s">
        <v>11</v>
      </c>
      <c r="F178" t="s">
        <v>12</v>
      </c>
      <c r="G178" t="s">
        <v>331</v>
      </c>
      <c r="I178" t="s">
        <v>14</v>
      </c>
      <c r="J178" t="s">
        <v>271</v>
      </c>
    </row>
    <row r="179" spans="1:10" x14ac:dyDescent="0.35">
      <c r="A179" t="s">
        <v>181</v>
      </c>
      <c r="B179" t="s">
        <v>179</v>
      </c>
      <c r="C179">
        <v>38853000000</v>
      </c>
      <c r="D179">
        <v>2020</v>
      </c>
      <c r="E179" t="s">
        <v>23</v>
      </c>
      <c r="F179" t="s">
        <v>24</v>
      </c>
      <c r="G179" t="s">
        <v>337</v>
      </c>
      <c r="I179" t="s">
        <v>14</v>
      </c>
      <c r="J179" t="s">
        <v>271</v>
      </c>
    </row>
    <row r="180" spans="1:10" x14ac:dyDescent="0.35">
      <c r="A180" t="s">
        <v>181</v>
      </c>
      <c r="B180" t="s">
        <v>179</v>
      </c>
      <c r="C180">
        <v>38853000000</v>
      </c>
      <c r="D180">
        <v>2020</v>
      </c>
      <c r="E180" t="s">
        <v>11</v>
      </c>
      <c r="F180" t="s">
        <v>12</v>
      </c>
      <c r="G180" t="s">
        <v>335</v>
      </c>
      <c r="H180" t="s">
        <v>182</v>
      </c>
      <c r="I180" t="s">
        <v>14</v>
      </c>
      <c r="J180" t="s">
        <v>271</v>
      </c>
    </row>
    <row r="181" spans="1:10" x14ac:dyDescent="0.35">
      <c r="A181" t="s">
        <v>175</v>
      </c>
      <c r="B181" t="s">
        <v>183</v>
      </c>
      <c r="C181">
        <v>116185000000</v>
      </c>
      <c r="D181">
        <v>2019</v>
      </c>
      <c r="E181" t="s">
        <v>29</v>
      </c>
      <c r="F181" t="s">
        <v>24</v>
      </c>
      <c r="G181" t="s">
        <v>334</v>
      </c>
      <c r="I181" t="s">
        <v>14</v>
      </c>
      <c r="J181" t="s">
        <v>271</v>
      </c>
    </row>
    <row r="182" spans="1:10" x14ac:dyDescent="0.35">
      <c r="A182" t="s">
        <v>175</v>
      </c>
      <c r="B182" t="s">
        <v>183</v>
      </c>
      <c r="C182">
        <v>116185000000</v>
      </c>
      <c r="D182">
        <v>2020</v>
      </c>
      <c r="E182" t="s">
        <v>29</v>
      </c>
      <c r="F182" t="s">
        <v>24</v>
      </c>
      <c r="G182" t="s">
        <v>338</v>
      </c>
      <c r="I182" t="s">
        <v>14</v>
      </c>
      <c r="J182" t="s">
        <v>271</v>
      </c>
    </row>
    <row r="183" spans="1:10" x14ac:dyDescent="0.35">
      <c r="A183" t="s">
        <v>185</v>
      </c>
      <c r="B183" t="s">
        <v>183</v>
      </c>
      <c r="C183">
        <v>36990000000</v>
      </c>
      <c r="D183">
        <v>2019</v>
      </c>
      <c r="E183" t="s">
        <v>29</v>
      </c>
      <c r="F183" t="s">
        <v>24</v>
      </c>
      <c r="G183" t="s">
        <v>334</v>
      </c>
      <c r="I183" t="s">
        <v>14</v>
      </c>
      <c r="J183" t="s">
        <v>271</v>
      </c>
    </row>
    <row r="184" spans="1:10" x14ac:dyDescent="0.35">
      <c r="A184" t="s">
        <v>185</v>
      </c>
      <c r="B184" t="s">
        <v>183</v>
      </c>
      <c r="C184">
        <v>36990000000</v>
      </c>
      <c r="D184">
        <v>2019</v>
      </c>
      <c r="E184" t="s">
        <v>11</v>
      </c>
      <c r="F184" t="s">
        <v>12</v>
      </c>
      <c r="G184" t="s">
        <v>331</v>
      </c>
      <c r="I184" t="s">
        <v>14</v>
      </c>
      <c r="J184" t="s">
        <v>271</v>
      </c>
    </row>
    <row r="185" spans="1:10" x14ac:dyDescent="0.35">
      <c r="A185" t="s">
        <v>185</v>
      </c>
      <c r="B185" t="s">
        <v>183</v>
      </c>
      <c r="C185">
        <v>36990000000</v>
      </c>
      <c r="D185">
        <v>2020</v>
      </c>
      <c r="E185" t="s">
        <v>29</v>
      </c>
      <c r="F185" t="s">
        <v>24</v>
      </c>
      <c r="G185" t="s">
        <v>338</v>
      </c>
      <c r="I185" t="s">
        <v>14</v>
      </c>
      <c r="J185" t="s">
        <v>271</v>
      </c>
    </row>
    <row r="186" spans="1:10" x14ac:dyDescent="0.35">
      <c r="A186" t="s">
        <v>185</v>
      </c>
      <c r="B186" t="s">
        <v>183</v>
      </c>
      <c r="C186">
        <v>36990000000</v>
      </c>
      <c r="D186">
        <v>2020</v>
      </c>
      <c r="E186" t="s">
        <v>11</v>
      </c>
      <c r="F186" t="s">
        <v>12</v>
      </c>
      <c r="G186" t="s">
        <v>335</v>
      </c>
      <c r="H186" t="s">
        <v>186</v>
      </c>
      <c r="I186" t="s">
        <v>14</v>
      </c>
      <c r="J186" t="s">
        <v>271</v>
      </c>
    </row>
    <row r="187" spans="1:10" x14ac:dyDescent="0.35">
      <c r="A187" t="s">
        <v>175</v>
      </c>
      <c r="B187" t="s">
        <v>187</v>
      </c>
      <c r="C187">
        <v>155900000000</v>
      </c>
      <c r="D187">
        <v>2019</v>
      </c>
      <c r="E187" t="s">
        <v>11</v>
      </c>
      <c r="F187" t="s">
        <v>12</v>
      </c>
      <c r="G187" t="s">
        <v>331</v>
      </c>
      <c r="I187" t="s">
        <v>14</v>
      </c>
      <c r="J187" t="s">
        <v>271</v>
      </c>
    </row>
    <row r="188" spans="1:10" x14ac:dyDescent="0.35">
      <c r="A188" t="s">
        <v>175</v>
      </c>
      <c r="B188" t="s">
        <v>187</v>
      </c>
      <c r="C188">
        <v>155900000000</v>
      </c>
      <c r="D188">
        <v>2020</v>
      </c>
      <c r="E188" t="s">
        <v>11</v>
      </c>
      <c r="F188" t="s">
        <v>12</v>
      </c>
      <c r="G188" t="s">
        <v>335</v>
      </c>
      <c r="I188" t="s">
        <v>14</v>
      </c>
      <c r="J188" t="s">
        <v>271</v>
      </c>
    </row>
    <row r="189" spans="1:10" x14ac:dyDescent="0.35">
      <c r="A189" t="s">
        <v>175</v>
      </c>
      <c r="B189" t="s">
        <v>187</v>
      </c>
      <c r="C189">
        <v>155900000000</v>
      </c>
      <c r="D189">
        <v>2021</v>
      </c>
      <c r="E189" t="s">
        <v>11</v>
      </c>
      <c r="F189" t="s">
        <v>12</v>
      </c>
      <c r="G189" t="s">
        <v>339</v>
      </c>
      <c r="H189" t="s">
        <v>189</v>
      </c>
      <c r="I189" t="s">
        <v>14</v>
      </c>
      <c r="J189" t="s">
        <v>271</v>
      </c>
    </row>
    <row r="190" spans="1:10" x14ac:dyDescent="0.35">
      <c r="A190" t="s">
        <v>190</v>
      </c>
      <c r="B190" t="s">
        <v>187</v>
      </c>
      <c r="C190">
        <v>39715000000</v>
      </c>
      <c r="D190">
        <v>2019</v>
      </c>
      <c r="E190" t="s">
        <v>11</v>
      </c>
      <c r="F190" t="s">
        <v>12</v>
      </c>
      <c r="G190" t="s">
        <v>331</v>
      </c>
      <c r="I190" t="s">
        <v>14</v>
      </c>
      <c r="J190" t="s">
        <v>271</v>
      </c>
    </row>
    <row r="191" spans="1:10" x14ac:dyDescent="0.35">
      <c r="A191" t="s">
        <v>190</v>
      </c>
      <c r="B191" t="s">
        <v>187</v>
      </c>
      <c r="C191">
        <v>39715000000</v>
      </c>
      <c r="D191">
        <v>2020</v>
      </c>
      <c r="E191" t="s">
        <v>11</v>
      </c>
      <c r="F191" t="s">
        <v>12</v>
      </c>
      <c r="G191" t="s">
        <v>335</v>
      </c>
      <c r="H191" t="s">
        <v>191</v>
      </c>
      <c r="I191" t="s">
        <v>14</v>
      </c>
      <c r="J191" t="s">
        <v>271</v>
      </c>
    </row>
    <row r="192" spans="1:10" x14ac:dyDescent="0.35">
      <c r="A192" t="s">
        <v>192</v>
      </c>
      <c r="B192" t="s">
        <v>193</v>
      </c>
      <c r="C192">
        <v>34320000000</v>
      </c>
      <c r="D192">
        <v>2020</v>
      </c>
      <c r="E192" t="s">
        <v>40</v>
      </c>
      <c r="F192" t="s">
        <v>24</v>
      </c>
      <c r="G192" t="s">
        <v>336</v>
      </c>
      <c r="I192" t="s">
        <v>14</v>
      </c>
      <c r="J192" t="s">
        <v>271</v>
      </c>
    </row>
    <row r="193" spans="1:10" x14ac:dyDescent="0.35">
      <c r="A193" t="s">
        <v>192</v>
      </c>
      <c r="B193" t="s">
        <v>193</v>
      </c>
      <c r="C193">
        <v>34320000000</v>
      </c>
      <c r="D193">
        <v>2020</v>
      </c>
      <c r="E193" t="s">
        <v>11</v>
      </c>
      <c r="F193" t="s">
        <v>12</v>
      </c>
      <c r="G193" t="s">
        <v>335</v>
      </c>
      <c r="I193" t="s">
        <v>14</v>
      </c>
      <c r="J193" t="s">
        <v>271</v>
      </c>
    </row>
    <row r="194" spans="1:10" x14ac:dyDescent="0.35">
      <c r="A194" t="s">
        <v>192</v>
      </c>
      <c r="B194" t="s">
        <v>193</v>
      </c>
      <c r="C194">
        <v>34320000000</v>
      </c>
      <c r="D194">
        <v>2021</v>
      </c>
      <c r="E194" t="s">
        <v>40</v>
      </c>
      <c r="F194" t="s">
        <v>24</v>
      </c>
      <c r="G194" t="s">
        <v>340</v>
      </c>
      <c r="H194" t="s">
        <v>195</v>
      </c>
      <c r="I194" t="s">
        <v>14</v>
      </c>
      <c r="J194" t="s">
        <v>271</v>
      </c>
    </row>
    <row r="195" spans="1:10" x14ac:dyDescent="0.35">
      <c r="A195" t="s">
        <v>192</v>
      </c>
      <c r="B195" t="s">
        <v>196</v>
      </c>
      <c r="C195">
        <v>53691000000</v>
      </c>
      <c r="D195">
        <v>2020</v>
      </c>
      <c r="E195" t="s">
        <v>23</v>
      </c>
      <c r="F195" t="s">
        <v>24</v>
      </c>
      <c r="G195" t="s">
        <v>337</v>
      </c>
      <c r="I195" t="s">
        <v>14</v>
      </c>
      <c r="J195" t="s">
        <v>271</v>
      </c>
    </row>
    <row r="196" spans="1:10" x14ac:dyDescent="0.35">
      <c r="A196" t="s">
        <v>192</v>
      </c>
      <c r="B196" t="s">
        <v>196</v>
      </c>
      <c r="C196">
        <v>53691000000</v>
      </c>
      <c r="D196">
        <v>2021</v>
      </c>
      <c r="E196" t="s">
        <v>23</v>
      </c>
      <c r="F196" t="s">
        <v>24</v>
      </c>
      <c r="G196" t="s">
        <v>341</v>
      </c>
      <c r="I196" t="s">
        <v>14</v>
      </c>
      <c r="J196" t="s">
        <v>271</v>
      </c>
    </row>
    <row r="197" spans="1:10" x14ac:dyDescent="0.35">
      <c r="A197" t="s">
        <v>198</v>
      </c>
      <c r="B197" t="s">
        <v>196</v>
      </c>
      <c r="C197">
        <v>19371000000</v>
      </c>
      <c r="D197">
        <v>2020</v>
      </c>
      <c r="E197" t="s">
        <v>23</v>
      </c>
      <c r="F197" t="s">
        <v>24</v>
      </c>
      <c r="G197" t="s">
        <v>337</v>
      </c>
      <c r="I197" t="s">
        <v>14</v>
      </c>
      <c r="J197" t="s">
        <v>271</v>
      </c>
    </row>
    <row r="198" spans="1:10" x14ac:dyDescent="0.35">
      <c r="A198" t="s">
        <v>198</v>
      </c>
      <c r="B198" t="s">
        <v>196</v>
      </c>
      <c r="C198">
        <v>19371000000</v>
      </c>
      <c r="D198">
        <v>2020</v>
      </c>
      <c r="E198" t="s">
        <v>11</v>
      </c>
      <c r="F198" t="s">
        <v>12</v>
      </c>
      <c r="G198" t="s">
        <v>335</v>
      </c>
      <c r="I198" t="s">
        <v>14</v>
      </c>
      <c r="J198" t="s">
        <v>271</v>
      </c>
    </row>
    <row r="199" spans="1:10" x14ac:dyDescent="0.35">
      <c r="A199" t="s">
        <v>198</v>
      </c>
      <c r="B199" t="s">
        <v>196</v>
      </c>
      <c r="C199">
        <v>19371000000</v>
      </c>
      <c r="D199">
        <v>2021</v>
      </c>
      <c r="E199" t="s">
        <v>23</v>
      </c>
      <c r="F199" t="s">
        <v>24</v>
      </c>
      <c r="G199" t="s">
        <v>341</v>
      </c>
      <c r="H199" t="s">
        <v>199</v>
      </c>
      <c r="I199" t="s">
        <v>14</v>
      </c>
      <c r="J199" t="s">
        <v>271</v>
      </c>
    </row>
    <row r="200" spans="1:10" x14ac:dyDescent="0.35">
      <c r="A200" t="s">
        <v>192</v>
      </c>
      <c r="B200" t="s">
        <v>200</v>
      </c>
      <c r="C200">
        <v>91192000000</v>
      </c>
      <c r="D200">
        <v>2020</v>
      </c>
      <c r="E200" t="s">
        <v>29</v>
      </c>
      <c r="F200" t="s">
        <v>24</v>
      </c>
      <c r="G200" t="s">
        <v>338</v>
      </c>
      <c r="I200" t="s">
        <v>14</v>
      </c>
      <c r="J200" t="s">
        <v>271</v>
      </c>
    </row>
    <row r="201" spans="1:10" x14ac:dyDescent="0.35">
      <c r="A201" t="s">
        <v>192</v>
      </c>
      <c r="B201" t="s">
        <v>200</v>
      </c>
      <c r="C201">
        <v>91192000000</v>
      </c>
      <c r="D201">
        <v>2021</v>
      </c>
      <c r="E201" t="s">
        <v>29</v>
      </c>
      <c r="F201" t="s">
        <v>24</v>
      </c>
      <c r="G201" t="s">
        <v>342</v>
      </c>
      <c r="I201" t="s">
        <v>14</v>
      </c>
      <c r="J201" t="s">
        <v>271</v>
      </c>
    </row>
    <row r="202" spans="1:10" x14ac:dyDescent="0.35">
      <c r="A202" t="s">
        <v>202</v>
      </c>
      <c r="B202" t="s">
        <v>200</v>
      </c>
      <c r="C202">
        <v>37501000000</v>
      </c>
      <c r="D202">
        <v>2020</v>
      </c>
      <c r="E202" t="s">
        <v>29</v>
      </c>
      <c r="F202" t="s">
        <v>24</v>
      </c>
      <c r="G202" t="s">
        <v>338</v>
      </c>
      <c r="I202" t="s">
        <v>14</v>
      </c>
      <c r="J202" t="s">
        <v>271</v>
      </c>
    </row>
    <row r="203" spans="1:10" x14ac:dyDescent="0.35">
      <c r="A203" t="s">
        <v>202</v>
      </c>
      <c r="B203" t="s">
        <v>200</v>
      </c>
      <c r="C203">
        <v>37501000000</v>
      </c>
      <c r="D203">
        <v>2020</v>
      </c>
      <c r="E203" t="s">
        <v>11</v>
      </c>
      <c r="F203" t="s">
        <v>12</v>
      </c>
      <c r="G203" t="s">
        <v>335</v>
      </c>
      <c r="I203" t="s">
        <v>14</v>
      </c>
      <c r="J203" t="s">
        <v>271</v>
      </c>
    </row>
    <row r="204" spans="1:10" x14ac:dyDescent="0.35">
      <c r="A204" t="s">
        <v>202</v>
      </c>
      <c r="B204" t="s">
        <v>200</v>
      </c>
      <c r="C204">
        <v>37501000000</v>
      </c>
      <c r="D204">
        <v>2021</v>
      </c>
      <c r="E204" t="s">
        <v>29</v>
      </c>
      <c r="F204" t="s">
        <v>24</v>
      </c>
      <c r="G204" t="s">
        <v>342</v>
      </c>
      <c r="H204" t="s">
        <v>203</v>
      </c>
      <c r="I204" t="s">
        <v>14</v>
      </c>
      <c r="J204" t="s">
        <v>271</v>
      </c>
    </row>
    <row r="205" spans="1:10" x14ac:dyDescent="0.35">
      <c r="A205" t="s">
        <v>192</v>
      </c>
      <c r="B205" t="s">
        <v>204</v>
      </c>
      <c r="C205">
        <v>127144000000</v>
      </c>
      <c r="D205">
        <v>2020</v>
      </c>
      <c r="E205" t="s">
        <v>11</v>
      </c>
      <c r="F205" t="s">
        <v>12</v>
      </c>
      <c r="G205" t="s">
        <v>335</v>
      </c>
      <c r="I205" t="s">
        <v>14</v>
      </c>
      <c r="J205" t="s">
        <v>271</v>
      </c>
    </row>
    <row r="206" spans="1:10" x14ac:dyDescent="0.35">
      <c r="A206" t="s">
        <v>192</v>
      </c>
      <c r="B206" t="s">
        <v>204</v>
      </c>
      <c r="C206">
        <v>127144000000</v>
      </c>
      <c r="D206">
        <v>2021</v>
      </c>
      <c r="E206" t="s">
        <v>11</v>
      </c>
      <c r="F206" t="s">
        <v>12</v>
      </c>
      <c r="G206" t="s">
        <v>339</v>
      </c>
      <c r="I206" t="s">
        <v>14</v>
      </c>
      <c r="J206" t="s">
        <v>271</v>
      </c>
    </row>
    <row r="207" spans="1:10" x14ac:dyDescent="0.35">
      <c r="A207" t="s">
        <v>192</v>
      </c>
      <c r="B207" t="s">
        <v>204</v>
      </c>
      <c r="C207">
        <v>127144000000</v>
      </c>
      <c r="D207">
        <v>2022</v>
      </c>
      <c r="E207" t="s">
        <v>11</v>
      </c>
      <c r="F207" t="s">
        <v>12</v>
      </c>
      <c r="G207" t="s">
        <v>343</v>
      </c>
      <c r="H207" t="s">
        <v>206</v>
      </c>
      <c r="I207" t="s">
        <v>14</v>
      </c>
      <c r="J207" t="s">
        <v>271</v>
      </c>
    </row>
    <row r="208" spans="1:10" x14ac:dyDescent="0.35">
      <c r="A208" t="s">
        <v>207</v>
      </c>
      <c r="B208" t="s">
        <v>204</v>
      </c>
      <c r="C208">
        <v>35952000000</v>
      </c>
      <c r="D208">
        <v>2020</v>
      </c>
      <c r="E208" t="s">
        <v>11</v>
      </c>
      <c r="F208" t="s">
        <v>12</v>
      </c>
      <c r="G208" t="s">
        <v>335</v>
      </c>
      <c r="H208" t="s">
        <v>208</v>
      </c>
      <c r="I208" t="s">
        <v>14</v>
      </c>
      <c r="J208" t="s">
        <v>271</v>
      </c>
    </row>
    <row r="209" spans="1:10" x14ac:dyDescent="0.35">
      <c r="A209" t="s">
        <v>209</v>
      </c>
      <c r="B209" t="s">
        <v>210</v>
      </c>
      <c r="C209">
        <v>36228000000</v>
      </c>
      <c r="D209">
        <v>2021</v>
      </c>
      <c r="E209" t="s">
        <v>40</v>
      </c>
      <c r="F209" t="s">
        <v>24</v>
      </c>
      <c r="G209" t="s">
        <v>340</v>
      </c>
      <c r="I209" t="s">
        <v>14</v>
      </c>
      <c r="J209" t="s">
        <v>271</v>
      </c>
    </row>
    <row r="210" spans="1:10" x14ac:dyDescent="0.35">
      <c r="A210" t="s">
        <v>209</v>
      </c>
      <c r="B210" t="s">
        <v>210</v>
      </c>
      <c r="C210">
        <v>36228000000</v>
      </c>
      <c r="D210">
        <v>2022</v>
      </c>
      <c r="E210" t="s">
        <v>40</v>
      </c>
      <c r="F210" t="s">
        <v>24</v>
      </c>
      <c r="G210" t="s">
        <v>344</v>
      </c>
      <c r="H210" t="s">
        <v>212</v>
      </c>
      <c r="I210" t="s">
        <v>14</v>
      </c>
      <c r="J210" t="s">
        <v>271</v>
      </c>
    </row>
    <row r="211" spans="1:10" x14ac:dyDescent="0.35">
      <c r="A211" t="s">
        <v>209</v>
      </c>
      <c r="B211" t="s">
        <v>213</v>
      </c>
      <c r="C211">
        <v>62980000000</v>
      </c>
      <c r="D211">
        <v>2021</v>
      </c>
      <c r="E211" t="s">
        <v>23</v>
      </c>
      <c r="F211" t="s">
        <v>24</v>
      </c>
      <c r="G211" t="s">
        <v>341</v>
      </c>
      <c r="I211" t="s">
        <v>14</v>
      </c>
      <c r="J211" t="s">
        <v>271</v>
      </c>
    </row>
    <row r="212" spans="1:10" x14ac:dyDescent="0.35">
      <c r="A212" t="s">
        <v>209</v>
      </c>
      <c r="B212" t="s">
        <v>213</v>
      </c>
      <c r="C212">
        <v>62980000000</v>
      </c>
      <c r="D212">
        <v>2022</v>
      </c>
      <c r="E212" t="s">
        <v>23</v>
      </c>
      <c r="F212" t="s">
        <v>24</v>
      </c>
      <c r="G212" t="s">
        <v>345</v>
      </c>
      <c r="I212" t="s">
        <v>14</v>
      </c>
      <c r="J212" t="s">
        <v>271</v>
      </c>
    </row>
    <row r="213" spans="1:10" x14ac:dyDescent="0.35">
      <c r="A213" t="s">
        <v>215</v>
      </c>
      <c r="B213" t="s">
        <v>213</v>
      </c>
      <c r="C213">
        <v>26752000000</v>
      </c>
      <c r="D213">
        <v>2021</v>
      </c>
      <c r="E213" t="s">
        <v>23</v>
      </c>
      <c r="F213" t="s">
        <v>24</v>
      </c>
      <c r="G213" t="s">
        <v>341</v>
      </c>
      <c r="I213" t="s">
        <v>14</v>
      </c>
      <c r="J213" t="s">
        <v>271</v>
      </c>
    </row>
    <row r="214" spans="1:10" x14ac:dyDescent="0.35">
      <c r="A214" t="s">
        <v>215</v>
      </c>
      <c r="B214" t="s">
        <v>213</v>
      </c>
      <c r="C214">
        <v>26752000000</v>
      </c>
      <c r="D214">
        <v>2022</v>
      </c>
      <c r="E214" t="s">
        <v>23</v>
      </c>
      <c r="F214" t="s">
        <v>24</v>
      </c>
      <c r="G214" t="s">
        <v>345</v>
      </c>
      <c r="H214" t="s">
        <v>216</v>
      </c>
      <c r="I214" t="s">
        <v>14</v>
      </c>
      <c r="J214" t="s">
        <v>271</v>
      </c>
    </row>
    <row r="215" spans="1:10" x14ac:dyDescent="0.35">
      <c r="A215" t="s">
        <v>209</v>
      </c>
      <c r="B215" t="s">
        <v>217</v>
      </c>
      <c r="C215">
        <v>98663000000</v>
      </c>
      <c r="D215">
        <v>2021</v>
      </c>
      <c r="E215" t="s">
        <v>29</v>
      </c>
      <c r="F215" t="s">
        <v>24</v>
      </c>
      <c r="G215" t="s">
        <v>342</v>
      </c>
      <c r="I215" t="s">
        <v>14</v>
      </c>
      <c r="J215" t="s">
        <v>271</v>
      </c>
    </row>
    <row r="216" spans="1:10" x14ac:dyDescent="0.35">
      <c r="A216" t="s">
        <v>209</v>
      </c>
      <c r="B216" t="s">
        <v>217</v>
      </c>
      <c r="C216">
        <v>98663000000</v>
      </c>
      <c r="D216">
        <v>2022</v>
      </c>
      <c r="E216" t="s">
        <v>29</v>
      </c>
      <c r="F216" t="s">
        <v>24</v>
      </c>
      <c r="G216" t="s">
        <v>346</v>
      </c>
      <c r="I216" t="s">
        <v>14</v>
      </c>
      <c r="J216" t="s">
        <v>271</v>
      </c>
    </row>
    <row r="217" spans="1:10" x14ac:dyDescent="0.35">
      <c r="A217" t="s">
        <v>219</v>
      </c>
      <c r="B217" t="s">
        <v>217</v>
      </c>
      <c r="C217">
        <v>35683000000</v>
      </c>
      <c r="D217">
        <v>2021</v>
      </c>
      <c r="E217" t="s">
        <v>29</v>
      </c>
      <c r="F217" t="s">
        <v>24</v>
      </c>
      <c r="G217" t="s">
        <v>342</v>
      </c>
      <c r="I217" t="s">
        <v>14</v>
      </c>
      <c r="J217" t="s">
        <v>271</v>
      </c>
    </row>
    <row r="218" spans="1:10" x14ac:dyDescent="0.35">
      <c r="A218" t="s">
        <v>219</v>
      </c>
      <c r="B218" t="s">
        <v>217</v>
      </c>
      <c r="C218">
        <v>35683000000</v>
      </c>
      <c r="D218">
        <v>2022</v>
      </c>
      <c r="E218" t="s">
        <v>29</v>
      </c>
      <c r="F218" t="s">
        <v>24</v>
      </c>
      <c r="G218" t="s">
        <v>346</v>
      </c>
      <c r="H218" t="s">
        <v>220</v>
      </c>
      <c r="I218" t="s">
        <v>14</v>
      </c>
      <c r="J218" t="s">
        <v>271</v>
      </c>
    </row>
    <row r="219" spans="1:10" x14ac:dyDescent="0.35">
      <c r="A219" t="s">
        <v>209</v>
      </c>
      <c r="B219" t="s">
        <v>221</v>
      </c>
      <c r="C219">
        <v>136341000000</v>
      </c>
      <c r="D219">
        <v>2021</v>
      </c>
      <c r="E219" t="s">
        <v>11</v>
      </c>
      <c r="F219" t="s">
        <v>12</v>
      </c>
      <c r="G219" t="s">
        <v>339</v>
      </c>
      <c r="I219" t="s">
        <v>14</v>
      </c>
      <c r="J219" t="s">
        <v>271</v>
      </c>
    </row>
    <row r="220" spans="1:10" x14ac:dyDescent="0.35">
      <c r="A220" t="s">
        <v>209</v>
      </c>
      <c r="B220" t="s">
        <v>221</v>
      </c>
      <c r="C220">
        <v>136341000000</v>
      </c>
      <c r="D220">
        <v>2022</v>
      </c>
      <c r="E220" t="s">
        <v>11</v>
      </c>
      <c r="F220" t="s">
        <v>12</v>
      </c>
      <c r="G220" t="s">
        <v>343</v>
      </c>
      <c r="I220" t="s">
        <v>14</v>
      </c>
      <c r="J220" t="s">
        <v>271</v>
      </c>
    </row>
    <row r="221" spans="1:10" x14ac:dyDescent="0.35">
      <c r="A221" t="s">
        <v>209</v>
      </c>
      <c r="B221" t="s">
        <v>221</v>
      </c>
      <c r="C221">
        <v>136341000000</v>
      </c>
      <c r="D221">
        <v>2023</v>
      </c>
      <c r="E221" t="s">
        <v>11</v>
      </c>
      <c r="F221" t="s">
        <v>12</v>
      </c>
      <c r="G221" t="s">
        <v>347</v>
      </c>
      <c r="H221" t="s">
        <v>223</v>
      </c>
      <c r="I221" t="s">
        <v>14</v>
      </c>
      <c r="J221" t="s">
        <v>271</v>
      </c>
    </row>
    <row r="222" spans="1:10" x14ac:dyDescent="0.35">
      <c r="A222" t="s">
        <v>224</v>
      </c>
      <c r="B222" t="s">
        <v>225</v>
      </c>
      <c r="C222">
        <v>34476000000</v>
      </c>
      <c r="D222">
        <v>2022</v>
      </c>
      <c r="E222" t="s">
        <v>40</v>
      </c>
      <c r="F222" t="s">
        <v>24</v>
      </c>
      <c r="G222" t="s">
        <v>344</v>
      </c>
      <c r="H222" t="s">
        <v>227</v>
      </c>
      <c r="I222" t="s">
        <v>14</v>
      </c>
      <c r="J222" t="s">
        <v>271</v>
      </c>
    </row>
    <row r="223" spans="1:10" x14ac:dyDescent="0.35">
      <c r="A223" t="s">
        <v>224</v>
      </c>
      <c r="B223" t="s">
        <v>228</v>
      </c>
      <c r="C223">
        <v>74666000000</v>
      </c>
      <c r="D223">
        <v>2022</v>
      </c>
      <c r="E223" t="s">
        <v>23</v>
      </c>
      <c r="F223" t="s">
        <v>24</v>
      </c>
      <c r="G223" t="s">
        <v>345</v>
      </c>
      <c r="I223" t="s">
        <v>14</v>
      </c>
      <c r="J223" t="s">
        <v>271</v>
      </c>
    </row>
    <row r="224" spans="1:10" x14ac:dyDescent="0.35">
      <c r="A224" t="s">
        <v>230</v>
      </c>
      <c r="B224" t="s">
        <v>228</v>
      </c>
      <c r="C224">
        <v>40190000000</v>
      </c>
      <c r="D224">
        <v>2022</v>
      </c>
      <c r="E224" t="s">
        <v>23</v>
      </c>
      <c r="F224" t="s">
        <v>24</v>
      </c>
      <c r="G224" t="s">
        <v>345</v>
      </c>
      <c r="H224" t="s">
        <v>231</v>
      </c>
      <c r="I224" t="s">
        <v>14</v>
      </c>
      <c r="J224" t="s">
        <v>271</v>
      </c>
    </row>
    <row r="225" spans="1:10" x14ac:dyDescent="0.35">
      <c r="A225" t="s">
        <v>224</v>
      </c>
      <c r="B225" t="s">
        <v>232</v>
      </c>
      <c r="C225">
        <v>114058000000</v>
      </c>
      <c r="D225">
        <v>2022</v>
      </c>
      <c r="E225" t="s">
        <v>29</v>
      </c>
      <c r="F225" t="s">
        <v>24</v>
      </c>
      <c r="G225" t="s">
        <v>346</v>
      </c>
      <c r="I225" t="s">
        <v>14</v>
      </c>
      <c r="J225" t="s">
        <v>271</v>
      </c>
    </row>
    <row r="226" spans="1:10" x14ac:dyDescent="0.35">
      <c r="A226" t="s">
        <v>234</v>
      </c>
      <c r="B226" t="s">
        <v>232</v>
      </c>
      <c r="C226">
        <v>39392000000</v>
      </c>
      <c r="D226">
        <v>2022</v>
      </c>
      <c r="E226" t="s">
        <v>29</v>
      </c>
      <c r="F226" t="s">
        <v>24</v>
      </c>
      <c r="G226" t="s">
        <v>346</v>
      </c>
      <c r="H226" t="s">
        <v>235</v>
      </c>
      <c r="I226" t="s">
        <v>14</v>
      </c>
      <c r="J226" t="s">
        <v>271</v>
      </c>
    </row>
    <row r="227" spans="1:10" x14ac:dyDescent="0.35">
      <c r="A227" t="s">
        <v>224</v>
      </c>
      <c r="B227" t="s">
        <v>236</v>
      </c>
      <c r="C227">
        <v>158057000000</v>
      </c>
      <c r="D227">
        <v>2022</v>
      </c>
      <c r="E227" t="s">
        <v>11</v>
      </c>
      <c r="F227" t="s">
        <v>12</v>
      </c>
      <c r="G227" t="s">
        <v>343</v>
      </c>
      <c r="I227" t="s">
        <v>14</v>
      </c>
      <c r="J227" t="s">
        <v>271</v>
      </c>
    </row>
    <row r="228" spans="1:10" x14ac:dyDescent="0.35">
      <c r="A228" t="s">
        <v>224</v>
      </c>
      <c r="B228" t="s">
        <v>236</v>
      </c>
      <c r="C228">
        <v>158057000000</v>
      </c>
      <c r="D228">
        <v>2023</v>
      </c>
      <c r="E228" t="s">
        <v>11</v>
      </c>
      <c r="F228" t="s">
        <v>12</v>
      </c>
      <c r="G228" t="s">
        <v>347</v>
      </c>
      <c r="I228" t="s">
        <v>14</v>
      </c>
      <c r="J228" t="s">
        <v>271</v>
      </c>
    </row>
    <row r="229" spans="1:10" x14ac:dyDescent="0.35">
      <c r="A229" t="s">
        <v>224</v>
      </c>
      <c r="B229" t="s">
        <v>236</v>
      </c>
      <c r="C229">
        <v>158057000000</v>
      </c>
      <c r="D229">
        <v>2024</v>
      </c>
      <c r="E229" t="s">
        <v>11</v>
      </c>
      <c r="F229" t="s">
        <v>12</v>
      </c>
      <c r="G229" t="s">
        <v>348</v>
      </c>
      <c r="H229" t="s">
        <v>238</v>
      </c>
      <c r="I229" t="s">
        <v>14</v>
      </c>
      <c r="J229" t="s">
        <v>271</v>
      </c>
    </row>
    <row r="230" spans="1:10" x14ac:dyDescent="0.35">
      <c r="A230" t="s">
        <v>239</v>
      </c>
      <c r="B230" t="s">
        <v>251</v>
      </c>
      <c r="C230">
        <v>176191000000</v>
      </c>
      <c r="D230">
        <v>2023</v>
      </c>
      <c r="E230" t="s">
        <v>11</v>
      </c>
      <c r="F230" t="s">
        <v>12</v>
      </c>
      <c r="G230" t="s">
        <v>347</v>
      </c>
      <c r="I230" t="s">
        <v>14</v>
      </c>
      <c r="J230" t="s">
        <v>271</v>
      </c>
    </row>
    <row r="231" spans="1:10" x14ac:dyDescent="0.35">
      <c r="A231" t="s">
        <v>239</v>
      </c>
      <c r="B231" t="s">
        <v>251</v>
      </c>
      <c r="C231">
        <v>176191000000</v>
      </c>
      <c r="D231">
        <v>2024</v>
      </c>
      <c r="E231" t="s">
        <v>11</v>
      </c>
      <c r="F231" t="s">
        <v>12</v>
      </c>
      <c r="G231" t="s">
        <v>348</v>
      </c>
      <c r="H231" t="s">
        <v>252</v>
      </c>
      <c r="I231" t="s">
        <v>14</v>
      </c>
      <c r="J231" t="s">
        <v>271</v>
      </c>
    </row>
    <row r="232" spans="1:10" x14ac:dyDescent="0.35">
      <c r="A232" t="s">
        <v>253</v>
      </c>
      <c r="B232" t="s">
        <v>262</v>
      </c>
      <c r="C232">
        <v>184992000000</v>
      </c>
      <c r="D232">
        <v>2024</v>
      </c>
      <c r="E232" t="s">
        <v>11</v>
      </c>
      <c r="F232" t="s">
        <v>12</v>
      </c>
      <c r="G232" t="s">
        <v>348</v>
      </c>
      <c r="H232" t="s">
        <v>263</v>
      </c>
      <c r="I232" t="s">
        <v>14</v>
      </c>
      <c r="J232" t="s">
        <v>271</v>
      </c>
    </row>
    <row r="233" spans="1:10" x14ac:dyDescent="0.35">
      <c r="A233" t="s">
        <v>268</v>
      </c>
      <c r="B233" t="s">
        <v>269</v>
      </c>
      <c r="C233">
        <v>-2795000000</v>
      </c>
      <c r="D233">
        <v>2009</v>
      </c>
      <c r="E233" t="s">
        <v>11</v>
      </c>
      <c r="F233" t="s">
        <v>12</v>
      </c>
      <c r="G233" t="s">
        <v>270</v>
      </c>
      <c r="I233" t="s">
        <v>362</v>
      </c>
      <c r="J233" t="s">
        <v>271</v>
      </c>
    </row>
    <row r="234" spans="1:10" x14ac:dyDescent="0.35">
      <c r="A234" t="s">
        <v>268</v>
      </c>
      <c r="B234" t="s">
        <v>269</v>
      </c>
      <c r="C234">
        <v>-2795000000</v>
      </c>
      <c r="D234">
        <v>2009</v>
      </c>
      <c r="E234" t="s">
        <v>272</v>
      </c>
      <c r="F234" t="s">
        <v>273</v>
      </c>
      <c r="G234" t="s">
        <v>274</v>
      </c>
      <c r="H234" t="s">
        <v>275</v>
      </c>
      <c r="I234" t="s">
        <v>362</v>
      </c>
      <c r="J234" t="s">
        <v>271</v>
      </c>
    </row>
    <row r="235" spans="1:10" x14ac:dyDescent="0.35">
      <c r="A235" t="s">
        <v>276</v>
      </c>
      <c r="B235" t="s">
        <v>277</v>
      </c>
      <c r="C235">
        <v>-8627000000</v>
      </c>
      <c r="D235">
        <v>2009</v>
      </c>
      <c r="E235" t="s">
        <v>23</v>
      </c>
      <c r="F235" t="s">
        <v>24</v>
      </c>
      <c r="G235" t="s">
        <v>278</v>
      </c>
      <c r="I235" t="s">
        <v>362</v>
      </c>
      <c r="J235" t="s">
        <v>271</v>
      </c>
    </row>
    <row r="236" spans="1:10" x14ac:dyDescent="0.35">
      <c r="A236" t="s">
        <v>279</v>
      </c>
      <c r="B236" t="s">
        <v>277</v>
      </c>
      <c r="C236">
        <v>-8697000000</v>
      </c>
      <c r="D236">
        <v>2009</v>
      </c>
      <c r="E236" t="s">
        <v>23</v>
      </c>
      <c r="F236" t="s">
        <v>24</v>
      </c>
      <c r="G236" t="s">
        <v>278</v>
      </c>
      <c r="H236" t="s">
        <v>280</v>
      </c>
      <c r="I236" t="s">
        <v>362</v>
      </c>
      <c r="J236" t="s">
        <v>271</v>
      </c>
    </row>
    <row r="237" spans="1:10" x14ac:dyDescent="0.35">
      <c r="A237" t="s">
        <v>276</v>
      </c>
      <c r="B237" t="s">
        <v>281</v>
      </c>
      <c r="C237">
        <v>-8788000000</v>
      </c>
      <c r="D237">
        <v>2009</v>
      </c>
      <c r="E237" t="s">
        <v>29</v>
      </c>
      <c r="F237" t="s">
        <v>24</v>
      </c>
      <c r="G237" t="s">
        <v>282</v>
      </c>
      <c r="I237" t="s">
        <v>362</v>
      </c>
      <c r="J237" t="s">
        <v>271</v>
      </c>
    </row>
    <row r="238" spans="1:10" x14ac:dyDescent="0.35">
      <c r="A238" t="s">
        <v>283</v>
      </c>
      <c r="B238" t="s">
        <v>281</v>
      </c>
      <c r="C238">
        <v>-161000000</v>
      </c>
      <c r="D238">
        <v>2009</v>
      </c>
      <c r="E238" t="s">
        <v>29</v>
      </c>
      <c r="F238" t="s">
        <v>24</v>
      </c>
      <c r="G238" t="s">
        <v>282</v>
      </c>
      <c r="H238" t="s">
        <v>284</v>
      </c>
      <c r="I238" t="s">
        <v>362</v>
      </c>
      <c r="J238" t="s">
        <v>271</v>
      </c>
    </row>
    <row r="239" spans="1:10" x14ac:dyDescent="0.35">
      <c r="A239" t="s">
        <v>276</v>
      </c>
      <c r="B239" t="s">
        <v>285</v>
      </c>
      <c r="C239">
        <v>-14766000000</v>
      </c>
      <c r="D239">
        <v>2009</v>
      </c>
      <c r="E239" t="s">
        <v>11</v>
      </c>
      <c r="F239" t="s">
        <v>12</v>
      </c>
      <c r="G239" t="s">
        <v>270</v>
      </c>
      <c r="I239" t="s">
        <v>362</v>
      </c>
      <c r="J239" t="s">
        <v>271</v>
      </c>
    </row>
    <row r="240" spans="1:10" x14ac:dyDescent="0.35">
      <c r="A240" t="s">
        <v>276</v>
      </c>
      <c r="B240" t="s">
        <v>285</v>
      </c>
      <c r="C240">
        <v>-14766000000</v>
      </c>
      <c r="D240">
        <v>2009</v>
      </c>
      <c r="E240" t="s">
        <v>272</v>
      </c>
      <c r="F240" t="s">
        <v>273</v>
      </c>
      <c r="G240" t="s">
        <v>274</v>
      </c>
      <c r="I240" t="s">
        <v>362</v>
      </c>
      <c r="J240" t="s">
        <v>271</v>
      </c>
    </row>
    <row r="241" spans="1:10" x14ac:dyDescent="0.35">
      <c r="A241" t="s">
        <v>276</v>
      </c>
      <c r="B241" t="s">
        <v>285</v>
      </c>
      <c r="C241">
        <v>-14766000000</v>
      </c>
      <c r="D241">
        <v>2010</v>
      </c>
      <c r="E241" t="s">
        <v>11</v>
      </c>
      <c r="F241" t="s">
        <v>12</v>
      </c>
      <c r="G241" t="s">
        <v>286</v>
      </c>
      <c r="H241" t="s">
        <v>287</v>
      </c>
      <c r="I241" t="s">
        <v>362</v>
      </c>
      <c r="J241" t="s">
        <v>271</v>
      </c>
    </row>
    <row r="242" spans="1:10" x14ac:dyDescent="0.35">
      <c r="A242" t="s">
        <v>9</v>
      </c>
      <c r="B242" t="s">
        <v>288</v>
      </c>
      <c r="C242">
        <v>-1427000000</v>
      </c>
      <c r="D242">
        <v>2010</v>
      </c>
      <c r="E242" t="s">
        <v>40</v>
      </c>
      <c r="F242" t="s">
        <v>24</v>
      </c>
      <c r="G242" t="s">
        <v>274</v>
      </c>
      <c r="I242" t="s">
        <v>362</v>
      </c>
      <c r="J242" t="s">
        <v>271</v>
      </c>
    </row>
    <row r="243" spans="1:10" x14ac:dyDescent="0.35">
      <c r="A243" t="s">
        <v>9</v>
      </c>
      <c r="B243" t="s">
        <v>288</v>
      </c>
      <c r="C243">
        <v>-1427000000</v>
      </c>
      <c r="D243">
        <v>2010</v>
      </c>
      <c r="E243" t="s">
        <v>11</v>
      </c>
      <c r="F243" t="s">
        <v>12</v>
      </c>
      <c r="G243" t="s">
        <v>286</v>
      </c>
      <c r="H243" t="s">
        <v>289</v>
      </c>
      <c r="I243" t="s">
        <v>362</v>
      </c>
      <c r="J243" t="s">
        <v>271</v>
      </c>
    </row>
    <row r="244" spans="1:10" x14ac:dyDescent="0.35">
      <c r="A244" t="s">
        <v>9</v>
      </c>
      <c r="B244" t="s">
        <v>290</v>
      </c>
      <c r="C244">
        <v>834000000</v>
      </c>
      <c r="D244">
        <v>2009</v>
      </c>
      <c r="E244" t="s">
        <v>23</v>
      </c>
      <c r="F244" t="s">
        <v>24</v>
      </c>
      <c r="G244" t="s">
        <v>278</v>
      </c>
      <c r="I244" t="s">
        <v>362</v>
      </c>
      <c r="J244" t="s">
        <v>271</v>
      </c>
    </row>
    <row r="245" spans="1:10" x14ac:dyDescent="0.35">
      <c r="A245" t="s">
        <v>9</v>
      </c>
      <c r="B245" t="s">
        <v>290</v>
      </c>
      <c r="C245">
        <v>834000000</v>
      </c>
      <c r="D245">
        <v>2010</v>
      </c>
      <c r="E245" t="s">
        <v>23</v>
      </c>
      <c r="F245" t="s">
        <v>24</v>
      </c>
      <c r="G245" t="s">
        <v>291</v>
      </c>
      <c r="I245" t="s">
        <v>362</v>
      </c>
      <c r="J245" t="s">
        <v>271</v>
      </c>
    </row>
    <row r="246" spans="1:10" x14ac:dyDescent="0.35">
      <c r="A246" t="s">
        <v>292</v>
      </c>
      <c r="B246" t="s">
        <v>290</v>
      </c>
      <c r="C246">
        <v>2261000000</v>
      </c>
      <c r="D246">
        <v>2009</v>
      </c>
      <c r="E246" t="s">
        <v>23</v>
      </c>
      <c r="F246" t="s">
        <v>24</v>
      </c>
      <c r="G246" t="s">
        <v>278</v>
      </c>
      <c r="I246" t="s">
        <v>362</v>
      </c>
      <c r="J246" t="s">
        <v>271</v>
      </c>
    </row>
    <row r="247" spans="1:10" x14ac:dyDescent="0.35">
      <c r="A247" t="s">
        <v>292</v>
      </c>
      <c r="B247" t="s">
        <v>290</v>
      </c>
      <c r="C247">
        <v>2261000000</v>
      </c>
      <c r="D247">
        <v>2010</v>
      </c>
      <c r="E247" t="s">
        <v>23</v>
      </c>
      <c r="F247" t="s">
        <v>24</v>
      </c>
      <c r="G247" t="s">
        <v>291</v>
      </c>
      <c r="I247" t="s">
        <v>362</v>
      </c>
      <c r="J247" t="s">
        <v>271</v>
      </c>
    </row>
    <row r="248" spans="1:10" x14ac:dyDescent="0.35">
      <c r="A248" t="s">
        <v>292</v>
      </c>
      <c r="B248" t="s">
        <v>290</v>
      </c>
      <c r="C248">
        <v>2261000000</v>
      </c>
      <c r="D248">
        <v>2010</v>
      </c>
      <c r="E248" t="s">
        <v>11</v>
      </c>
      <c r="F248" t="s">
        <v>12</v>
      </c>
      <c r="G248" t="s">
        <v>286</v>
      </c>
      <c r="H248" t="s">
        <v>293</v>
      </c>
      <c r="I248" t="s">
        <v>362</v>
      </c>
      <c r="J248" t="s">
        <v>271</v>
      </c>
    </row>
    <row r="249" spans="1:10" x14ac:dyDescent="0.35">
      <c r="A249" t="s">
        <v>9</v>
      </c>
      <c r="B249" t="s">
        <v>294</v>
      </c>
      <c r="C249">
        <v>1831000000</v>
      </c>
      <c r="D249">
        <v>2009</v>
      </c>
      <c r="E249" t="s">
        <v>29</v>
      </c>
      <c r="F249" t="s">
        <v>24</v>
      </c>
      <c r="G249" t="s">
        <v>282</v>
      </c>
      <c r="I249" t="s">
        <v>362</v>
      </c>
      <c r="J249" t="s">
        <v>271</v>
      </c>
    </row>
    <row r="250" spans="1:10" x14ac:dyDescent="0.35">
      <c r="A250" t="s">
        <v>9</v>
      </c>
      <c r="B250" t="s">
        <v>294</v>
      </c>
      <c r="C250">
        <v>1831000000</v>
      </c>
      <c r="D250">
        <v>2010</v>
      </c>
      <c r="E250" t="s">
        <v>29</v>
      </c>
      <c r="F250" t="s">
        <v>24</v>
      </c>
      <c r="G250" t="s">
        <v>295</v>
      </c>
      <c r="I250" t="s">
        <v>362</v>
      </c>
      <c r="J250" t="s">
        <v>271</v>
      </c>
    </row>
    <row r="251" spans="1:10" x14ac:dyDescent="0.35">
      <c r="A251" t="s">
        <v>296</v>
      </c>
      <c r="B251" t="s">
        <v>294</v>
      </c>
      <c r="C251">
        <v>997000000</v>
      </c>
      <c r="D251">
        <v>2009</v>
      </c>
      <c r="E251" t="s">
        <v>29</v>
      </c>
      <c r="F251" t="s">
        <v>24</v>
      </c>
      <c r="G251" t="s">
        <v>282</v>
      </c>
      <c r="I251" t="s">
        <v>362</v>
      </c>
      <c r="J251" t="s">
        <v>271</v>
      </c>
    </row>
    <row r="252" spans="1:10" x14ac:dyDescent="0.35">
      <c r="A252" t="s">
        <v>296</v>
      </c>
      <c r="B252" t="s">
        <v>294</v>
      </c>
      <c r="C252">
        <v>997000000</v>
      </c>
      <c r="D252">
        <v>2010</v>
      </c>
      <c r="E252" t="s">
        <v>29</v>
      </c>
      <c r="F252" t="s">
        <v>24</v>
      </c>
      <c r="G252" t="s">
        <v>295</v>
      </c>
      <c r="I252" t="s">
        <v>362</v>
      </c>
      <c r="J252" t="s">
        <v>271</v>
      </c>
    </row>
    <row r="253" spans="1:10" x14ac:dyDescent="0.35">
      <c r="A253" t="s">
        <v>296</v>
      </c>
      <c r="B253" t="s">
        <v>294</v>
      </c>
      <c r="C253">
        <v>997000000</v>
      </c>
      <c r="D253">
        <v>2010</v>
      </c>
      <c r="E253" t="s">
        <v>11</v>
      </c>
      <c r="F253" t="s">
        <v>12</v>
      </c>
      <c r="G253" t="s">
        <v>286</v>
      </c>
      <c r="H253" t="s">
        <v>297</v>
      </c>
      <c r="I253" t="s">
        <v>362</v>
      </c>
      <c r="J253" t="s">
        <v>271</v>
      </c>
    </row>
    <row r="254" spans="1:10" x14ac:dyDescent="0.35">
      <c r="A254" t="s">
        <v>9</v>
      </c>
      <c r="B254" t="s">
        <v>10</v>
      </c>
      <c r="C254">
        <v>2717000000</v>
      </c>
      <c r="D254">
        <v>2009</v>
      </c>
      <c r="E254" t="s">
        <v>11</v>
      </c>
      <c r="F254" t="s">
        <v>12</v>
      </c>
      <c r="G254" t="s">
        <v>270</v>
      </c>
      <c r="I254" t="s">
        <v>362</v>
      </c>
      <c r="J254" t="s">
        <v>271</v>
      </c>
    </row>
    <row r="255" spans="1:10" x14ac:dyDescent="0.35">
      <c r="A255" t="s">
        <v>9</v>
      </c>
      <c r="B255" t="s">
        <v>10</v>
      </c>
      <c r="C255">
        <v>2717000000</v>
      </c>
      <c r="D255">
        <v>2009</v>
      </c>
      <c r="E255" t="s">
        <v>272</v>
      </c>
      <c r="F255" t="s">
        <v>273</v>
      </c>
      <c r="G255" t="s">
        <v>274</v>
      </c>
      <c r="I255" t="s">
        <v>362</v>
      </c>
      <c r="J255" t="s">
        <v>271</v>
      </c>
    </row>
    <row r="256" spans="1:10" x14ac:dyDescent="0.35">
      <c r="A256" t="s">
        <v>9</v>
      </c>
      <c r="B256" t="s">
        <v>10</v>
      </c>
      <c r="C256">
        <v>3724000000</v>
      </c>
      <c r="D256">
        <v>2010</v>
      </c>
      <c r="E256" t="s">
        <v>40</v>
      </c>
      <c r="F256" t="s">
        <v>273</v>
      </c>
      <c r="G256" t="s">
        <v>298</v>
      </c>
      <c r="I256" t="s">
        <v>362</v>
      </c>
      <c r="J256" t="s">
        <v>271</v>
      </c>
    </row>
    <row r="257" spans="1:10" x14ac:dyDescent="0.35">
      <c r="A257" t="s">
        <v>9</v>
      </c>
      <c r="B257" t="s">
        <v>10</v>
      </c>
      <c r="C257">
        <v>2717000000</v>
      </c>
      <c r="D257">
        <v>2010</v>
      </c>
      <c r="E257" t="s">
        <v>11</v>
      </c>
      <c r="F257" t="s">
        <v>12</v>
      </c>
      <c r="G257" t="s">
        <v>286</v>
      </c>
      <c r="I257" t="s">
        <v>362</v>
      </c>
      <c r="J257" t="s">
        <v>271</v>
      </c>
    </row>
    <row r="258" spans="1:10" x14ac:dyDescent="0.35">
      <c r="A258" t="s">
        <v>9</v>
      </c>
      <c r="B258" t="s">
        <v>10</v>
      </c>
      <c r="C258">
        <v>2717000000</v>
      </c>
      <c r="D258">
        <v>2011</v>
      </c>
      <c r="E258" t="s">
        <v>11</v>
      </c>
      <c r="F258" t="s">
        <v>12</v>
      </c>
      <c r="G258" t="s">
        <v>299</v>
      </c>
      <c r="H258" t="s">
        <v>18</v>
      </c>
      <c r="I258" t="s">
        <v>362</v>
      </c>
      <c r="J258" t="s">
        <v>271</v>
      </c>
    </row>
    <row r="259" spans="1:10" x14ac:dyDescent="0.35">
      <c r="A259" t="s">
        <v>349</v>
      </c>
      <c r="B259" t="s">
        <v>10</v>
      </c>
      <c r="C259">
        <v>886000000</v>
      </c>
      <c r="D259">
        <v>2010</v>
      </c>
      <c r="E259" t="s">
        <v>11</v>
      </c>
      <c r="F259" t="s">
        <v>12</v>
      </c>
      <c r="G259" t="s">
        <v>286</v>
      </c>
      <c r="H259" t="s">
        <v>350</v>
      </c>
      <c r="I259" t="s">
        <v>362</v>
      </c>
      <c r="J259" t="s">
        <v>271</v>
      </c>
    </row>
    <row r="260" spans="1:10" x14ac:dyDescent="0.35">
      <c r="A260" t="s">
        <v>19</v>
      </c>
      <c r="B260" t="s">
        <v>20</v>
      </c>
      <c r="C260">
        <v>2085000000</v>
      </c>
      <c r="D260">
        <v>2010</v>
      </c>
      <c r="E260" t="s">
        <v>40</v>
      </c>
      <c r="F260" t="s">
        <v>24</v>
      </c>
      <c r="G260" t="s">
        <v>274</v>
      </c>
      <c r="I260" t="s">
        <v>362</v>
      </c>
      <c r="J260" t="s">
        <v>271</v>
      </c>
    </row>
    <row r="261" spans="1:10" x14ac:dyDescent="0.35">
      <c r="A261" t="s">
        <v>19</v>
      </c>
      <c r="B261" t="s">
        <v>20</v>
      </c>
      <c r="C261">
        <v>1932000000</v>
      </c>
      <c r="D261">
        <v>2010</v>
      </c>
      <c r="E261" t="s">
        <v>40</v>
      </c>
      <c r="F261" t="s">
        <v>273</v>
      </c>
      <c r="G261" t="s">
        <v>298</v>
      </c>
      <c r="I261" t="s">
        <v>362</v>
      </c>
      <c r="J261" t="s">
        <v>271</v>
      </c>
    </row>
    <row r="262" spans="1:10" x14ac:dyDescent="0.35">
      <c r="A262" t="s">
        <v>19</v>
      </c>
      <c r="B262" t="s">
        <v>20</v>
      </c>
      <c r="C262">
        <v>2085000000</v>
      </c>
      <c r="D262">
        <v>2010</v>
      </c>
      <c r="E262" t="s">
        <v>11</v>
      </c>
      <c r="F262" t="s">
        <v>12</v>
      </c>
      <c r="G262" t="s">
        <v>286</v>
      </c>
      <c r="I262" t="s">
        <v>362</v>
      </c>
      <c r="J262" t="s">
        <v>271</v>
      </c>
    </row>
    <row r="263" spans="1:10" x14ac:dyDescent="0.35">
      <c r="A263" t="s">
        <v>19</v>
      </c>
      <c r="B263" t="s">
        <v>20</v>
      </c>
      <c r="C263">
        <v>2085000000</v>
      </c>
      <c r="D263">
        <v>2011</v>
      </c>
      <c r="E263" t="s">
        <v>40</v>
      </c>
      <c r="F263" t="s">
        <v>24</v>
      </c>
      <c r="G263" t="s">
        <v>300</v>
      </c>
      <c r="I263" t="s">
        <v>362</v>
      </c>
      <c r="J263" t="s">
        <v>271</v>
      </c>
    </row>
    <row r="264" spans="1:10" x14ac:dyDescent="0.35">
      <c r="A264" t="s">
        <v>19</v>
      </c>
      <c r="B264" t="s">
        <v>20</v>
      </c>
      <c r="C264">
        <v>2085000000</v>
      </c>
      <c r="D264">
        <v>2011</v>
      </c>
      <c r="E264" t="s">
        <v>11</v>
      </c>
      <c r="F264" t="s">
        <v>12</v>
      </c>
      <c r="G264" t="s">
        <v>299</v>
      </c>
      <c r="H264" t="s">
        <v>21</v>
      </c>
      <c r="I264" t="s">
        <v>362</v>
      </c>
      <c r="J264" t="s">
        <v>271</v>
      </c>
    </row>
    <row r="265" spans="1:10" x14ac:dyDescent="0.35">
      <c r="A265" t="s">
        <v>19</v>
      </c>
      <c r="B265" t="s">
        <v>22</v>
      </c>
      <c r="C265">
        <v>4684000000</v>
      </c>
      <c r="D265">
        <v>2010</v>
      </c>
      <c r="E265" t="s">
        <v>23</v>
      </c>
      <c r="F265" t="s">
        <v>24</v>
      </c>
      <c r="G265" t="s">
        <v>291</v>
      </c>
      <c r="I265" t="s">
        <v>362</v>
      </c>
      <c r="J265" t="s">
        <v>271</v>
      </c>
    </row>
    <row r="266" spans="1:10" x14ac:dyDescent="0.35">
      <c r="A266" t="s">
        <v>19</v>
      </c>
      <c r="B266" t="s">
        <v>22</v>
      </c>
      <c r="C266">
        <v>4684000000</v>
      </c>
      <c r="D266">
        <v>2011</v>
      </c>
      <c r="E266" t="s">
        <v>23</v>
      </c>
      <c r="F266" t="s">
        <v>24</v>
      </c>
      <c r="G266" t="s">
        <v>301</v>
      </c>
      <c r="I266" t="s">
        <v>362</v>
      </c>
      <c r="J266" t="s">
        <v>271</v>
      </c>
    </row>
    <row r="267" spans="1:10" x14ac:dyDescent="0.35">
      <c r="A267" t="s">
        <v>26</v>
      </c>
      <c r="B267" t="s">
        <v>22</v>
      </c>
      <c r="C267">
        <v>2599000000</v>
      </c>
      <c r="D267">
        <v>2010</v>
      </c>
      <c r="E267" t="s">
        <v>23</v>
      </c>
      <c r="F267" t="s">
        <v>24</v>
      </c>
      <c r="G267" t="s">
        <v>291</v>
      </c>
      <c r="I267" t="s">
        <v>362</v>
      </c>
      <c r="J267" t="s">
        <v>271</v>
      </c>
    </row>
    <row r="268" spans="1:10" x14ac:dyDescent="0.35">
      <c r="A268" t="s">
        <v>26</v>
      </c>
      <c r="B268" t="s">
        <v>22</v>
      </c>
      <c r="C268">
        <v>2599000000</v>
      </c>
      <c r="D268">
        <v>2010</v>
      </c>
      <c r="E268" t="s">
        <v>11</v>
      </c>
      <c r="F268" t="s">
        <v>12</v>
      </c>
      <c r="G268" t="s">
        <v>286</v>
      </c>
      <c r="I268" t="s">
        <v>362</v>
      </c>
      <c r="J268" t="s">
        <v>271</v>
      </c>
    </row>
    <row r="269" spans="1:10" x14ac:dyDescent="0.35">
      <c r="A269" t="s">
        <v>26</v>
      </c>
      <c r="B269" t="s">
        <v>22</v>
      </c>
      <c r="C269">
        <v>2599000000</v>
      </c>
      <c r="D269">
        <v>2011</v>
      </c>
      <c r="E269" t="s">
        <v>23</v>
      </c>
      <c r="F269" t="s">
        <v>24</v>
      </c>
      <c r="G269" t="s">
        <v>301</v>
      </c>
      <c r="I269" t="s">
        <v>362</v>
      </c>
      <c r="J269" t="s">
        <v>271</v>
      </c>
    </row>
    <row r="270" spans="1:10" x14ac:dyDescent="0.35">
      <c r="A270" t="s">
        <v>26</v>
      </c>
      <c r="B270" t="s">
        <v>22</v>
      </c>
      <c r="C270">
        <v>2599000000</v>
      </c>
      <c r="D270">
        <v>2011</v>
      </c>
      <c r="E270" t="s">
        <v>11</v>
      </c>
      <c r="F270" t="s">
        <v>12</v>
      </c>
      <c r="G270" t="s">
        <v>299</v>
      </c>
      <c r="H270" t="s">
        <v>27</v>
      </c>
      <c r="I270" t="s">
        <v>362</v>
      </c>
      <c r="J270" t="s">
        <v>271</v>
      </c>
    </row>
    <row r="271" spans="1:10" x14ac:dyDescent="0.35">
      <c r="A271" t="s">
        <v>19</v>
      </c>
      <c r="B271" t="s">
        <v>28</v>
      </c>
      <c r="C271">
        <v>6371000000</v>
      </c>
      <c r="D271">
        <v>2010</v>
      </c>
      <c r="E271" t="s">
        <v>29</v>
      </c>
      <c r="F271" t="s">
        <v>24</v>
      </c>
      <c r="G271" t="s">
        <v>295</v>
      </c>
      <c r="I271" t="s">
        <v>362</v>
      </c>
      <c r="J271" t="s">
        <v>271</v>
      </c>
    </row>
    <row r="272" spans="1:10" x14ac:dyDescent="0.35">
      <c r="A272" t="s">
        <v>19</v>
      </c>
      <c r="B272" t="s">
        <v>28</v>
      </c>
      <c r="C272">
        <v>6371000000</v>
      </c>
      <c r="D272">
        <v>2011</v>
      </c>
      <c r="E272" t="s">
        <v>29</v>
      </c>
      <c r="F272" t="s">
        <v>24</v>
      </c>
      <c r="G272" t="s">
        <v>302</v>
      </c>
      <c r="I272" t="s">
        <v>362</v>
      </c>
      <c r="J272" t="s">
        <v>271</v>
      </c>
    </row>
    <row r="273" spans="1:10" x14ac:dyDescent="0.35">
      <c r="A273" t="s">
        <v>31</v>
      </c>
      <c r="B273" t="s">
        <v>28</v>
      </c>
      <c r="C273">
        <v>1687000000</v>
      </c>
      <c r="D273">
        <v>2010</v>
      </c>
      <c r="E273" t="s">
        <v>29</v>
      </c>
      <c r="F273" t="s">
        <v>24</v>
      </c>
      <c r="G273" t="s">
        <v>295</v>
      </c>
      <c r="I273" t="s">
        <v>362</v>
      </c>
      <c r="J273" t="s">
        <v>271</v>
      </c>
    </row>
    <row r="274" spans="1:10" x14ac:dyDescent="0.35">
      <c r="A274" t="s">
        <v>31</v>
      </c>
      <c r="B274" t="s">
        <v>28</v>
      </c>
      <c r="C274">
        <v>1687000000</v>
      </c>
      <c r="D274">
        <v>2010</v>
      </c>
      <c r="E274" t="s">
        <v>11</v>
      </c>
      <c r="F274" t="s">
        <v>12</v>
      </c>
      <c r="G274" t="s">
        <v>286</v>
      </c>
      <c r="I274" t="s">
        <v>362</v>
      </c>
      <c r="J274" t="s">
        <v>271</v>
      </c>
    </row>
    <row r="275" spans="1:10" x14ac:dyDescent="0.35">
      <c r="A275" t="s">
        <v>31</v>
      </c>
      <c r="B275" t="s">
        <v>28</v>
      </c>
      <c r="C275">
        <v>1687000000</v>
      </c>
      <c r="D275">
        <v>2011</v>
      </c>
      <c r="E275" t="s">
        <v>29</v>
      </c>
      <c r="F275" t="s">
        <v>24</v>
      </c>
      <c r="G275" t="s">
        <v>302</v>
      </c>
      <c r="I275" t="s">
        <v>362</v>
      </c>
      <c r="J275" t="s">
        <v>271</v>
      </c>
    </row>
    <row r="276" spans="1:10" x14ac:dyDescent="0.35">
      <c r="A276" t="s">
        <v>31</v>
      </c>
      <c r="B276" t="s">
        <v>28</v>
      </c>
      <c r="C276">
        <v>1687000000</v>
      </c>
      <c r="D276">
        <v>2011</v>
      </c>
      <c r="E276" t="s">
        <v>11</v>
      </c>
      <c r="F276" t="s">
        <v>12</v>
      </c>
      <c r="G276" t="s">
        <v>299</v>
      </c>
      <c r="H276" t="s">
        <v>32</v>
      </c>
      <c r="I276" t="s">
        <v>362</v>
      </c>
      <c r="J276" t="s">
        <v>271</v>
      </c>
    </row>
    <row r="277" spans="1:10" x14ac:dyDescent="0.35">
      <c r="A277" t="s">
        <v>19</v>
      </c>
      <c r="B277" t="s">
        <v>33</v>
      </c>
      <c r="C277">
        <v>6561000000</v>
      </c>
      <c r="D277">
        <v>2010</v>
      </c>
      <c r="E277" t="s">
        <v>11</v>
      </c>
      <c r="F277" t="s">
        <v>12</v>
      </c>
      <c r="G277" t="s">
        <v>286</v>
      </c>
      <c r="I277" t="s">
        <v>362</v>
      </c>
      <c r="J277" t="s">
        <v>271</v>
      </c>
    </row>
    <row r="278" spans="1:10" x14ac:dyDescent="0.35">
      <c r="A278" t="s">
        <v>19</v>
      </c>
      <c r="B278" t="s">
        <v>33</v>
      </c>
      <c r="C278">
        <v>6561000000</v>
      </c>
      <c r="D278">
        <v>2011</v>
      </c>
      <c r="E278" t="s">
        <v>11</v>
      </c>
      <c r="F278" t="s">
        <v>12</v>
      </c>
      <c r="G278" t="s">
        <v>299</v>
      </c>
      <c r="I278" t="s">
        <v>362</v>
      </c>
      <c r="J278" t="s">
        <v>271</v>
      </c>
    </row>
    <row r="279" spans="1:10" x14ac:dyDescent="0.35">
      <c r="A279" t="s">
        <v>19</v>
      </c>
      <c r="B279" t="s">
        <v>33</v>
      </c>
      <c r="C279">
        <v>6561000000</v>
      </c>
      <c r="D279">
        <v>2012</v>
      </c>
      <c r="E279" t="s">
        <v>11</v>
      </c>
      <c r="F279" t="s">
        <v>12</v>
      </c>
      <c r="G279" t="s">
        <v>303</v>
      </c>
      <c r="H279" t="s">
        <v>35</v>
      </c>
      <c r="I279" t="s">
        <v>362</v>
      </c>
      <c r="J279" t="s">
        <v>271</v>
      </c>
    </row>
    <row r="280" spans="1:10" x14ac:dyDescent="0.35">
      <c r="A280" t="s">
        <v>36</v>
      </c>
      <c r="B280" t="s">
        <v>33</v>
      </c>
      <c r="C280">
        <v>190000000</v>
      </c>
      <c r="D280">
        <v>2010</v>
      </c>
      <c r="E280" t="s">
        <v>11</v>
      </c>
      <c r="F280" t="s">
        <v>12</v>
      </c>
      <c r="G280" t="s">
        <v>286</v>
      </c>
      <c r="H280" t="s">
        <v>37</v>
      </c>
      <c r="I280" t="s">
        <v>362</v>
      </c>
      <c r="J280" t="s">
        <v>271</v>
      </c>
    </row>
    <row r="281" spans="1:10" x14ac:dyDescent="0.35">
      <c r="A281" t="s">
        <v>38</v>
      </c>
      <c r="B281" t="s">
        <v>39</v>
      </c>
      <c r="C281">
        <v>2551000000</v>
      </c>
      <c r="D281">
        <v>2011</v>
      </c>
      <c r="E281" t="s">
        <v>40</v>
      </c>
      <c r="F281" t="s">
        <v>24</v>
      </c>
      <c r="G281" t="s">
        <v>300</v>
      </c>
      <c r="I281" t="s">
        <v>362</v>
      </c>
      <c r="J281" t="s">
        <v>271</v>
      </c>
    </row>
    <row r="282" spans="1:10" x14ac:dyDescent="0.35">
      <c r="A282" t="s">
        <v>38</v>
      </c>
      <c r="B282" t="s">
        <v>39</v>
      </c>
      <c r="C282">
        <v>2551000000</v>
      </c>
      <c r="D282">
        <v>2011</v>
      </c>
      <c r="E282" t="s">
        <v>11</v>
      </c>
      <c r="F282" t="s">
        <v>12</v>
      </c>
      <c r="G282" t="s">
        <v>299</v>
      </c>
      <c r="I282" t="s">
        <v>362</v>
      </c>
      <c r="J282" t="s">
        <v>271</v>
      </c>
    </row>
    <row r="283" spans="1:10" x14ac:dyDescent="0.35">
      <c r="A283" t="s">
        <v>38</v>
      </c>
      <c r="B283" t="s">
        <v>39</v>
      </c>
      <c r="C283">
        <v>2551000000</v>
      </c>
      <c r="D283">
        <v>2012</v>
      </c>
      <c r="E283" t="s">
        <v>40</v>
      </c>
      <c r="F283" t="s">
        <v>24</v>
      </c>
      <c r="G283" t="s">
        <v>304</v>
      </c>
      <c r="I283" t="s">
        <v>362</v>
      </c>
      <c r="J283" t="s">
        <v>271</v>
      </c>
    </row>
    <row r="284" spans="1:10" x14ac:dyDescent="0.35">
      <c r="A284" t="s">
        <v>38</v>
      </c>
      <c r="B284" t="s">
        <v>39</v>
      </c>
      <c r="C284">
        <v>2551000000</v>
      </c>
      <c r="D284">
        <v>2012</v>
      </c>
      <c r="E284" t="s">
        <v>11</v>
      </c>
      <c r="F284" t="s">
        <v>12</v>
      </c>
      <c r="G284" t="s">
        <v>303</v>
      </c>
      <c r="H284" t="s">
        <v>42</v>
      </c>
      <c r="I284" t="s">
        <v>362</v>
      </c>
      <c r="J284" t="s">
        <v>271</v>
      </c>
    </row>
    <row r="285" spans="1:10" x14ac:dyDescent="0.35">
      <c r="A285" t="s">
        <v>38</v>
      </c>
      <c r="B285" t="s">
        <v>43</v>
      </c>
      <c r="C285">
        <v>4949000000</v>
      </c>
      <c r="D285">
        <v>2011</v>
      </c>
      <c r="E285" t="s">
        <v>23</v>
      </c>
      <c r="F285" t="s">
        <v>24</v>
      </c>
      <c r="G285" t="s">
        <v>301</v>
      </c>
      <c r="I285" t="s">
        <v>362</v>
      </c>
      <c r="J285" t="s">
        <v>271</v>
      </c>
    </row>
    <row r="286" spans="1:10" x14ac:dyDescent="0.35">
      <c r="A286" t="s">
        <v>38</v>
      </c>
      <c r="B286" t="s">
        <v>43</v>
      </c>
      <c r="C286">
        <v>4949000000</v>
      </c>
      <c r="D286">
        <v>2012</v>
      </c>
      <c r="E286" t="s">
        <v>23</v>
      </c>
      <c r="F286" t="s">
        <v>24</v>
      </c>
      <c r="G286" t="s">
        <v>305</v>
      </c>
      <c r="I286" t="s">
        <v>362</v>
      </c>
      <c r="J286" t="s">
        <v>271</v>
      </c>
    </row>
    <row r="287" spans="1:10" x14ac:dyDescent="0.35">
      <c r="A287" t="s">
        <v>45</v>
      </c>
      <c r="B287" t="s">
        <v>43</v>
      </c>
      <c r="C287">
        <v>2398000000</v>
      </c>
      <c r="D287">
        <v>2011</v>
      </c>
      <c r="E287" t="s">
        <v>23</v>
      </c>
      <c r="F287" t="s">
        <v>24</v>
      </c>
      <c r="G287" t="s">
        <v>301</v>
      </c>
      <c r="I287" t="s">
        <v>362</v>
      </c>
      <c r="J287" t="s">
        <v>271</v>
      </c>
    </row>
    <row r="288" spans="1:10" x14ac:dyDescent="0.35">
      <c r="A288" t="s">
        <v>45</v>
      </c>
      <c r="B288" t="s">
        <v>43</v>
      </c>
      <c r="C288">
        <v>2398000000</v>
      </c>
      <c r="D288">
        <v>2011</v>
      </c>
      <c r="E288" t="s">
        <v>11</v>
      </c>
      <c r="F288" t="s">
        <v>12</v>
      </c>
      <c r="G288" t="s">
        <v>299</v>
      </c>
      <c r="I288" t="s">
        <v>362</v>
      </c>
      <c r="J288" t="s">
        <v>271</v>
      </c>
    </row>
    <row r="289" spans="1:10" x14ac:dyDescent="0.35">
      <c r="A289" t="s">
        <v>45</v>
      </c>
      <c r="B289" t="s">
        <v>43</v>
      </c>
      <c r="C289">
        <v>2398000000</v>
      </c>
      <c r="D289">
        <v>2012</v>
      </c>
      <c r="E289" t="s">
        <v>23</v>
      </c>
      <c r="F289" t="s">
        <v>24</v>
      </c>
      <c r="G289" t="s">
        <v>305</v>
      </c>
      <c r="I289" t="s">
        <v>362</v>
      </c>
      <c r="J289" t="s">
        <v>271</v>
      </c>
    </row>
    <row r="290" spans="1:10" x14ac:dyDescent="0.35">
      <c r="A290" t="s">
        <v>45</v>
      </c>
      <c r="B290" t="s">
        <v>43</v>
      </c>
      <c r="C290">
        <v>2398000000</v>
      </c>
      <c r="D290">
        <v>2012</v>
      </c>
      <c r="E290" t="s">
        <v>11</v>
      </c>
      <c r="F290" t="s">
        <v>12</v>
      </c>
      <c r="G290" t="s">
        <v>303</v>
      </c>
      <c r="H290" t="s">
        <v>46</v>
      </c>
      <c r="I290" t="s">
        <v>362</v>
      </c>
      <c r="J290" t="s">
        <v>271</v>
      </c>
    </row>
    <row r="291" spans="1:10" x14ac:dyDescent="0.35">
      <c r="A291" t="s">
        <v>38</v>
      </c>
      <c r="B291" t="s">
        <v>47</v>
      </c>
      <c r="C291">
        <v>6598000000</v>
      </c>
      <c r="D291">
        <v>2011</v>
      </c>
      <c r="E291" t="s">
        <v>29</v>
      </c>
      <c r="F291" t="s">
        <v>24</v>
      </c>
      <c r="G291" t="s">
        <v>302</v>
      </c>
      <c r="I291" t="s">
        <v>362</v>
      </c>
      <c r="J291" t="s">
        <v>271</v>
      </c>
    </row>
    <row r="292" spans="1:10" x14ac:dyDescent="0.35">
      <c r="A292" t="s">
        <v>38</v>
      </c>
      <c r="B292" t="s">
        <v>47</v>
      </c>
      <c r="C292">
        <v>6598000000</v>
      </c>
      <c r="D292">
        <v>2012</v>
      </c>
      <c r="E292" t="s">
        <v>29</v>
      </c>
      <c r="F292" t="s">
        <v>24</v>
      </c>
      <c r="G292" t="s">
        <v>306</v>
      </c>
      <c r="I292" t="s">
        <v>362</v>
      </c>
      <c r="J292" t="s">
        <v>271</v>
      </c>
    </row>
    <row r="293" spans="1:10" x14ac:dyDescent="0.35">
      <c r="A293" t="s">
        <v>49</v>
      </c>
      <c r="B293" t="s">
        <v>47</v>
      </c>
      <c r="C293">
        <v>1649000000</v>
      </c>
      <c r="D293">
        <v>2011</v>
      </c>
      <c r="E293" t="s">
        <v>29</v>
      </c>
      <c r="F293" t="s">
        <v>24</v>
      </c>
      <c r="G293" t="s">
        <v>302</v>
      </c>
      <c r="I293" t="s">
        <v>362</v>
      </c>
      <c r="J293" t="s">
        <v>271</v>
      </c>
    </row>
    <row r="294" spans="1:10" x14ac:dyDescent="0.35">
      <c r="A294" t="s">
        <v>49</v>
      </c>
      <c r="B294" t="s">
        <v>47</v>
      </c>
      <c r="C294">
        <v>1649000000</v>
      </c>
      <c r="D294">
        <v>2011</v>
      </c>
      <c r="E294" t="s">
        <v>11</v>
      </c>
      <c r="F294" t="s">
        <v>12</v>
      </c>
      <c r="G294" t="s">
        <v>299</v>
      </c>
      <c r="I294" t="s">
        <v>362</v>
      </c>
      <c r="J294" t="s">
        <v>271</v>
      </c>
    </row>
    <row r="295" spans="1:10" x14ac:dyDescent="0.35">
      <c r="A295" t="s">
        <v>49</v>
      </c>
      <c r="B295" t="s">
        <v>47</v>
      </c>
      <c r="C295">
        <v>1649000000</v>
      </c>
      <c r="D295">
        <v>2012</v>
      </c>
      <c r="E295" t="s">
        <v>29</v>
      </c>
      <c r="F295" t="s">
        <v>24</v>
      </c>
      <c r="G295" t="s">
        <v>306</v>
      </c>
      <c r="I295" t="s">
        <v>362</v>
      </c>
      <c r="J295" t="s">
        <v>271</v>
      </c>
    </row>
    <row r="296" spans="1:10" x14ac:dyDescent="0.35">
      <c r="A296" t="s">
        <v>49</v>
      </c>
      <c r="B296" t="s">
        <v>47</v>
      </c>
      <c r="C296">
        <v>1649000000</v>
      </c>
      <c r="D296">
        <v>2012</v>
      </c>
      <c r="E296" t="s">
        <v>11</v>
      </c>
      <c r="F296" t="s">
        <v>12</v>
      </c>
      <c r="G296" t="s">
        <v>303</v>
      </c>
      <c r="H296" t="s">
        <v>50</v>
      </c>
      <c r="I296" t="s">
        <v>362</v>
      </c>
      <c r="J296" t="s">
        <v>271</v>
      </c>
    </row>
    <row r="297" spans="1:10" x14ac:dyDescent="0.35">
      <c r="A297" t="s">
        <v>36</v>
      </c>
      <c r="B297" t="s">
        <v>51</v>
      </c>
      <c r="C297">
        <v>190000000</v>
      </c>
      <c r="D297">
        <v>2011</v>
      </c>
      <c r="E297" t="s">
        <v>11</v>
      </c>
      <c r="F297" t="s">
        <v>12</v>
      </c>
      <c r="G297" t="s">
        <v>299</v>
      </c>
      <c r="I297" t="s">
        <v>362</v>
      </c>
      <c r="J297" t="s">
        <v>271</v>
      </c>
    </row>
    <row r="298" spans="1:10" x14ac:dyDescent="0.35">
      <c r="A298" t="s">
        <v>38</v>
      </c>
      <c r="B298" t="s">
        <v>51</v>
      </c>
      <c r="C298">
        <v>20213000000</v>
      </c>
      <c r="D298">
        <v>2011</v>
      </c>
      <c r="E298" t="s">
        <v>11</v>
      </c>
      <c r="F298" t="s">
        <v>12</v>
      </c>
      <c r="G298" t="s">
        <v>299</v>
      </c>
      <c r="I298" t="s">
        <v>362</v>
      </c>
      <c r="J298" t="s">
        <v>271</v>
      </c>
    </row>
    <row r="299" spans="1:10" x14ac:dyDescent="0.35">
      <c r="A299" t="s">
        <v>38</v>
      </c>
      <c r="B299" t="s">
        <v>51</v>
      </c>
      <c r="C299">
        <v>20213000000</v>
      </c>
      <c r="D299">
        <v>2012</v>
      </c>
      <c r="E299" t="s">
        <v>11</v>
      </c>
      <c r="F299" t="s">
        <v>12</v>
      </c>
      <c r="G299" t="s">
        <v>303</v>
      </c>
      <c r="I299" t="s">
        <v>362</v>
      </c>
      <c r="J299" t="s">
        <v>271</v>
      </c>
    </row>
    <row r="300" spans="1:10" x14ac:dyDescent="0.35">
      <c r="A300" t="s">
        <v>38</v>
      </c>
      <c r="B300" t="s">
        <v>51</v>
      </c>
      <c r="C300">
        <v>20213000000</v>
      </c>
      <c r="D300">
        <v>2013</v>
      </c>
      <c r="E300" t="s">
        <v>11</v>
      </c>
      <c r="F300" t="s">
        <v>12</v>
      </c>
      <c r="G300" t="s">
        <v>307</v>
      </c>
      <c r="H300" t="s">
        <v>53</v>
      </c>
      <c r="I300" t="s">
        <v>362</v>
      </c>
      <c r="J300" t="s">
        <v>271</v>
      </c>
    </row>
    <row r="301" spans="1:10" x14ac:dyDescent="0.35">
      <c r="A301" t="s">
        <v>54</v>
      </c>
      <c r="B301" t="s">
        <v>51</v>
      </c>
      <c r="C301">
        <v>13615000000</v>
      </c>
      <c r="D301">
        <v>2011</v>
      </c>
      <c r="E301" t="s">
        <v>11</v>
      </c>
      <c r="F301" t="s">
        <v>12</v>
      </c>
      <c r="G301" t="s">
        <v>299</v>
      </c>
      <c r="I301" t="s">
        <v>362</v>
      </c>
      <c r="J301" t="s">
        <v>271</v>
      </c>
    </row>
    <row r="302" spans="1:10" x14ac:dyDescent="0.35">
      <c r="A302" t="s">
        <v>54</v>
      </c>
      <c r="B302" t="s">
        <v>51</v>
      </c>
      <c r="C302">
        <v>13615000000</v>
      </c>
      <c r="D302">
        <v>2012</v>
      </c>
      <c r="E302" t="s">
        <v>11</v>
      </c>
      <c r="F302" t="s">
        <v>12</v>
      </c>
      <c r="G302" t="s">
        <v>303</v>
      </c>
      <c r="H302" t="s">
        <v>55</v>
      </c>
      <c r="I302" t="s">
        <v>362</v>
      </c>
      <c r="J302" t="s">
        <v>271</v>
      </c>
    </row>
    <row r="303" spans="1:10" x14ac:dyDescent="0.35">
      <c r="A303" t="s">
        <v>56</v>
      </c>
      <c r="B303" t="s">
        <v>57</v>
      </c>
      <c r="C303">
        <v>1396000000</v>
      </c>
      <c r="D303">
        <v>2012</v>
      </c>
      <c r="E303" t="s">
        <v>40</v>
      </c>
      <c r="F303" t="s">
        <v>24</v>
      </c>
      <c r="G303" t="s">
        <v>304</v>
      </c>
      <c r="I303" t="s">
        <v>362</v>
      </c>
      <c r="J303" t="s">
        <v>271</v>
      </c>
    </row>
    <row r="304" spans="1:10" x14ac:dyDescent="0.35">
      <c r="A304" t="s">
        <v>56</v>
      </c>
      <c r="B304" t="s">
        <v>57</v>
      </c>
      <c r="C304">
        <v>1396000000</v>
      </c>
      <c r="D304">
        <v>2012</v>
      </c>
      <c r="E304" t="s">
        <v>11</v>
      </c>
      <c r="F304" t="s">
        <v>12</v>
      </c>
      <c r="G304" t="s">
        <v>303</v>
      </c>
      <c r="I304" t="s">
        <v>362</v>
      </c>
      <c r="J304" t="s">
        <v>271</v>
      </c>
    </row>
    <row r="305" spans="1:10" x14ac:dyDescent="0.35">
      <c r="A305" t="s">
        <v>56</v>
      </c>
      <c r="B305" t="s">
        <v>57</v>
      </c>
      <c r="C305">
        <v>1396000000</v>
      </c>
      <c r="D305">
        <v>2013</v>
      </c>
      <c r="E305" t="s">
        <v>40</v>
      </c>
      <c r="F305" t="s">
        <v>24</v>
      </c>
      <c r="G305" t="s">
        <v>308</v>
      </c>
      <c r="I305" t="s">
        <v>362</v>
      </c>
      <c r="J305" t="s">
        <v>271</v>
      </c>
    </row>
    <row r="306" spans="1:10" x14ac:dyDescent="0.35">
      <c r="A306" t="s">
        <v>56</v>
      </c>
      <c r="B306" t="s">
        <v>57</v>
      </c>
      <c r="C306">
        <v>1396000000</v>
      </c>
      <c r="D306">
        <v>2013</v>
      </c>
      <c r="E306" t="s">
        <v>11</v>
      </c>
      <c r="F306" t="s">
        <v>12</v>
      </c>
      <c r="G306" t="s">
        <v>307</v>
      </c>
      <c r="H306" t="s">
        <v>59</v>
      </c>
      <c r="I306" t="s">
        <v>362</v>
      </c>
      <c r="J306" t="s">
        <v>271</v>
      </c>
    </row>
    <row r="307" spans="1:10" x14ac:dyDescent="0.35">
      <c r="A307" t="s">
        <v>56</v>
      </c>
      <c r="B307" t="s">
        <v>60</v>
      </c>
      <c r="C307">
        <v>2436000000</v>
      </c>
      <c r="D307">
        <v>2012</v>
      </c>
      <c r="E307" t="s">
        <v>23</v>
      </c>
      <c r="F307" t="s">
        <v>24</v>
      </c>
      <c r="G307" t="s">
        <v>305</v>
      </c>
      <c r="I307" t="s">
        <v>362</v>
      </c>
      <c r="J307" t="s">
        <v>271</v>
      </c>
    </row>
    <row r="308" spans="1:10" x14ac:dyDescent="0.35">
      <c r="A308" t="s">
        <v>56</v>
      </c>
      <c r="B308" t="s">
        <v>60</v>
      </c>
      <c r="C308">
        <v>2436000000</v>
      </c>
      <c r="D308">
        <v>2013</v>
      </c>
      <c r="E308" t="s">
        <v>23</v>
      </c>
      <c r="F308" t="s">
        <v>24</v>
      </c>
      <c r="G308" t="s">
        <v>309</v>
      </c>
      <c r="I308" t="s">
        <v>362</v>
      </c>
      <c r="J308" t="s">
        <v>271</v>
      </c>
    </row>
    <row r="309" spans="1:10" x14ac:dyDescent="0.35">
      <c r="A309" t="s">
        <v>62</v>
      </c>
      <c r="B309" t="s">
        <v>60</v>
      </c>
      <c r="C309">
        <v>1040000000</v>
      </c>
      <c r="D309">
        <v>2012</v>
      </c>
      <c r="E309" t="s">
        <v>23</v>
      </c>
      <c r="F309" t="s">
        <v>24</v>
      </c>
      <c r="G309" t="s">
        <v>305</v>
      </c>
      <c r="I309" t="s">
        <v>362</v>
      </c>
      <c r="J309" t="s">
        <v>271</v>
      </c>
    </row>
    <row r="310" spans="1:10" x14ac:dyDescent="0.35">
      <c r="A310" t="s">
        <v>62</v>
      </c>
      <c r="B310" t="s">
        <v>60</v>
      </c>
      <c r="C310">
        <v>1040000000</v>
      </c>
      <c r="D310">
        <v>2012</v>
      </c>
      <c r="E310" t="s">
        <v>11</v>
      </c>
      <c r="F310" t="s">
        <v>12</v>
      </c>
      <c r="G310" t="s">
        <v>303</v>
      </c>
      <c r="I310" t="s">
        <v>362</v>
      </c>
      <c r="J310" t="s">
        <v>271</v>
      </c>
    </row>
    <row r="311" spans="1:10" x14ac:dyDescent="0.35">
      <c r="A311" t="s">
        <v>62</v>
      </c>
      <c r="B311" t="s">
        <v>60</v>
      </c>
      <c r="C311">
        <v>1040000000</v>
      </c>
      <c r="D311">
        <v>2013</v>
      </c>
      <c r="E311" t="s">
        <v>23</v>
      </c>
      <c r="F311" t="s">
        <v>24</v>
      </c>
      <c r="G311" t="s">
        <v>309</v>
      </c>
      <c r="I311" t="s">
        <v>362</v>
      </c>
      <c r="J311" t="s">
        <v>271</v>
      </c>
    </row>
    <row r="312" spans="1:10" x14ac:dyDescent="0.35">
      <c r="A312" t="s">
        <v>62</v>
      </c>
      <c r="B312" t="s">
        <v>60</v>
      </c>
      <c r="C312">
        <v>1040000000</v>
      </c>
      <c r="D312">
        <v>2013</v>
      </c>
      <c r="E312" t="s">
        <v>11</v>
      </c>
      <c r="F312" t="s">
        <v>12</v>
      </c>
      <c r="G312" t="s">
        <v>307</v>
      </c>
      <c r="H312" t="s">
        <v>63</v>
      </c>
      <c r="I312" t="s">
        <v>362</v>
      </c>
      <c r="J312" t="s">
        <v>271</v>
      </c>
    </row>
    <row r="313" spans="1:10" x14ac:dyDescent="0.35">
      <c r="A313" t="s">
        <v>56</v>
      </c>
      <c r="B313" t="s">
        <v>64</v>
      </c>
      <c r="C313">
        <v>4067000000</v>
      </c>
      <c r="D313">
        <v>2012</v>
      </c>
      <c r="E313" t="s">
        <v>29</v>
      </c>
      <c r="F313" t="s">
        <v>24</v>
      </c>
      <c r="G313" t="s">
        <v>306</v>
      </c>
      <c r="I313" t="s">
        <v>362</v>
      </c>
      <c r="J313" t="s">
        <v>271</v>
      </c>
    </row>
    <row r="314" spans="1:10" x14ac:dyDescent="0.35">
      <c r="A314" t="s">
        <v>56</v>
      </c>
      <c r="B314" t="s">
        <v>64</v>
      </c>
      <c r="C314">
        <v>4067000000</v>
      </c>
      <c r="D314">
        <v>2013</v>
      </c>
      <c r="E314" t="s">
        <v>29</v>
      </c>
      <c r="F314" t="s">
        <v>24</v>
      </c>
      <c r="G314" t="s">
        <v>310</v>
      </c>
      <c r="I314" t="s">
        <v>362</v>
      </c>
      <c r="J314" t="s">
        <v>271</v>
      </c>
    </row>
    <row r="315" spans="1:10" x14ac:dyDescent="0.35">
      <c r="A315" t="s">
        <v>66</v>
      </c>
      <c r="B315" t="s">
        <v>64</v>
      </c>
      <c r="C315">
        <v>1631000000</v>
      </c>
      <c r="D315">
        <v>2012</v>
      </c>
      <c r="E315" t="s">
        <v>29</v>
      </c>
      <c r="F315" t="s">
        <v>24</v>
      </c>
      <c r="G315" t="s">
        <v>306</v>
      </c>
      <c r="I315" t="s">
        <v>362</v>
      </c>
      <c r="J315" t="s">
        <v>271</v>
      </c>
    </row>
    <row r="316" spans="1:10" x14ac:dyDescent="0.35">
      <c r="A316" t="s">
        <v>66</v>
      </c>
      <c r="B316" t="s">
        <v>64</v>
      </c>
      <c r="C316">
        <v>1631000000</v>
      </c>
      <c r="D316">
        <v>2012</v>
      </c>
      <c r="E316" t="s">
        <v>11</v>
      </c>
      <c r="F316" t="s">
        <v>12</v>
      </c>
      <c r="G316" t="s">
        <v>303</v>
      </c>
      <c r="I316" t="s">
        <v>362</v>
      </c>
      <c r="J316" t="s">
        <v>271</v>
      </c>
    </row>
    <row r="317" spans="1:10" x14ac:dyDescent="0.35">
      <c r="A317" t="s">
        <v>66</v>
      </c>
      <c r="B317" t="s">
        <v>64</v>
      </c>
      <c r="C317">
        <v>1631000000</v>
      </c>
      <c r="D317">
        <v>2013</v>
      </c>
      <c r="E317" t="s">
        <v>29</v>
      </c>
      <c r="F317" t="s">
        <v>24</v>
      </c>
      <c r="G317" t="s">
        <v>310</v>
      </c>
      <c r="I317" t="s">
        <v>362</v>
      </c>
      <c r="J317" t="s">
        <v>271</v>
      </c>
    </row>
    <row r="318" spans="1:10" x14ac:dyDescent="0.35">
      <c r="A318" t="s">
        <v>66</v>
      </c>
      <c r="B318" t="s">
        <v>64</v>
      </c>
      <c r="C318">
        <v>1631000000</v>
      </c>
      <c r="D318">
        <v>2013</v>
      </c>
      <c r="E318" t="s">
        <v>11</v>
      </c>
      <c r="F318" t="s">
        <v>12</v>
      </c>
      <c r="G318" t="s">
        <v>307</v>
      </c>
      <c r="H318" t="s">
        <v>67</v>
      </c>
      <c r="I318" t="s">
        <v>362</v>
      </c>
      <c r="J318" t="s">
        <v>271</v>
      </c>
    </row>
    <row r="319" spans="1:10" x14ac:dyDescent="0.35">
      <c r="A319" t="s">
        <v>56</v>
      </c>
      <c r="B319" t="s">
        <v>68</v>
      </c>
      <c r="C319">
        <v>5665000000</v>
      </c>
      <c r="D319">
        <v>2012</v>
      </c>
      <c r="E319" t="s">
        <v>11</v>
      </c>
      <c r="F319" t="s">
        <v>12</v>
      </c>
      <c r="G319" t="s">
        <v>303</v>
      </c>
      <c r="I319" t="s">
        <v>362</v>
      </c>
      <c r="J319" t="s">
        <v>271</v>
      </c>
    </row>
    <row r="320" spans="1:10" x14ac:dyDescent="0.35">
      <c r="A320" t="s">
        <v>56</v>
      </c>
      <c r="B320" t="s">
        <v>68</v>
      </c>
      <c r="C320">
        <v>5665000000</v>
      </c>
      <c r="D320">
        <v>2013</v>
      </c>
      <c r="E320" t="s">
        <v>11</v>
      </c>
      <c r="F320" t="s">
        <v>12</v>
      </c>
      <c r="G320" t="s">
        <v>307</v>
      </c>
      <c r="I320" t="s">
        <v>362</v>
      </c>
      <c r="J320" t="s">
        <v>271</v>
      </c>
    </row>
    <row r="321" spans="1:10" x14ac:dyDescent="0.35">
      <c r="A321" t="s">
        <v>56</v>
      </c>
      <c r="B321" t="s">
        <v>68</v>
      </c>
      <c r="C321">
        <v>5613000000</v>
      </c>
      <c r="D321">
        <v>2014</v>
      </c>
      <c r="E321" t="s">
        <v>11</v>
      </c>
      <c r="F321" t="s">
        <v>12</v>
      </c>
      <c r="G321" t="s">
        <v>311</v>
      </c>
      <c r="H321" t="s">
        <v>70</v>
      </c>
      <c r="I321" t="s">
        <v>362</v>
      </c>
      <c r="J321" t="s">
        <v>271</v>
      </c>
    </row>
    <row r="322" spans="1:10" x14ac:dyDescent="0.35">
      <c r="A322" t="s">
        <v>71</v>
      </c>
      <c r="B322" t="s">
        <v>68</v>
      </c>
      <c r="C322">
        <v>1598000000</v>
      </c>
      <c r="D322">
        <v>2012</v>
      </c>
      <c r="E322" t="s">
        <v>11</v>
      </c>
      <c r="F322" t="s">
        <v>12</v>
      </c>
      <c r="G322" t="s">
        <v>303</v>
      </c>
      <c r="I322" t="s">
        <v>362</v>
      </c>
      <c r="J322" t="s">
        <v>271</v>
      </c>
    </row>
    <row r="323" spans="1:10" x14ac:dyDescent="0.35">
      <c r="A323" t="s">
        <v>71</v>
      </c>
      <c r="B323" t="s">
        <v>68</v>
      </c>
      <c r="C323">
        <v>1598000000</v>
      </c>
      <c r="D323">
        <v>2013</v>
      </c>
      <c r="E323" t="s">
        <v>11</v>
      </c>
      <c r="F323" t="s">
        <v>12</v>
      </c>
      <c r="G323" t="s">
        <v>307</v>
      </c>
      <c r="H323" t="s">
        <v>72</v>
      </c>
      <c r="I323" t="s">
        <v>362</v>
      </c>
      <c r="J323" t="s">
        <v>271</v>
      </c>
    </row>
    <row r="324" spans="1:10" x14ac:dyDescent="0.35">
      <c r="A324" t="s">
        <v>73</v>
      </c>
      <c r="B324" t="s">
        <v>74</v>
      </c>
      <c r="C324">
        <v>1611000000</v>
      </c>
      <c r="D324">
        <v>2013</v>
      </c>
      <c r="E324" t="s">
        <v>40</v>
      </c>
      <c r="F324" t="s">
        <v>24</v>
      </c>
      <c r="G324" t="s">
        <v>308</v>
      </c>
      <c r="I324" t="s">
        <v>362</v>
      </c>
      <c r="J324" t="s">
        <v>271</v>
      </c>
    </row>
    <row r="325" spans="1:10" x14ac:dyDescent="0.35">
      <c r="A325" t="s">
        <v>73</v>
      </c>
      <c r="B325" t="s">
        <v>74</v>
      </c>
      <c r="C325">
        <v>1611000000</v>
      </c>
      <c r="D325">
        <v>2013</v>
      </c>
      <c r="E325" t="s">
        <v>11</v>
      </c>
      <c r="F325" t="s">
        <v>12</v>
      </c>
      <c r="G325" t="s">
        <v>307</v>
      </c>
      <c r="I325" t="s">
        <v>362</v>
      </c>
      <c r="J325" t="s">
        <v>271</v>
      </c>
    </row>
    <row r="326" spans="1:10" x14ac:dyDescent="0.35">
      <c r="A326" t="s">
        <v>73</v>
      </c>
      <c r="B326" t="s">
        <v>74</v>
      </c>
      <c r="C326">
        <v>1611000000</v>
      </c>
      <c r="D326">
        <v>2014</v>
      </c>
      <c r="E326" t="s">
        <v>40</v>
      </c>
      <c r="F326" t="s">
        <v>24</v>
      </c>
      <c r="G326" t="s">
        <v>312</v>
      </c>
      <c r="I326" t="s">
        <v>362</v>
      </c>
      <c r="J326" t="s">
        <v>271</v>
      </c>
    </row>
    <row r="327" spans="1:10" x14ac:dyDescent="0.35">
      <c r="A327" t="s">
        <v>73</v>
      </c>
      <c r="B327" t="s">
        <v>74</v>
      </c>
      <c r="C327">
        <v>1611000000</v>
      </c>
      <c r="D327">
        <v>2014</v>
      </c>
      <c r="E327" t="s">
        <v>11</v>
      </c>
      <c r="F327" t="s">
        <v>12</v>
      </c>
      <c r="G327" t="s">
        <v>311</v>
      </c>
      <c r="H327" t="s">
        <v>76</v>
      </c>
      <c r="I327" t="s">
        <v>362</v>
      </c>
      <c r="J327" t="s">
        <v>271</v>
      </c>
    </row>
    <row r="328" spans="1:10" x14ac:dyDescent="0.35">
      <c r="A328" t="s">
        <v>73</v>
      </c>
      <c r="B328" t="s">
        <v>77</v>
      </c>
      <c r="C328">
        <v>2844000000</v>
      </c>
      <c r="D328">
        <v>2013</v>
      </c>
      <c r="E328" t="s">
        <v>23</v>
      </c>
      <c r="F328" t="s">
        <v>24</v>
      </c>
      <c r="G328" t="s">
        <v>309</v>
      </c>
      <c r="I328" t="s">
        <v>362</v>
      </c>
      <c r="J328" t="s">
        <v>271</v>
      </c>
    </row>
    <row r="329" spans="1:10" x14ac:dyDescent="0.35">
      <c r="A329" t="s">
        <v>73</v>
      </c>
      <c r="B329" t="s">
        <v>77</v>
      </c>
      <c r="C329">
        <v>2844000000</v>
      </c>
      <c r="D329">
        <v>2014</v>
      </c>
      <c r="E329" t="s">
        <v>23</v>
      </c>
      <c r="F329" t="s">
        <v>24</v>
      </c>
      <c r="G329" t="s">
        <v>313</v>
      </c>
      <c r="I329" t="s">
        <v>362</v>
      </c>
      <c r="J329" t="s">
        <v>271</v>
      </c>
    </row>
    <row r="330" spans="1:10" x14ac:dyDescent="0.35">
      <c r="A330" t="s">
        <v>79</v>
      </c>
      <c r="B330" t="s">
        <v>77</v>
      </c>
      <c r="C330">
        <v>1233000000</v>
      </c>
      <c r="D330">
        <v>2013</v>
      </c>
      <c r="E330" t="s">
        <v>23</v>
      </c>
      <c r="F330" t="s">
        <v>24</v>
      </c>
      <c r="G330" t="s">
        <v>309</v>
      </c>
      <c r="I330" t="s">
        <v>362</v>
      </c>
      <c r="J330" t="s">
        <v>271</v>
      </c>
    </row>
    <row r="331" spans="1:10" x14ac:dyDescent="0.35">
      <c r="A331" t="s">
        <v>79</v>
      </c>
      <c r="B331" t="s">
        <v>77</v>
      </c>
      <c r="C331">
        <v>1233000000</v>
      </c>
      <c r="D331">
        <v>2013</v>
      </c>
      <c r="E331" t="s">
        <v>11</v>
      </c>
      <c r="F331" t="s">
        <v>12</v>
      </c>
      <c r="G331" t="s">
        <v>307</v>
      </c>
      <c r="I331" t="s">
        <v>362</v>
      </c>
      <c r="J331" t="s">
        <v>271</v>
      </c>
    </row>
    <row r="332" spans="1:10" x14ac:dyDescent="0.35">
      <c r="A332" t="s">
        <v>79</v>
      </c>
      <c r="B332" t="s">
        <v>77</v>
      </c>
      <c r="C332">
        <v>1233000000</v>
      </c>
      <c r="D332">
        <v>2014</v>
      </c>
      <c r="E332" t="s">
        <v>23</v>
      </c>
      <c r="F332" t="s">
        <v>24</v>
      </c>
      <c r="G332" t="s">
        <v>313</v>
      </c>
      <c r="I332" t="s">
        <v>362</v>
      </c>
      <c r="J332" t="s">
        <v>271</v>
      </c>
    </row>
    <row r="333" spans="1:10" x14ac:dyDescent="0.35">
      <c r="A333" t="s">
        <v>79</v>
      </c>
      <c r="B333" t="s">
        <v>77</v>
      </c>
      <c r="C333">
        <v>1233000000</v>
      </c>
      <c r="D333">
        <v>2014</v>
      </c>
      <c r="E333" t="s">
        <v>11</v>
      </c>
      <c r="F333" t="s">
        <v>12</v>
      </c>
      <c r="G333" t="s">
        <v>311</v>
      </c>
      <c r="H333" t="s">
        <v>80</v>
      </c>
      <c r="I333" t="s">
        <v>362</v>
      </c>
      <c r="J333" t="s">
        <v>271</v>
      </c>
    </row>
    <row r="334" spans="1:10" x14ac:dyDescent="0.35">
      <c r="A334" t="s">
        <v>73</v>
      </c>
      <c r="B334" t="s">
        <v>81</v>
      </c>
      <c r="C334">
        <v>4116000000</v>
      </c>
      <c r="D334">
        <v>2013</v>
      </c>
      <c r="E334" t="s">
        <v>29</v>
      </c>
      <c r="F334" t="s">
        <v>24</v>
      </c>
      <c r="G334" t="s">
        <v>310</v>
      </c>
      <c r="I334" t="s">
        <v>362</v>
      </c>
      <c r="J334" t="s">
        <v>271</v>
      </c>
    </row>
    <row r="335" spans="1:10" x14ac:dyDescent="0.35">
      <c r="A335" t="s">
        <v>73</v>
      </c>
      <c r="B335" t="s">
        <v>81</v>
      </c>
      <c r="C335">
        <v>4116000000</v>
      </c>
      <c r="D335">
        <v>2014</v>
      </c>
      <c r="E335" t="s">
        <v>29</v>
      </c>
      <c r="F335" t="s">
        <v>24</v>
      </c>
      <c r="G335" t="s">
        <v>314</v>
      </c>
      <c r="I335" t="s">
        <v>362</v>
      </c>
      <c r="J335" t="s">
        <v>271</v>
      </c>
    </row>
    <row r="336" spans="1:10" x14ac:dyDescent="0.35">
      <c r="A336" t="s">
        <v>83</v>
      </c>
      <c r="B336" t="s">
        <v>81</v>
      </c>
      <c r="C336">
        <v>1272000000</v>
      </c>
      <c r="D336">
        <v>2013</v>
      </c>
      <c r="E336" t="s">
        <v>29</v>
      </c>
      <c r="F336" t="s">
        <v>24</v>
      </c>
      <c r="G336" t="s">
        <v>310</v>
      </c>
      <c r="I336" t="s">
        <v>362</v>
      </c>
      <c r="J336" t="s">
        <v>271</v>
      </c>
    </row>
    <row r="337" spans="1:10" x14ac:dyDescent="0.35">
      <c r="A337" t="s">
        <v>83</v>
      </c>
      <c r="B337" t="s">
        <v>81</v>
      </c>
      <c r="C337">
        <v>1272000000</v>
      </c>
      <c r="D337">
        <v>2013</v>
      </c>
      <c r="E337" t="s">
        <v>11</v>
      </c>
      <c r="F337" t="s">
        <v>12</v>
      </c>
      <c r="G337" t="s">
        <v>307</v>
      </c>
      <c r="I337" t="s">
        <v>362</v>
      </c>
      <c r="J337" t="s">
        <v>271</v>
      </c>
    </row>
    <row r="338" spans="1:10" x14ac:dyDescent="0.35">
      <c r="A338" t="s">
        <v>83</v>
      </c>
      <c r="B338" t="s">
        <v>81</v>
      </c>
      <c r="C338">
        <v>1272000000</v>
      </c>
      <c r="D338">
        <v>2014</v>
      </c>
      <c r="E338" t="s">
        <v>29</v>
      </c>
      <c r="F338" t="s">
        <v>24</v>
      </c>
      <c r="G338" t="s">
        <v>314</v>
      </c>
      <c r="I338" t="s">
        <v>362</v>
      </c>
      <c r="J338" t="s">
        <v>271</v>
      </c>
    </row>
    <row r="339" spans="1:10" x14ac:dyDescent="0.35">
      <c r="A339" t="s">
        <v>83</v>
      </c>
      <c r="B339" t="s">
        <v>81</v>
      </c>
      <c r="C339">
        <v>1272000000</v>
      </c>
      <c r="D339">
        <v>2014</v>
      </c>
      <c r="E339" t="s">
        <v>11</v>
      </c>
      <c r="F339" t="s">
        <v>12</v>
      </c>
      <c r="G339" t="s">
        <v>311</v>
      </c>
      <c r="H339" t="s">
        <v>84</v>
      </c>
      <c r="I339" t="s">
        <v>362</v>
      </c>
      <c r="J339" t="s">
        <v>271</v>
      </c>
    </row>
    <row r="340" spans="1:10" x14ac:dyDescent="0.35">
      <c r="A340" t="s">
        <v>73</v>
      </c>
      <c r="B340" t="s">
        <v>85</v>
      </c>
      <c r="C340">
        <v>7155000000</v>
      </c>
      <c r="D340">
        <v>2013</v>
      </c>
      <c r="E340" t="s">
        <v>11</v>
      </c>
      <c r="F340" t="s">
        <v>12</v>
      </c>
      <c r="G340" t="s">
        <v>307</v>
      </c>
      <c r="I340" t="s">
        <v>362</v>
      </c>
      <c r="J340" t="s">
        <v>271</v>
      </c>
    </row>
    <row r="341" spans="1:10" x14ac:dyDescent="0.35">
      <c r="A341" t="s">
        <v>73</v>
      </c>
      <c r="B341" t="s">
        <v>85</v>
      </c>
      <c r="C341">
        <v>7182000000</v>
      </c>
      <c r="D341">
        <v>2014</v>
      </c>
      <c r="E341" t="s">
        <v>11</v>
      </c>
      <c r="F341" t="s">
        <v>12</v>
      </c>
      <c r="G341" t="s">
        <v>311</v>
      </c>
      <c r="I341" t="s">
        <v>362</v>
      </c>
      <c r="J341" t="s">
        <v>271</v>
      </c>
    </row>
    <row r="342" spans="1:10" x14ac:dyDescent="0.35">
      <c r="A342" t="s">
        <v>73</v>
      </c>
      <c r="B342" t="s">
        <v>85</v>
      </c>
      <c r="C342">
        <v>11953000000</v>
      </c>
      <c r="D342">
        <v>2015</v>
      </c>
      <c r="E342" t="s">
        <v>11</v>
      </c>
      <c r="F342" t="s">
        <v>12</v>
      </c>
      <c r="G342" t="s">
        <v>315</v>
      </c>
      <c r="H342" t="s">
        <v>87</v>
      </c>
      <c r="I342" t="s">
        <v>362</v>
      </c>
      <c r="J342" t="s">
        <v>271</v>
      </c>
    </row>
    <row r="343" spans="1:10" x14ac:dyDescent="0.35">
      <c r="A343" t="s">
        <v>88</v>
      </c>
      <c r="B343" t="s">
        <v>85</v>
      </c>
      <c r="C343">
        <v>3039000000</v>
      </c>
      <c r="D343">
        <v>2013</v>
      </c>
      <c r="E343" t="s">
        <v>11</v>
      </c>
      <c r="F343" t="s">
        <v>12</v>
      </c>
      <c r="G343" t="s">
        <v>307</v>
      </c>
      <c r="I343" t="s">
        <v>362</v>
      </c>
      <c r="J343" t="s">
        <v>271</v>
      </c>
    </row>
    <row r="344" spans="1:10" x14ac:dyDescent="0.35">
      <c r="A344" t="s">
        <v>88</v>
      </c>
      <c r="B344" t="s">
        <v>85</v>
      </c>
      <c r="C344">
        <v>3066000000</v>
      </c>
      <c r="D344">
        <v>2014</v>
      </c>
      <c r="E344" t="s">
        <v>11</v>
      </c>
      <c r="F344" t="s">
        <v>12</v>
      </c>
      <c r="G344" t="s">
        <v>311</v>
      </c>
      <c r="H344" t="s">
        <v>89</v>
      </c>
      <c r="I344" t="s">
        <v>362</v>
      </c>
      <c r="J344" t="s">
        <v>271</v>
      </c>
    </row>
    <row r="345" spans="1:10" x14ac:dyDescent="0.35">
      <c r="A345" t="s">
        <v>90</v>
      </c>
      <c r="B345" t="s">
        <v>91</v>
      </c>
      <c r="C345">
        <v>989000000</v>
      </c>
      <c r="D345">
        <v>2014</v>
      </c>
      <c r="E345" t="s">
        <v>40</v>
      </c>
      <c r="F345" t="s">
        <v>24</v>
      </c>
      <c r="G345" t="s">
        <v>312</v>
      </c>
      <c r="I345" t="s">
        <v>362</v>
      </c>
      <c r="J345" t="s">
        <v>271</v>
      </c>
    </row>
    <row r="346" spans="1:10" x14ac:dyDescent="0.35">
      <c r="A346" t="s">
        <v>90</v>
      </c>
      <c r="B346" t="s">
        <v>91</v>
      </c>
      <c r="C346">
        <v>989000000</v>
      </c>
      <c r="D346">
        <v>2014</v>
      </c>
      <c r="E346" t="s">
        <v>11</v>
      </c>
      <c r="F346" t="s">
        <v>12</v>
      </c>
      <c r="G346" t="s">
        <v>311</v>
      </c>
      <c r="I346" t="s">
        <v>362</v>
      </c>
      <c r="J346" t="s">
        <v>271</v>
      </c>
    </row>
    <row r="347" spans="1:10" x14ac:dyDescent="0.35">
      <c r="A347" t="s">
        <v>90</v>
      </c>
      <c r="B347" t="s">
        <v>91</v>
      </c>
      <c r="C347">
        <v>989000000</v>
      </c>
      <c r="D347">
        <v>2015</v>
      </c>
      <c r="E347" t="s">
        <v>40</v>
      </c>
      <c r="F347" t="s">
        <v>24</v>
      </c>
      <c r="G347" t="s">
        <v>316</v>
      </c>
      <c r="I347" t="s">
        <v>362</v>
      </c>
      <c r="J347" t="s">
        <v>271</v>
      </c>
    </row>
    <row r="348" spans="1:10" x14ac:dyDescent="0.35">
      <c r="A348" t="s">
        <v>90</v>
      </c>
      <c r="B348" t="s">
        <v>91</v>
      </c>
      <c r="C348">
        <v>1232000000</v>
      </c>
      <c r="D348">
        <v>2015</v>
      </c>
      <c r="E348" t="s">
        <v>11</v>
      </c>
      <c r="F348" t="s">
        <v>12</v>
      </c>
      <c r="G348" t="s">
        <v>315</v>
      </c>
      <c r="H348" t="s">
        <v>93</v>
      </c>
      <c r="I348" t="s">
        <v>362</v>
      </c>
      <c r="J348" t="s">
        <v>271</v>
      </c>
    </row>
    <row r="349" spans="1:10" x14ac:dyDescent="0.35">
      <c r="A349" t="s">
        <v>90</v>
      </c>
      <c r="B349" t="s">
        <v>94</v>
      </c>
      <c r="C349">
        <v>2300000000</v>
      </c>
      <c r="D349">
        <v>2014</v>
      </c>
      <c r="E349" t="s">
        <v>23</v>
      </c>
      <c r="F349" t="s">
        <v>24</v>
      </c>
      <c r="G349" t="s">
        <v>313</v>
      </c>
      <c r="I349" t="s">
        <v>362</v>
      </c>
      <c r="J349" t="s">
        <v>271</v>
      </c>
    </row>
    <row r="350" spans="1:10" x14ac:dyDescent="0.35">
      <c r="A350" t="s">
        <v>90</v>
      </c>
      <c r="B350" t="s">
        <v>94</v>
      </c>
      <c r="C350">
        <v>2300000000</v>
      </c>
      <c r="D350">
        <v>2015</v>
      </c>
      <c r="E350" t="s">
        <v>23</v>
      </c>
      <c r="F350" t="s">
        <v>24</v>
      </c>
      <c r="G350" t="s">
        <v>317</v>
      </c>
      <c r="I350" t="s">
        <v>362</v>
      </c>
      <c r="J350" t="s">
        <v>271</v>
      </c>
    </row>
    <row r="351" spans="1:10" x14ac:dyDescent="0.35">
      <c r="A351" t="s">
        <v>96</v>
      </c>
      <c r="B351" t="s">
        <v>94</v>
      </c>
      <c r="C351">
        <v>1311000000</v>
      </c>
      <c r="D351">
        <v>2014</v>
      </c>
      <c r="E351" t="s">
        <v>23</v>
      </c>
      <c r="F351" t="s">
        <v>24</v>
      </c>
      <c r="G351" t="s">
        <v>313</v>
      </c>
      <c r="I351" t="s">
        <v>362</v>
      </c>
      <c r="J351" t="s">
        <v>271</v>
      </c>
    </row>
    <row r="352" spans="1:10" x14ac:dyDescent="0.35">
      <c r="A352" t="s">
        <v>96</v>
      </c>
      <c r="B352" t="s">
        <v>94</v>
      </c>
      <c r="C352">
        <v>1311000000</v>
      </c>
      <c r="D352">
        <v>2014</v>
      </c>
      <c r="E352" t="s">
        <v>11</v>
      </c>
      <c r="F352" t="s">
        <v>12</v>
      </c>
      <c r="G352" t="s">
        <v>311</v>
      </c>
      <c r="I352" t="s">
        <v>362</v>
      </c>
      <c r="J352" t="s">
        <v>271</v>
      </c>
    </row>
    <row r="353" spans="1:10" x14ac:dyDescent="0.35">
      <c r="A353" t="s">
        <v>96</v>
      </c>
      <c r="B353" t="s">
        <v>94</v>
      </c>
      <c r="C353">
        <v>1311000000</v>
      </c>
      <c r="D353">
        <v>2015</v>
      </c>
      <c r="E353" t="s">
        <v>23</v>
      </c>
      <c r="F353" t="s">
        <v>24</v>
      </c>
      <c r="G353" t="s">
        <v>317</v>
      </c>
      <c r="I353" t="s">
        <v>362</v>
      </c>
      <c r="J353" t="s">
        <v>271</v>
      </c>
    </row>
    <row r="354" spans="1:10" x14ac:dyDescent="0.35">
      <c r="A354" t="s">
        <v>96</v>
      </c>
      <c r="B354" t="s">
        <v>94</v>
      </c>
      <c r="C354">
        <v>1497000000</v>
      </c>
      <c r="D354">
        <v>2015</v>
      </c>
      <c r="E354" t="s">
        <v>11</v>
      </c>
      <c r="F354" t="s">
        <v>12</v>
      </c>
      <c r="G354" t="s">
        <v>315</v>
      </c>
      <c r="H354" t="s">
        <v>97</v>
      </c>
      <c r="I354" t="s">
        <v>362</v>
      </c>
      <c r="J354" t="s">
        <v>271</v>
      </c>
    </row>
    <row r="355" spans="1:10" x14ac:dyDescent="0.35">
      <c r="A355" t="s">
        <v>90</v>
      </c>
      <c r="B355" t="s">
        <v>98</v>
      </c>
      <c r="C355">
        <v>3135000000</v>
      </c>
      <c r="D355">
        <v>2014</v>
      </c>
      <c r="E355" t="s">
        <v>29</v>
      </c>
      <c r="F355" t="s">
        <v>24</v>
      </c>
      <c r="G355" t="s">
        <v>314</v>
      </c>
      <c r="I355" t="s">
        <v>362</v>
      </c>
      <c r="J355" t="s">
        <v>271</v>
      </c>
    </row>
    <row r="356" spans="1:10" x14ac:dyDescent="0.35">
      <c r="A356" t="s">
        <v>90</v>
      </c>
      <c r="B356" t="s">
        <v>98</v>
      </c>
      <c r="C356">
        <v>3135000000</v>
      </c>
      <c r="D356">
        <v>2015</v>
      </c>
      <c r="E356" t="s">
        <v>29</v>
      </c>
      <c r="F356" t="s">
        <v>24</v>
      </c>
      <c r="G356" t="s">
        <v>318</v>
      </c>
      <c r="I356" t="s">
        <v>362</v>
      </c>
      <c r="J356" t="s">
        <v>271</v>
      </c>
    </row>
    <row r="357" spans="1:10" x14ac:dyDescent="0.35">
      <c r="A357" t="s">
        <v>100</v>
      </c>
      <c r="B357" t="s">
        <v>98</v>
      </c>
      <c r="C357">
        <v>835000000</v>
      </c>
      <c r="D357">
        <v>2014</v>
      </c>
      <c r="E357" t="s">
        <v>29</v>
      </c>
      <c r="F357" t="s">
        <v>24</v>
      </c>
      <c r="G357" t="s">
        <v>314</v>
      </c>
      <c r="I357" t="s">
        <v>362</v>
      </c>
      <c r="J357" t="s">
        <v>271</v>
      </c>
    </row>
    <row r="358" spans="1:10" x14ac:dyDescent="0.35">
      <c r="A358" t="s">
        <v>100</v>
      </c>
      <c r="B358" t="s">
        <v>98</v>
      </c>
      <c r="C358">
        <v>835000000</v>
      </c>
      <c r="D358">
        <v>2014</v>
      </c>
      <c r="E358" t="s">
        <v>11</v>
      </c>
      <c r="F358" t="s">
        <v>12</v>
      </c>
      <c r="G358" t="s">
        <v>311</v>
      </c>
      <c r="I358" t="s">
        <v>362</v>
      </c>
      <c r="J358" t="s">
        <v>271</v>
      </c>
    </row>
    <row r="359" spans="1:10" x14ac:dyDescent="0.35">
      <c r="A359" t="s">
        <v>100</v>
      </c>
      <c r="B359" t="s">
        <v>98</v>
      </c>
      <c r="C359">
        <v>835000000</v>
      </c>
      <c r="D359">
        <v>2015</v>
      </c>
      <c r="E359" t="s">
        <v>29</v>
      </c>
      <c r="F359" t="s">
        <v>24</v>
      </c>
      <c r="G359" t="s">
        <v>318</v>
      </c>
      <c r="I359" t="s">
        <v>362</v>
      </c>
      <c r="J359" t="s">
        <v>271</v>
      </c>
    </row>
    <row r="360" spans="1:10" x14ac:dyDescent="0.35">
      <c r="A360" t="s">
        <v>100</v>
      </c>
      <c r="B360" t="s">
        <v>98</v>
      </c>
      <c r="C360">
        <v>1019000000</v>
      </c>
      <c r="D360">
        <v>2015</v>
      </c>
      <c r="E360" t="s">
        <v>11</v>
      </c>
      <c r="F360" t="s">
        <v>12</v>
      </c>
      <c r="G360" t="s">
        <v>315</v>
      </c>
      <c r="H360" t="s">
        <v>101</v>
      </c>
      <c r="I360" t="s">
        <v>362</v>
      </c>
      <c r="J360" t="s">
        <v>271</v>
      </c>
    </row>
    <row r="361" spans="1:10" x14ac:dyDescent="0.35">
      <c r="A361" t="s">
        <v>90</v>
      </c>
      <c r="B361" t="s">
        <v>102</v>
      </c>
      <c r="C361">
        <v>3187000000</v>
      </c>
      <c r="D361">
        <v>2014</v>
      </c>
      <c r="E361" t="s">
        <v>11</v>
      </c>
      <c r="F361" t="s">
        <v>12</v>
      </c>
      <c r="G361" t="s">
        <v>311</v>
      </c>
      <c r="I361" t="s">
        <v>362</v>
      </c>
      <c r="J361" t="s">
        <v>271</v>
      </c>
    </row>
    <row r="362" spans="1:10" x14ac:dyDescent="0.35">
      <c r="A362" t="s">
        <v>90</v>
      </c>
      <c r="B362" t="s">
        <v>102</v>
      </c>
      <c r="C362">
        <v>1231000000</v>
      </c>
      <c r="D362">
        <v>2015</v>
      </c>
      <c r="E362" t="s">
        <v>11</v>
      </c>
      <c r="F362" t="s">
        <v>12</v>
      </c>
      <c r="G362" t="s">
        <v>315</v>
      </c>
      <c r="H362" t="s">
        <v>104</v>
      </c>
      <c r="I362" t="s">
        <v>362</v>
      </c>
      <c r="J362" t="s">
        <v>271</v>
      </c>
    </row>
    <row r="363" spans="1:10" x14ac:dyDescent="0.35">
      <c r="A363" t="s">
        <v>105</v>
      </c>
      <c r="B363" t="s">
        <v>102</v>
      </c>
      <c r="C363">
        <v>52000000</v>
      </c>
      <c r="D363">
        <v>2014</v>
      </c>
      <c r="E363" t="s">
        <v>11</v>
      </c>
      <c r="F363" t="s">
        <v>12</v>
      </c>
      <c r="G363" t="s">
        <v>311</v>
      </c>
      <c r="I363" t="s">
        <v>362</v>
      </c>
      <c r="J363" t="s">
        <v>271</v>
      </c>
    </row>
    <row r="364" spans="1:10" x14ac:dyDescent="0.35">
      <c r="A364" t="s">
        <v>105</v>
      </c>
      <c r="B364" t="s">
        <v>102</v>
      </c>
      <c r="C364">
        <v>-2517000000</v>
      </c>
      <c r="D364">
        <v>2015</v>
      </c>
      <c r="E364" t="s">
        <v>11</v>
      </c>
      <c r="F364" t="s">
        <v>12</v>
      </c>
      <c r="G364" t="s">
        <v>315</v>
      </c>
      <c r="H364" t="s">
        <v>106</v>
      </c>
      <c r="I364" t="s">
        <v>362</v>
      </c>
      <c r="J364" t="s">
        <v>271</v>
      </c>
    </row>
    <row r="365" spans="1:10" x14ac:dyDescent="0.35">
      <c r="A365" t="s">
        <v>107</v>
      </c>
      <c r="B365" t="s">
        <v>108</v>
      </c>
      <c r="C365">
        <v>924000000</v>
      </c>
      <c r="D365">
        <v>2015</v>
      </c>
      <c r="E365" t="s">
        <v>40</v>
      </c>
      <c r="F365" t="s">
        <v>24</v>
      </c>
      <c r="G365" t="s">
        <v>316</v>
      </c>
      <c r="I365" t="s">
        <v>362</v>
      </c>
      <c r="J365" t="s">
        <v>271</v>
      </c>
    </row>
    <row r="366" spans="1:10" x14ac:dyDescent="0.35">
      <c r="A366" t="s">
        <v>107</v>
      </c>
      <c r="B366" t="s">
        <v>108</v>
      </c>
      <c r="C366">
        <v>1153000000</v>
      </c>
      <c r="D366">
        <v>2015</v>
      </c>
      <c r="E366" t="s">
        <v>11</v>
      </c>
      <c r="F366" t="s">
        <v>12</v>
      </c>
      <c r="G366" t="s">
        <v>315</v>
      </c>
      <c r="I366" t="s">
        <v>362</v>
      </c>
      <c r="J366" t="s">
        <v>271</v>
      </c>
    </row>
    <row r="367" spans="1:10" x14ac:dyDescent="0.35">
      <c r="A367" t="s">
        <v>107</v>
      </c>
      <c r="B367" t="s">
        <v>108</v>
      </c>
      <c r="C367">
        <v>1153000000</v>
      </c>
      <c r="D367">
        <v>2016</v>
      </c>
      <c r="E367" t="s">
        <v>40</v>
      </c>
      <c r="F367" t="s">
        <v>24</v>
      </c>
      <c r="G367" t="s">
        <v>320</v>
      </c>
      <c r="H367" t="s">
        <v>110</v>
      </c>
      <c r="I367" t="s">
        <v>362</v>
      </c>
      <c r="J367" t="s">
        <v>271</v>
      </c>
    </row>
    <row r="368" spans="1:10" x14ac:dyDescent="0.35">
      <c r="A368" t="s">
        <v>107</v>
      </c>
      <c r="B368" t="s">
        <v>111</v>
      </c>
      <c r="C368">
        <v>2809000000</v>
      </c>
      <c r="D368">
        <v>2015</v>
      </c>
      <c r="E368" t="s">
        <v>23</v>
      </c>
      <c r="F368" t="s">
        <v>24</v>
      </c>
      <c r="G368" t="s">
        <v>317</v>
      </c>
      <c r="I368" t="s">
        <v>362</v>
      </c>
      <c r="J368" t="s">
        <v>271</v>
      </c>
    </row>
    <row r="369" spans="1:10" x14ac:dyDescent="0.35">
      <c r="A369" t="s">
        <v>107</v>
      </c>
      <c r="B369" t="s">
        <v>111</v>
      </c>
      <c r="C369">
        <v>3313000000</v>
      </c>
      <c r="D369">
        <v>2016</v>
      </c>
      <c r="E369" t="s">
        <v>23</v>
      </c>
      <c r="F369" t="s">
        <v>24</v>
      </c>
      <c r="G369" t="s">
        <v>321</v>
      </c>
      <c r="I369" t="s">
        <v>362</v>
      </c>
      <c r="J369" t="s">
        <v>271</v>
      </c>
    </row>
    <row r="370" spans="1:10" x14ac:dyDescent="0.35">
      <c r="A370" t="s">
        <v>113</v>
      </c>
      <c r="B370" t="s">
        <v>111</v>
      </c>
      <c r="C370">
        <v>1885000000</v>
      </c>
      <c r="D370">
        <v>2015</v>
      </c>
      <c r="E370" t="s">
        <v>23</v>
      </c>
      <c r="F370" t="s">
        <v>24</v>
      </c>
      <c r="G370" t="s">
        <v>317</v>
      </c>
      <c r="I370" t="s">
        <v>362</v>
      </c>
      <c r="J370" t="s">
        <v>271</v>
      </c>
    </row>
    <row r="371" spans="1:10" x14ac:dyDescent="0.35">
      <c r="A371" t="s">
        <v>113</v>
      </c>
      <c r="B371" t="s">
        <v>111</v>
      </c>
      <c r="C371">
        <v>2160000000</v>
      </c>
      <c r="D371">
        <v>2015</v>
      </c>
      <c r="E371" t="s">
        <v>11</v>
      </c>
      <c r="F371" t="s">
        <v>12</v>
      </c>
      <c r="G371" t="s">
        <v>315</v>
      </c>
      <c r="I371" t="s">
        <v>362</v>
      </c>
      <c r="J371" t="s">
        <v>271</v>
      </c>
    </row>
    <row r="372" spans="1:10" x14ac:dyDescent="0.35">
      <c r="A372" t="s">
        <v>113</v>
      </c>
      <c r="B372" t="s">
        <v>111</v>
      </c>
      <c r="C372">
        <v>2160000000</v>
      </c>
      <c r="D372">
        <v>2016</v>
      </c>
      <c r="E372" t="s">
        <v>23</v>
      </c>
      <c r="F372" t="s">
        <v>24</v>
      </c>
      <c r="G372" t="s">
        <v>321</v>
      </c>
      <c r="H372" t="s">
        <v>114</v>
      </c>
      <c r="I372" t="s">
        <v>362</v>
      </c>
      <c r="J372" t="s">
        <v>271</v>
      </c>
    </row>
    <row r="373" spans="1:10" x14ac:dyDescent="0.35">
      <c r="A373" t="s">
        <v>107</v>
      </c>
      <c r="B373" t="s">
        <v>115</v>
      </c>
      <c r="C373">
        <v>4718000000</v>
      </c>
      <c r="D373">
        <v>2015</v>
      </c>
      <c r="E373" t="s">
        <v>29</v>
      </c>
      <c r="F373" t="s">
        <v>24</v>
      </c>
      <c r="G373" t="s">
        <v>318</v>
      </c>
      <c r="I373" t="s">
        <v>362</v>
      </c>
      <c r="J373" t="s">
        <v>271</v>
      </c>
    </row>
    <row r="374" spans="1:10" x14ac:dyDescent="0.35">
      <c r="A374" t="s">
        <v>107</v>
      </c>
      <c r="B374" t="s">
        <v>115</v>
      </c>
      <c r="C374">
        <v>5505000000</v>
      </c>
      <c r="D374">
        <v>2016</v>
      </c>
      <c r="E374" t="s">
        <v>29</v>
      </c>
      <c r="F374" t="s">
        <v>24</v>
      </c>
      <c r="G374" t="s">
        <v>323</v>
      </c>
      <c r="I374" t="s">
        <v>362</v>
      </c>
      <c r="J374" t="s">
        <v>271</v>
      </c>
    </row>
    <row r="375" spans="1:10" x14ac:dyDescent="0.35">
      <c r="A375" t="s">
        <v>117</v>
      </c>
      <c r="B375" t="s">
        <v>115</v>
      </c>
      <c r="C375">
        <v>1909000000</v>
      </c>
      <c r="D375">
        <v>2015</v>
      </c>
      <c r="E375" t="s">
        <v>29</v>
      </c>
      <c r="F375" t="s">
        <v>24</v>
      </c>
      <c r="G375" t="s">
        <v>318</v>
      </c>
      <c r="I375" t="s">
        <v>362</v>
      </c>
      <c r="J375" t="s">
        <v>271</v>
      </c>
    </row>
    <row r="376" spans="1:10" x14ac:dyDescent="0.35">
      <c r="A376" t="s">
        <v>117</v>
      </c>
      <c r="B376" t="s">
        <v>115</v>
      </c>
      <c r="C376">
        <v>2192000000</v>
      </c>
      <c r="D376">
        <v>2015</v>
      </c>
      <c r="E376" t="s">
        <v>11</v>
      </c>
      <c r="F376" t="s">
        <v>12</v>
      </c>
      <c r="G376" t="s">
        <v>315</v>
      </c>
      <c r="I376" t="s">
        <v>362</v>
      </c>
      <c r="J376" t="s">
        <v>271</v>
      </c>
    </row>
    <row r="377" spans="1:10" x14ac:dyDescent="0.35">
      <c r="A377" t="s">
        <v>117</v>
      </c>
      <c r="B377" t="s">
        <v>115</v>
      </c>
      <c r="C377">
        <v>2192000000</v>
      </c>
      <c r="D377">
        <v>2016</v>
      </c>
      <c r="E377" t="s">
        <v>29</v>
      </c>
      <c r="F377" t="s">
        <v>24</v>
      </c>
      <c r="G377" t="s">
        <v>323</v>
      </c>
      <c r="H377" t="s">
        <v>118</v>
      </c>
      <c r="I377" t="s">
        <v>362</v>
      </c>
      <c r="J377" t="s">
        <v>271</v>
      </c>
    </row>
    <row r="378" spans="1:10" x14ac:dyDescent="0.35">
      <c r="A378" t="s">
        <v>107</v>
      </c>
      <c r="B378" t="s">
        <v>119</v>
      </c>
      <c r="C378">
        <v>7373000000</v>
      </c>
      <c r="D378">
        <v>2015</v>
      </c>
      <c r="E378" t="s">
        <v>11</v>
      </c>
      <c r="F378" t="s">
        <v>12</v>
      </c>
      <c r="G378" t="s">
        <v>315</v>
      </c>
      <c r="H378" t="s">
        <v>121</v>
      </c>
      <c r="I378" t="s">
        <v>362</v>
      </c>
      <c r="J378" t="s">
        <v>271</v>
      </c>
    </row>
    <row r="379" spans="1:10" x14ac:dyDescent="0.35">
      <c r="A379" t="s">
        <v>122</v>
      </c>
      <c r="B379" t="s">
        <v>119</v>
      </c>
      <c r="C379">
        <v>1868000000</v>
      </c>
      <c r="D379">
        <v>2015</v>
      </c>
      <c r="E379" t="s">
        <v>11</v>
      </c>
      <c r="F379" t="s">
        <v>12</v>
      </c>
      <c r="G379" t="s">
        <v>315</v>
      </c>
      <c r="H379" t="s">
        <v>123</v>
      </c>
      <c r="I379" t="s">
        <v>362</v>
      </c>
      <c r="J379" t="s">
        <v>271</v>
      </c>
    </row>
    <row r="380" spans="1:10" x14ac:dyDescent="0.35">
      <c r="A380" t="s">
        <v>124</v>
      </c>
      <c r="B380" t="s">
        <v>125</v>
      </c>
      <c r="C380">
        <v>2452000000</v>
      </c>
      <c r="D380">
        <v>2016</v>
      </c>
      <c r="E380" t="s">
        <v>40</v>
      </c>
      <c r="F380" t="s">
        <v>24</v>
      </c>
      <c r="G380" t="s">
        <v>320</v>
      </c>
      <c r="H380" t="s">
        <v>127</v>
      </c>
      <c r="I380" t="s">
        <v>362</v>
      </c>
      <c r="J380" t="s">
        <v>271</v>
      </c>
    </row>
    <row r="381" spans="1:10" x14ac:dyDescent="0.35">
      <c r="A381" t="s">
        <v>124</v>
      </c>
      <c r="B381" t="s">
        <v>128</v>
      </c>
      <c r="C381">
        <v>4422000000</v>
      </c>
      <c r="D381">
        <v>2016</v>
      </c>
      <c r="E381" t="s">
        <v>23</v>
      </c>
      <c r="F381" t="s">
        <v>24</v>
      </c>
      <c r="G381" t="s">
        <v>321</v>
      </c>
      <c r="I381" t="s">
        <v>362</v>
      </c>
      <c r="J381" t="s">
        <v>271</v>
      </c>
    </row>
    <row r="382" spans="1:10" x14ac:dyDescent="0.35">
      <c r="A382" t="s">
        <v>130</v>
      </c>
      <c r="B382" t="s">
        <v>128</v>
      </c>
      <c r="C382">
        <v>1970000000</v>
      </c>
      <c r="D382">
        <v>2016</v>
      </c>
      <c r="E382" t="s">
        <v>23</v>
      </c>
      <c r="F382" t="s">
        <v>24</v>
      </c>
      <c r="G382" t="s">
        <v>321</v>
      </c>
      <c r="H382" t="s">
        <v>131</v>
      </c>
      <c r="I382" t="s">
        <v>362</v>
      </c>
      <c r="J382" t="s">
        <v>271</v>
      </c>
    </row>
    <row r="383" spans="1:10" x14ac:dyDescent="0.35">
      <c r="A383" t="s">
        <v>124</v>
      </c>
      <c r="B383" t="s">
        <v>132</v>
      </c>
      <c r="C383">
        <v>5379000000</v>
      </c>
      <c r="D383">
        <v>2016</v>
      </c>
      <c r="E383" t="s">
        <v>29</v>
      </c>
      <c r="F383" t="s">
        <v>24</v>
      </c>
      <c r="G383" t="s">
        <v>323</v>
      </c>
      <c r="I383" t="s">
        <v>362</v>
      </c>
      <c r="J383" t="s">
        <v>271</v>
      </c>
    </row>
    <row r="384" spans="1:10" x14ac:dyDescent="0.35">
      <c r="A384" t="s">
        <v>134</v>
      </c>
      <c r="B384" t="s">
        <v>132</v>
      </c>
      <c r="C384">
        <v>957000000</v>
      </c>
      <c r="D384">
        <v>2016</v>
      </c>
      <c r="E384" t="s">
        <v>29</v>
      </c>
      <c r="F384" t="s">
        <v>24</v>
      </c>
      <c r="G384" t="s">
        <v>323</v>
      </c>
      <c r="H384" t="s">
        <v>135</v>
      </c>
      <c r="I384" t="s">
        <v>362</v>
      </c>
      <c r="J384" t="s">
        <v>271</v>
      </c>
    </row>
    <row r="385" spans="1:10" x14ac:dyDescent="0.35">
      <c r="A385" t="s">
        <v>209</v>
      </c>
      <c r="B385" t="s">
        <v>221</v>
      </c>
      <c r="C385">
        <v>17937000000</v>
      </c>
      <c r="D385">
        <v>2023</v>
      </c>
      <c r="E385" t="s">
        <v>11</v>
      </c>
      <c r="F385" t="s">
        <v>12</v>
      </c>
      <c r="G385" t="s">
        <v>347</v>
      </c>
      <c r="H385" t="s">
        <v>223</v>
      </c>
      <c r="I385" t="s">
        <v>362</v>
      </c>
      <c r="J385" t="s">
        <v>271</v>
      </c>
    </row>
    <row r="386" spans="1:10" x14ac:dyDescent="0.35">
      <c r="A386" t="s">
        <v>224</v>
      </c>
      <c r="B386" t="s">
        <v>225</v>
      </c>
      <c r="C386">
        <v>-3110000000</v>
      </c>
      <c r="D386">
        <v>2023</v>
      </c>
      <c r="E386" t="s">
        <v>40</v>
      </c>
      <c r="F386" t="s">
        <v>24</v>
      </c>
      <c r="G386" t="s">
        <v>351</v>
      </c>
      <c r="I386" t="s">
        <v>362</v>
      </c>
      <c r="J386" t="s">
        <v>271</v>
      </c>
    </row>
    <row r="387" spans="1:10" x14ac:dyDescent="0.35">
      <c r="A387" t="s">
        <v>224</v>
      </c>
      <c r="B387" t="s">
        <v>225</v>
      </c>
      <c r="C387">
        <v>-3110000000</v>
      </c>
      <c r="D387">
        <v>2023</v>
      </c>
      <c r="E387" t="s">
        <v>23</v>
      </c>
      <c r="F387" t="s">
        <v>24</v>
      </c>
      <c r="G387" t="s">
        <v>352</v>
      </c>
      <c r="I387" t="s">
        <v>362</v>
      </c>
      <c r="J387" t="s">
        <v>271</v>
      </c>
    </row>
    <row r="388" spans="1:10" x14ac:dyDescent="0.35">
      <c r="A388" t="s">
        <v>224</v>
      </c>
      <c r="B388" t="s">
        <v>225</v>
      </c>
      <c r="C388">
        <v>-3110000000</v>
      </c>
      <c r="D388">
        <v>2023</v>
      </c>
      <c r="E388" t="s">
        <v>29</v>
      </c>
      <c r="F388" t="s">
        <v>24</v>
      </c>
      <c r="G388" t="s">
        <v>353</v>
      </c>
      <c r="H388" t="s">
        <v>227</v>
      </c>
      <c r="I388" t="s">
        <v>362</v>
      </c>
      <c r="J388" t="s">
        <v>271</v>
      </c>
    </row>
    <row r="389" spans="1:10" x14ac:dyDescent="0.35">
      <c r="A389" t="s">
        <v>230</v>
      </c>
      <c r="B389" t="s">
        <v>228</v>
      </c>
      <c r="C389">
        <v>667000000</v>
      </c>
      <c r="D389">
        <v>2023</v>
      </c>
      <c r="E389" t="s">
        <v>29</v>
      </c>
      <c r="F389" t="s">
        <v>24</v>
      </c>
      <c r="G389" t="s">
        <v>353</v>
      </c>
      <c r="H389" t="s">
        <v>231</v>
      </c>
      <c r="I389" t="s">
        <v>362</v>
      </c>
      <c r="J389" t="s">
        <v>271</v>
      </c>
    </row>
    <row r="390" spans="1:10" x14ac:dyDescent="0.35">
      <c r="A390" t="s">
        <v>234</v>
      </c>
      <c r="B390" t="s">
        <v>232</v>
      </c>
      <c r="C390">
        <v>-827000000</v>
      </c>
      <c r="D390">
        <v>2023</v>
      </c>
      <c r="E390" t="s">
        <v>29</v>
      </c>
      <c r="F390" t="s">
        <v>24</v>
      </c>
      <c r="G390" t="s">
        <v>353</v>
      </c>
      <c r="H390" t="s">
        <v>235</v>
      </c>
      <c r="I390" t="s">
        <v>362</v>
      </c>
      <c r="J390" t="s">
        <v>271</v>
      </c>
    </row>
    <row r="391" spans="1:10" x14ac:dyDescent="0.35">
      <c r="A391" t="s">
        <v>224</v>
      </c>
      <c r="B391" t="s">
        <v>236</v>
      </c>
      <c r="C391">
        <v>-1981000000</v>
      </c>
      <c r="D391">
        <v>2023</v>
      </c>
      <c r="E391" t="s">
        <v>11</v>
      </c>
      <c r="F391" t="s">
        <v>12</v>
      </c>
      <c r="G391" t="s">
        <v>347</v>
      </c>
      <c r="I391" t="s">
        <v>362</v>
      </c>
      <c r="J391" t="s">
        <v>271</v>
      </c>
    </row>
    <row r="392" spans="1:10" x14ac:dyDescent="0.35">
      <c r="A392" t="s">
        <v>224</v>
      </c>
      <c r="B392" t="s">
        <v>236</v>
      </c>
      <c r="C392">
        <v>-1981000000</v>
      </c>
      <c r="D392">
        <v>2024</v>
      </c>
      <c r="E392" t="s">
        <v>11</v>
      </c>
      <c r="F392" t="s">
        <v>12</v>
      </c>
      <c r="G392" t="s">
        <v>348</v>
      </c>
      <c r="H392" t="s">
        <v>238</v>
      </c>
      <c r="I392" t="s">
        <v>362</v>
      </c>
      <c r="J392" t="s">
        <v>271</v>
      </c>
    </row>
    <row r="393" spans="1:10" x14ac:dyDescent="0.35">
      <c r="A393" t="s">
        <v>239</v>
      </c>
      <c r="B393" t="s">
        <v>240</v>
      </c>
      <c r="C393">
        <v>1757000000</v>
      </c>
      <c r="D393">
        <v>2023</v>
      </c>
      <c r="E393" t="s">
        <v>40</v>
      </c>
      <c r="F393" t="s">
        <v>24</v>
      </c>
      <c r="G393" t="s">
        <v>351</v>
      </c>
      <c r="I393" t="s">
        <v>362</v>
      </c>
      <c r="J393" t="s">
        <v>271</v>
      </c>
    </row>
    <row r="394" spans="1:10" x14ac:dyDescent="0.35">
      <c r="A394" t="s">
        <v>239</v>
      </c>
      <c r="B394" t="s">
        <v>240</v>
      </c>
      <c r="C394">
        <v>1757000000</v>
      </c>
      <c r="D394">
        <v>2023</v>
      </c>
      <c r="E394" t="s">
        <v>23</v>
      </c>
      <c r="F394" t="s">
        <v>24</v>
      </c>
      <c r="G394" t="s">
        <v>352</v>
      </c>
      <c r="I394" t="s">
        <v>362</v>
      </c>
      <c r="J394" t="s">
        <v>271</v>
      </c>
    </row>
    <row r="395" spans="1:10" x14ac:dyDescent="0.35">
      <c r="A395" t="s">
        <v>239</v>
      </c>
      <c r="B395" t="s">
        <v>240</v>
      </c>
      <c r="C395">
        <v>1757000000</v>
      </c>
      <c r="D395">
        <v>2023</v>
      </c>
      <c r="E395" t="s">
        <v>29</v>
      </c>
      <c r="F395" t="s">
        <v>24</v>
      </c>
      <c r="G395" t="s">
        <v>353</v>
      </c>
      <c r="I395" t="s">
        <v>362</v>
      </c>
      <c r="J395" t="s">
        <v>271</v>
      </c>
    </row>
    <row r="396" spans="1:10" x14ac:dyDescent="0.35">
      <c r="A396" t="s">
        <v>239</v>
      </c>
      <c r="B396" t="s">
        <v>240</v>
      </c>
      <c r="C396">
        <v>1757000000</v>
      </c>
      <c r="D396">
        <v>2024</v>
      </c>
      <c r="E396" t="s">
        <v>40</v>
      </c>
      <c r="F396" t="s">
        <v>24</v>
      </c>
      <c r="G396" t="s">
        <v>354</v>
      </c>
      <c r="I396" t="s">
        <v>362</v>
      </c>
      <c r="J396" t="s">
        <v>271</v>
      </c>
    </row>
    <row r="397" spans="1:10" x14ac:dyDescent="0.35">
      <c r="A397" t="s">
        <v>239</v>
      </c>
      <c r="B397" t="s">
        <v>240</v>
      </c>
      <c r="C397">
        <v>1757000000</v>
      </c>
      <c r="D397">
        <v>2024</v>
      </c>
      <c r="E397" t="s">
        <v>23</v>
      </c>
      <c r="F397" t="s">
        <v>24</v>
      </c>
      <c r="G397" t="s">
        <v>355</v>
      </c>
      <c r="I397" t="s">
        <v>362</v>
      </c>
      <c r="J397" t="s">
        <v>271</v>
      </c>
    </row>
    <row r="398" spans="1:10" x14ac:dyDescent="0.35">
      <c r="A398" t="s">
        <v>239</v>
      </c>
      <c r="B398" t="s">
        <v>240</v>
      </c>
      <c r="C398">
        <v>1757000000</v>
      </c>
      <c r="D398">
        <v>2024</v>
      </c>
      <c r="E398" t="s">
        <v>29</v>
      </c>
      <c r="F398" t="s">
        <v>24</v>
      </c>
      <c r="G398" t="s">
        <v>356</v>
      </c>
      <c r="H398" t="s">
        <v>242</v>
      </c>
      <c r="I398" t="s">
        <v>362</v>
      </c>
      <c r="J398" t="s">
        <v>271</v>
      </c>
    </row>
    <row r="399" spans="1:10" x14ac:dyDescent="0.35">
      <c r="A399" t="s">
        <v>245</v>
      </c>
      <c r="B399" t="s">
        <v>243</v>
      </c>
      <c r="C399">
        <v>1917000000</v>
      </c>
      <c r="D399">
        <v>2023</v>
      </c>
      <c r="E399" t="s">
        <v>23</v>
      </c>
      <c r="F399" t="s">
        <v>24</v>
      </c>
      <c r="G399" t="s">
        <v>352</v>
      </c>
      <c r="I399" t="s">
        <v>362</v>
      </c>
      <c r="J399" t="s">
        <v>271</v>
      </c>
    </row>
    <row r="400" spans="1:10" x14ac:dyDescent="0.35">
      <c r="A400" t="s">
        <v>245</v>
      </c>
      <c r="B400" t="s">
        <v>243</v>
      </c>
      <c r="C400">
        <v>1917000000</v>
      </c>
      <c r="D400">
        <v>2023</v>
      </c>
      <c r="E400" t="s">
        <v>29</v>
      </c>
      <c r="F400" t="s">
        <v>24</v>
      </c>
      <c r="G400" t="s">
        <v>353</v>
      </c>
      <c r="I400" t="s">
        <v>362</v>
      </c>
      <c r="J400" t="s">
        <v>271</v>
      </c>
    </row>
    <row r="401" spans="1:10" x14ac:dyDescent="0.35">
      <c r="A401" t="s">
        <v>245</v>
      </c>
      <c r="B401" t="s">
        <v>243</v>
      </c>
      <c r="C401">
        <v>1917000000</v>
      </c>
      <c r="D401">
        <v>2024</v>
      </c>
      <c r="E401" t="s">
        <v>23</v>
      </c>
      <c r="F401" t="s">
        <v>24</v>
      </c>
      <c r="G401" t="s">
        <v>355</v>
      </c>
      <c r="I401" t="s">
        <v>362</v>
      </c>
      <c r="J401" t="s">
        <v>271</v>
      </c>
    </row>
    <row r="402" spans="1:10" x14ac:dyDescent="0.35">
      <c r="A402" t="s">
        <v>245</v>
      </c>
      <c r="B402" t="s">
        <v>243</v>
      </c>
      <c r="C402">
        <v>1917000000</v>
      </c>
      <c r="D402">
        <v>2024</v>
      </c>
      <c r="E402" t="s">
        <v>29</v>
      </c>
      <c r="F402" t="s">
        <v>24</v>
      </c>
      <c r="G402" t="s">
        <v>356</v>
      </c>
      <c r="H402" t="s">
        <v>246</v>
      </c>
      <c r="I402" t="s">
        <v>362</v>
      </c>
      <c r="J402" t="s">
        <v>271</v>
      </c>
    </row>
    <row r="403" spans="1:10" x14ac:dyDescent="0.35">
      <c r="A403" t="s">
        <v>249</v>
      </c>
      <c r="B403" t="s">
        <v>247</v>
      </c>
      <c r="C403">
        <v>1199000000</v>
      </c>
      <c r="D403">
        <v>2023</v>
      </c>
      <c r="E403" t="s">
        <v>29</v>
      </c>
      <c r="F403" t="s">
        <v>24</v>
      </c>
      <c r="G403" t="s">
        <v>353</v>
      </c>
      <c r="I403" t="s">
        <v>362</v>
      </c>
      <c r="J403" t="s">
        <v>271</v>
      </c>
    </row>
    <row r="404" spans="1:10" x14ac:dyDescent="0.35">
      <c r="A404" t="s">
        <v>249</v>
      </c>
      <c r="B404" t="s">
        <v>247</v>
      </c>
      <c r="C404">
        <v>1199000000</v>
      </c>
      <c r="D404">
        <v>2024</v>
      </c>
      <c r="E404" t="s">
        <v>29</v>
      </c>
      <c r="F404" t="s">
        <v>24</v>
      </c>
      <c r="G404" t="s">
        <v>356</v>
      </c>
      <c r="H404" t="s">
        <v>250</v>
      </c>
      <c r="I404" t="s">
        <v>362</v>
      </c>
      <c r="J404" t="s">
        <v>271</v>
      </c>
    </row>
    <row r="405" spans="1:10" x14ac:dyDescent="0.35">
      <c r="A405" t="s">
        <v>239</v>
      </c>
      <c r="B405" t="s">
        <v>251</v>
      </c>
      <c r="C405">
        <v>4347000000</v>
      </c>
      <c r="D405">
        <v>2023</v>
      </c>
      <c r="E405" t="s">
        <v>11</v>
      </c>
      <c r="F405" t="s">
        <v>12</v>
      </c>
      <c r="G405" t="s">
        <v>347</v>
      </c>
      <c r="I405" t="s">
        <v>362</v>
      </c>
      <c r="J405" t="s">
        <v>271</v>
      </c>
    </row>
    <row r="406" spans="1:10" x14ac:dyDescent="0.35">
      <c r="A406" t="s">
        <v>239</v>
      </c>
      <c r="B406" t="s">
        <v>251</v>
      </c>
      <c r="C406">
        <v>4347000000</v>
      </c>
      <c r="D406">
        <v>2024</v>
      </c>
      <c r="E406" t="s">
        <v>11</v>
      </c>
      <c r="F406" t="s">
        <v>12</v>
      </c>
      <c r="G406" t="s">
        <v>348</v>
      </c>
      <c r="H406" t="s">
        <v>252</v>
      </c>
      <c r="I406" t="s">
        <v>362</v>
      </c>
      <c r="J406" t="s">
        <v>271</v>
      </c>
    </row>
    <row r="407" spans="1:10" x14ac:dyDescent="0.35">
      <c r="A407" t="s">
        <v>253</v>
      </c>
      <c r="B407" t="s">
        <v>254</v>
      </c>
      <c r="C407">
        <v>1332000000</v>
      </c>
      <c r="D407">
        <v>2024</v>
      </c>
      <c r="E407" t="s">
        <v>40</v>
      </c>
      <c r="F407" t="s">
        <v>24</v>
      </c>
      <c r="G407" t="s">
        <v>354</v>
      </c>
      <c r="I407" t="s">
        <v>362</v>
      </c>
      <c r="J407" t="s">
        <v>271</v>
      </c>
    </row>
    <row r="408" spans="1:10" x14ac:dyDescent="0.35">
      <c r="A408" t="s">
        <v>253</v>
      </c>
      <c r="B408" t="s">
        <v>254</v>
      </c>
      <c r="C408">
        <v>1332000000</v>
      </c>
      <c r="D408">
        <v>2024</v>
      </c>
      <c r="E408" t="s">
        <v>23</v>
      </c>
      <c r="F408" t="s">
        <v>24</v>
      </c>
      <c r="G408" t="s">
        <v>355</v>
      </c>
      <c r="I408" t="s">
        <v>362</v>
      </c>
      <c r="J408" t="s">
        <v>271</v>
      </c>
    </row>
    <row r="409" spans="1:10" x14ac:dyDescent="0.35">
      <c r="A409" t="s">
        <v>253</v>
      </c>
      <c r="B409" t="s">
        <v>254</v>
      </c>
      <c r="C409">
        <v>1332000000</v>
      </c>
      <c r="D409">
        <v>2024</v>
      </c>
      <c r="E409" t="s">
        <v>29</v>
      </c>
      <c r="F409" t="s">
        <v>24</v>
      </c>
      <c r="G409" t="s">
        <v>356</v>
      </c>
      <c r="H409" t="s">
        <v>255</v>
      </c>
      <c r="I409" t="s">
        <v>362</v>
      </c>
      <c r="J409" t="s">
        <v>271</v>
      </c>
    </row>
    <row r="410" spans="1:10" x14ac:dyDescent="0.35">
      <c r="A410" t="s">
        <v>257</v>
      </c>
      <c r="B410" t="s">
        <v>256</v>
      </c>
      <c r="C410">
        <v>1831000000</v>
      </c>
      <c r="D410">
        <v>2024</v>
      </c>
      <c r="E410" t="s">
        <v>23</v>
      </c>
      <c r="F410" t="s">
        <v>24</v>
      </c>
      <c r="G410" t="s">
        <v>355</v>
      </c>
      <c r="I410" t="s">
        <v>362</v>
      </c>
      <c r="J410" t="s">
        <v>271</v>
      </c>
    </row>
    <row r="411" spans="1:10" x14ac:dyDescent="0.35">
      <c r="A411" t="s">
        <v>257</v>
      </c>
      <c r="B411" t="s">
        <v>256</v>
      </c>
      <c r="C411">
        <v>1831000000</v>
      </c>
      <c r="D411">
        <v>2024</v>
      </c>
      <c r="E411" t="s">
        <v>29</v>
      </c>
      <c r="F411" t="s">
        <v>24</v>
      </c>
      <c r="G411" t="s">
        <v>356</v>
      </c>
      <c r="H411" t="s">
        <v>258</v>
      </c>
      <c r="I411" t="s">
        <v>362</v>
      </c>
      <c r="J411" t="s">
        <v>271</v>
      </c>
    </row>
    <row r="412" spans="1:10" x14ac:dyDescent="0.35">
      <c r="A412" t="s">
        <v>260</v>
      </c>
      <c r="B412" t="s">
        <v>259</v>
      </c>
      <c r="C412">
        <v>892000000</v>
      </c>
      <c r="D412">
        <v>2024</v>
      </c>
      <c r="E412" t="s">
        <v>29</v>
      </c>
      <c r="F412" t="s">
        <v>24</v>
      </c>
      <c r="G412" t="s">
        <v>356</v>
      </c>
      <c r="H412" t="s">
        <v>261</v>
      </c>
      <c r="I412" t="s">
        <v>362</v>
      </c>
      <c r="J412" t="s">
        <v>271</v>
      </c>
    </row>
    <row r="413" spans="1:10" x14ac:dyDescent="0.35">
      <c r="A413" t="s">
        <v>253</v>
      </c>
      <c r="B413" t="s">
        <v>262</v>
      </c>
      <c r="C413">
        <v>5879000000</v>
      </c>
      <c r="D413">
        <v>2024</v>
      </c>
      <c r="E413" t="s">
        <v>11</v>
      </c>
      <c r="F413" t="s">
        <v>12</v>
      </c>
      <c r="G413" t="s">
        <v>348</v>
      </c>
      <c r="H413" t="s">
        <v>263</v>
      </c>
      <c r="I413" t="s">
        <v>362</v>
      </c>
      <c r="J413" t="s">
        <v>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18F-F1C2-4BD1-800B-7DA462C3AEE1}">
  <sheetPr>
    <tabColor theme="7" tint="0.59999389629810485"/>
  </sheetPr>
  <dimension ref="A1:J713"/>
  <sheetViews>
    <sheetView workbookViewId="0">
      <selection activeCell="B2" sqref="B2"/>
    </sheetView>
  </sheetViews>
  <sheetFormatPr defaultRowHeight="14.5" x14ac:dyDescent="0.35"/>
  <cols>
    <col min="1" max="2" width="10.08984375" bestFit="1" customWidth="1"/>
    <col min="3" max="3" width="11.81640625" bestFit="1" customWidth="1"/>
    <col min="4" max="4" width="4.90625" bestFit="1" customWidth="1"/>
    <col min="5" max="5" width="5" bestFit="1" customWidth="1"/>
    <col min="6" max="6" width="7.36328125" bestFit="1" customWidth="1"/>
    <col min="7" max="7" width="10.08984375" bestFit="1" customWidth="1"/>
    <col min="8" max="8" width="9.453125" bestFit="1" customWidth="1"/>
    <col min="9" max="9" width="17.7265625" bestFit="1" customWidth="1"/>
    <col min="10" max="10" width="1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266</v>
      </c>
      <c r="J1" t="s">
        <v>267</v>
      </c>
    </row>
    <row r="2" spans="1:10" x14ac:dyDescent="0.35">
      <c r="A2" t="s">
        <v>9</v>
      </c>
      <c r="B2" t="s">
        <v>10</v>
      </c>
      <c r="C2">
        <v>111943000</v>
      </c>
      <c r="D2">
        <v>2011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5">
      <c r="A3" t="s">
        <v>9</v>
      </c>
      <c r="B3" t="s">
        <v>10</v>
      </c>
      <c r="C3">
        <v>111943000</v>
      </c>
      <c r="D3">
        <v>2011</v>
      </c>
      <c r="E3" t="s">
        <v>11</v>
      </c>
      <c r="F3" t="s">
        <v>16</v>
      </c>
      <c r="G3" t="s">
        <v>17</v>
      </c>
      <c r="H3" t="s">
        <v>18</v>
      </c>
      <c r="I3" t="s">
        <v>14</v>
      </c>
      <c r="J3" t="s">
        <v>15</v>
      </c>
    </row>
    <row r="4" spans="1:10" x14ac:dyDescent="0.35">
      <c r="A4" t="s">
        <v>19</v>
      </c>
      <c r="B4" t="s">
        <v>20</v>
      </c>
      <c r="C4">
        <v>20812000</v>
      </c>
      <c r="D4">
        <v>2011</v>
      </c>
      <c r="E4" t="s">
        <v>11</v>
      </c>
      <c r="F4" t="s">
        <v>16</v>
      </c>
      <c r="G4" t="s">
        <v>17</v>
      </c>
      <c r="H4" t="s">
        <v>21</v>
      </c>
      <c r="I4" t="s">
        <v>14</v>
      </c>
      <c r="J4" t="s">
        <v>15</v>
      </c>
    </row>
    <row r="5" spans="1:10" x14ac:dyDescent="0.35">
      <c r="A5" t="s">
        <v>19</v>
      </c>
      <c r="B5" t="s">
        <v>22</v>
      </c>
      <c r="C5">
        <v>49217000</v>
      </c>
      <c r="D5">
        <v>2011</v>
      </c>
      <c r="E5" t="s">
        <v>23</v>
      </c>
      <c r="F5" t="s">
        <v>24</v>
      </c>
      <c r="G5" t="s">
        <v>25</v>
      </c>
      <c r="I5" t="s">
        <v>14</v>
      </c>
      <c r="J5" t="s">
        <v>15</v>
      </c>
    </row>
    <row r="6" spans="1:10" x14ac:dyDescent="0.35">
      <c r="A6" t="s">
        <v>26</v>
      </c>
      <c r="B6" t="s">
        <v>22</v>
      </c>
      <c r="C6">
        <v>28405000</v>
      </c>
      <c r="D6">
        <v>2011</v>
      </c>
      <c r="E6" t="s">
        <v>23</v>
      </c>
      <c r="F6" t="s">
        <v>24</v>
      </c>
      <c r="G6" t="s">
        <v>25</v>
      </c>
      <c r="I6" t="s">
        <v>14</v>
      </c>
      <c r="J6" t="s">
        <v>15</v>
      </c>
    </row>
    <row r="7" spans="1:10" x14ac:dyDescent="0.35">
      <c r="A7" t="s">
        <v>26</v>
      </c>
      <c r="B7" t="s">
        <v>22</v>
      </c>
      <c r="C7">
        <v>28405000</v>
      </c>
      <c r="D7">
        <v>2011</v>
      </c>
      <c r="E7" t="s">
        <v>11</v>
      </c>
      <c r="F7" t="s">
        <v>16</v>
      </c>
      <c r="G7" t="s">
        <v>17</v>
      </c>
      <c r="H7" t="s">
        <v>27</v>
      </c>
      <c r="I7" t="s">
        <v>14</v>
      </c>
      <c r="J7" t="s">
        <v>15</v>
      </c>
    </row>
    <row r="8" spans="1:10" x14ac:dyDescent="0.35">
      <c r="A8" t="s">
        <v>19</v>
      </c>
      <c r="B8" t="s">
        <v>28</v>
      </c>
      <c r="C8">
        <v>80458000</v>
      </c>
      <c r="D8">
        <v>2011</v>
      </c>
      <c r="E8" t="s">
        <v>29</v>
      </c>
      <c r="F8" t="s">
        <v>24</v>
      </c>
      <c r="G8" t="s">
        <v>30</v>
      </c>
      <c r="I8" t="s">
        <v>14</v>
      </c>
      <c r="J8" t="s">
        <v>15</v>
      </c>
    </row>
    <row r="9" spans="1:10" x14ac:dyDescent="0.35">
      <c r="A9" t="s">
        <v>31</v>
      </c>
      <c r="B9" t="s">
        <v>28</v>
      </c>
      <c r="C9">
        <v>31241000</v>
      </c>
      <c r="D9">
        <v>2011</v>
      </c>
      <c r="E9" t="s">
        <v>29</v>
      </c>
      <c r="F9" t="s">
        <v>24</v>
      </c>
      <c r="G9" t="s">
        <v>30</v>
      </c>
      <c r="I9" t="s">
        <v>14</v>
      </c>
      <c r="J9" t="s">
        <v>15</v>
      </c>
    </row>
    <row r="10" spans="1:10" x14ac:dyDescent="0.35">
      <c r="A10" t="s">
        <v>31</v>
      </c>
      <c r="B10" t="s">
        <v>28</v>
      </c>
      <c r="C10">
        <v>31241000</v>
      </c>
      <c r="D10">
        <v>2011</v>
      </c>
      <c r="E10" t="s">
        <v>11</v>
      </c>
      <c r="F10" t="s">
        <v>16</v>
      </c>
      <c r="G10" t="s">
        <v>17</v>
      </c>
      <c r="H10" t="s">
        <v>32</v>
      </c>
      <c r="I10" t="s">
        <v>14</v>
      </c>
      <c r="J10" t="s">
        <v>15</v>
      </c>
    </row>
    <row r="11" spans="1:10" x14ac:dyDescent="0.35">
      <c r="A11" t="s">
        <v>19</v>
      </c>
      <c r="B11" t="s">
        <v>33</v>
      </c>
      <c r="C11">
        <v>116744000</v>
      </c>
      <c r="D11">
        <v>2011</v>
      </c>
      <c r="E11" t="s">
        <v>11</v>
      </c>
      <c r="F11" t="s">
        <v>12</v>
      </c>
      <c r="G11" t="s">
        <v>13</v>
      </c>
      <c r="I11" t="s">
        <v>14</v>
      </c>
      <c r="J11" t="s">
        <v>15</v>
      </c>
    </row>
    <row r="12" spans="1:10" x14ac:dyDescent="0.35">
      <c r="A12" t="s">
        <v>19</v>
      </c>
      <c r="B12" t="s">
        <v>33</v>
      </c>
      <c r="C12">
        <v>116744000</v>
      </c>
      <c r="D12">
        <v>2011</v>
      </c>
      <c r="E12" t="s">
        <v>11</v>
      </c>
      <c r="F12" t="s">
        <v>16</v>
      </c>
      <c r="G12" t="s">
        <v>17</v>
      </c>
      <c r="I12" t="s">
        <v>14</v>
      </c>
      <c r="J12" t="s">
        <v>15</v>
      </c>
    </row>
    <row r="13" spans="1:10" x14ac:dyDescent="0.35">
      <c r="A13" t="s">
        <v>19</v>
      </c>
      <c r="B13" t="s">
        <v>33</v>
      </c>
      <c r="C13">
        <v>116744000</v>
      </c>
      <c r="D13">
        <v>2012</v>
      </c>
      <c r="E13" t="s">
        <v>11</v>
      </c>
      <c r="F13" t="s">
        <v>12</v>
      </c>
      <c r="G13" t="s">
        <v>34</v>
      </c>
      <c r="H13" t="s">
        <v>35</v>
      </c>
      <c r="I13" t="s">
        <v>14</v>
      </c>
      <c r="J13" t="s">
        <v>15</v>
      </c>
    </row>
    <row r="14" spans="1:10" x14ac:dyDescent="0.35">
      <c r="A14" t="s">
        <v>36</v>
      </c>
      <c r="B14" t="s">
        <v>33</v>
      </c>
      <c r="C14">
        <v>36286000</v>
      </c>
      <c r="D14">
        <v>2011</v>
      </c>
      <c r="E14" t="s">
        <v>11</v>
      </c>
      <c r="F14" t="s">
        <v>16</v>
      </c>
      <c r="G14" t="s">
        <v>17</v>
      </c>
      <c r="H14" t="s">
        <v>37</v>
      </c>
      <c r="I14" t="s">
        <v>14</v>
      </c>
      <c r="J14" t="s">
        <v>15</v>
      </c>
    </row>
    <row r="15" spans="1:10" x14ac:dyDescent="0.35">
      <c r="A15" t="s">
        <v>38</v>
      </c>
      <c r="B15" t="s">
        <v>39</v>
      </c>
      <c r="C15">
        <v>49030000</v>
      </c>
      <c r="D15">
        <v>2011</v>
      </c>
      <c r="E15" t="s">
        <v>11</v>
      </c>
      <c r="F15" t="s">
        <v>16</v>
      </c>
      <c r="G15" t="s">
        <v>17</v>
      </c>
      <c r="I15" t="s">
        <v>14</v>
      </c>
      <c r="J15" t="s">
        <v>15</v>
      </c>
    </row>
    <row r="16" spans="1:10" x14ac:dyDescent="0.35">
      <c r="A16" t="s">
        <v>38</v>
      </c>
      <c r="B16" t="s">
        <v>39</v>
      </c>
      <c r="C16">
        <v>49030000</v>
      </c>
      <c r="D16">
        <v>2012</v>
      </c>
      <c r="E16" t="s">
        <v>40</v>
      </c>
      <c r="F16" t="s">
        <v>24</v>
      </c>
      <c r="G16" t="s">
        <v>41</v>
      </c>
      <c r="I16" t="s">
        <v>14</v>
      </c>
      <c r="J16" t="s">
        <v>15</v>
      </c>
    </row>
    <row r="17" spans="1:10" x14ac:dyDescent="0.35">
      <c r="A17" t="s">
        <v>38</v>
      </c>
      <c r="B17" t="s">
        <v>39</v>
      </c>
      <c r="C17">
        <v>49030000</v>
      </c>
      <c r="D17">
        <v>2012</v>
      </c>
      <c r="E17" t="s">
        <v>11</v>
      </c>
      <c r="F17" t="s">
        <v>12</v>
      </c>
      <c r="G17" t="s">
        <v>34</v>
      </c>
      <c r="H17" t="s">
        <v>42</v>
      </c>
      <c r="I17" t="s">
        <v>14</v>
      </c>
      <c r="J17" t="s">
        <v>15</v>
      </c>
    </row>
    <row r="18" spans="1:10" x14ac:dyDescent="0.35">
      <c r="A18" t="s">
        <v>38</v>
      </c>
      <c r="B18" t="s">
        <v>43</v>
      </c>
      <c r="C18">
        <v>107201000</v>
      </c>
      <c r="D18">
        <v>2011</v>
      </c>
      <c r="E18" t="s">
        <v>23</v>
      </c>
      <c r="F18" t="s">
        <v>24</v>
      </c>
      <c r="G18" t="s">
        <v>25</v>
      </c>
      <c r="I18" t="s">
        <v>14</v>
      </c>
      <c r="J18" t="s">
        <v>15</v>
      </c>
    </row>
    <row r="19" spans="1:10" x14ac:dyDescent="0.35">
      <c r="A19" t="s">
        <v>38</v>
      </c>
      <c r="B19" t="s">
        <v>43</v>
      </c>
      <c r="C19">
        <v>107201000</v>
      </c>
      <c r="D19">
        <v>2012</v>
      </c>
      <c r="E19" t="s">
        <v>23</v>
      </c>
      <c r="F19" t="s">
        <v>24</v>
      </c>
      <c r="G19" t="s">
        <v>44</v>
      </c>
      <c r="I19" t="s">
        <v>14</v>
      </c>
      <c r="J19" t="s">
        <v>15</v>
      </c>
    </row>
    <row r="20" spans="1:10" x14ac:dyDescent="0.35">
      <c r="A20" t="s">
        <v>45</v>
      </c>
      <c r="B20" t="s">
        <v>43</v>
      </c>
      <c r="C20">
        <v>58171000</v>
      </c>
      <c r="D20">
        <v>2011</v>
      </c>
      <c r="E20" t="s">
        <v>23</v>
      </c>
      <c r="F20" t="s">
        <v>24</v>
      </c>
      <c r="G20" t="s">
        <v>25</v>
      </c>
      <c r="I20" t="s">
        <v>14</v>
      </c>
      <c r="J20" t="s">
        <v>15</v>
      </c>
    </row>
    <row r="21" spans="1:10" x14ac:dyDescent="0.35">
      <c r="A21" t="s">
        <v>45</v>
      </c>
      <c r="B21" t="s">
        <v>43</v>
      </c>
      <c r="C21">
        <v>58171000</v>
      </c>
      <c r="D21">
        <v>2011</v>
      </c>
      <c r="E21" t="s">
        <v>11</v>
      </c>
      <c r="F21" t="s">
        <v>16</v>
      </c>
      <c r="G21" t="s">
        <v>17</v>
      </c>
      <c r="I21" t="s">
        <v>14</v>
      </c>
      <c r="J21" t="s">
        <v>15</v>
      </c>
    </row>
    <row r="22" spans="1:10" x14ac:dyDescent="0.35">
      <c r="A22" t="s">
        <v>45</v>
      </c>
      <c r="B22" t="s">
        <v>43</v>
      </c>
      <c r="C22">
        <v>58171000</v>
      </c>
      <c r="D22">
        <v>2012</v>
      </c>
      <c r="E22" t="s">
        <v>23</v>
      </c>
      <c r="F22" t="s">
        <v>24</v>
      </c>
      <c r="G22" t="s">
        <v>44</v>
      </c>
      <c r="I22" t="s">
        <v>14</v>
      </c>
      <c r="J22" t="s">
        <v>15</v>
      </c>
    </row>
    <row r="23" spans="1:10" x14ac:dyDescent="0.35">
      <c r="A23" t="s">
        <v>45</v>
      </c>
      <c r="B23" t="s">
        <v>43</v>
      </c>
      <c r="C23">
        <v>58171000</v>
      </c>
      <c r="D23">
        <v>2012</v>
      </c>
      <c r="E23" t="s">
        <v>11</v>
      </c>
      <c r="F23" t="s">
        <v>12</v>
      </c>
      <c r="G23" t="s">
        <v>34</v>
      </c>
      <c r="H23" t="s">
        <v>46</v>
      </c>
      <c r="I23" t="s">
        <v>14</v>
      </c>
      <c r="J23" t="s">
        <v>15</v>
      </c>
    </row>
    <row r="24" spans="1:10" x14ac:dyDescent="0.35">
      <c r="A24" t="s">
        <v>38</v>
      </c>
      <c r="B24" t="s">
        <v>47</v>
      </c>
      <c r="C24">
        <v>164867000</v>
      </c>
      <c r="D24">
        <v>2011</v>
      </c>
      <c r="E24" t="s">
        <v>29</v>
      </c>
      <c r="F24" t="s">
        <v>24</v>
      </c>
      <c r="G24" t="s">
        <v>30</v>
      </c>
      <c r="I24" t="s">
        <v>14</v>
      </c>
      <c r="J24" t="s">
        <v>15</v>
      </c>
    </row>
    <row r="25" spans="1:10" x14ac:dyDescent="0.35">
      <c r="A25" t="s">
        <v>38</v>
      </c>
      <c r="B25" t="s">
        <v>47</v>
      </c>
      <c r="C25">
        <v>164867000</v>
      </c>
      <c r="D25">
        <v>2012</v>
      </c>
      <c r="E25" t="s">
        <v>29</v>
      </c>
      <c r="F25" t="s">
        <v>24</v>
      </c>
      <c r="G25" t="s">
        <v>48</v>
      </c>
      <c r="I25" t="s">
        <v>14</v>
      </c>
      <c r="J25" t="s">
        <v>15</v>
      </c>
    </row>
    <row r="26" spans="1:10" x14ac:dyDescent="0.35">
      <c r="A26" t="s">
        <v>49</v>
      </c>
      <c r="B26" t="s">
        <v>47</v>
      </c>
      <c r="C26">
        <v>57666000</v>
      </c>
      <c r="D26">
        <v>2011</v>
      </c>
      <c r="E26" t="s">
        <v>29</v>
      </c>
      <c r="F26" t="s">
        <v>24</v>
      </c>
      <c r="G26" t="s">
        <v>30</v>
      </c>
      <c r="I26" t="s">
        <v>14</v>
      </c>
      <c r="J26" t="s">
        <v>15</v>
      </c>
    </row>
    <row r="27" spans="1:10" x14ac:dyDescent="0.35">
      <c r="A27" t="s">
        <v>49</v>
      </c>
      <c r="B27" t="s">
        <v>47</v>
      </c>
      <c r="C27">
        <v>57666000</v>
      </c>
      <c r="D27">
        <v>2011</v>
      </c>
      <c r="E27" t="s">
        <v>11</v>
      </c>
      <c r="F27" t="s">
        <v>16</v>
      </c>
      <c r="G27" t="s">
        <v>17</v>
      </c>
      <c r="I27" t="s">
        <v>14</v>
      </c>
      <c r="J27" t="s">
        <v>15</v>
      </c>
    </row>
    <row r="28" spans="1:10" x14ac:dyDescent="0.35">
      <c r="A28" t="s">
        <v>49</v>
      </c>
      <c r="B28" t="s">
        <v>47</v>
      </c>
      <c r="C28">
        <v>57666000</v>
      </c>
      <c r="D28">
        <v>2012</v>
      </c>
      <c r="E28" t="s">
        <v>29</v>
      </c>
      <c r="F28" t="s">
        <v>24</v>
      </c>
      <c r="G28" t="s">
        <v>48</v>
      </c>
      <c r="I28" t="s">
        <v>14</v>
      </c>
      <c r="J28" t="s">
        <v>15</v>
      </c>
    </row>
    <row r="29" spans="1:10" x14ac:dyDescent="0.35">
      <c r="A29" t="s">
        <v>49</v>
      </c>
      <c r="B29" t="s">
        <v>47</v>
      </c>
      <c r="C29">
        <v>57666000</v>
      </c>
      <c r="D29">
        <v>2012</v>
      </c>
      <c r="E29" t="s">
        <v>11</v>
      </c>
      <c r="F29" t="s">
        <v>12</v>
      </c>
      <c r="G29" t="s">
        <v>34</v>
      </c>
      <c r="H29" t="s">
        <v>50</v>
      </c>
      <c r="I29" t="s">
        <v>14</v>
      </c>
      <c r="J29" t="s">
        <v>15</v>
      </c>
    </row>
    <row r="30" spans="1:10" x14ac:dyDescent="0.35">
      <c r="A30" t="s">
        <v>38</v>
      </c>
      <c r="B30" t="s">
        <v>51</v>
      </c>
      <c r="C30">
        <v>204242000</v>
      </c>
      <c r="D30">
        <v>2011</v>
      </c>
      <c r="E30" t="s">
        <v>11</v>
      </c>
      <c r="F30" t="s">
        <v>12</v>
      </c>
      <c r="G30" t="s">
        <v>13</v>
      </c>
      <c r="I30" t="s">
        <v>14</v>
      </c>
      <c r="J30" t="s">
        <v>15</v>
      </c>
    </row>
    <row r="31" spans="1:10" x14ac:dyDescent="0.35">
      <c r="A31" t="s">
        <v>38</v>
      </c>
      <c r="B31" t="s">
        <v>51</v>
      </c>
      <c r="C31">
        <v>204242000</v>
      </c>
      <c r="D31">
        <v>2011</v>
      </c>
      <c r="E31" t="s">
        <v>11</v>
      </c>
      <c r="F31" t="s">
        <v>16</v>
      </c>
      <c r="G31" t="s">
        <v>17</v>
      </c>
      <c r="I31" t="s">
        <v>14</v>
      </c>
      <c r="J31" t="s">
        <v>15</v>
      </c>
    </row>
    <row r="32" spans="1:10" x14ac:dyDescent="0.35">
      <c r="A32" t="s">
        <v>38</v>
      </c>
      <c r="B32" t="s">
        <v>51</v>
      </c>
      <c r="C32">
        <v>204242000</v>
      </c>
      <c r="D32">
        <v>2012</v>
      </c>
      <c r="E32" t="s">
        <v>11</v>
      </c>
      <c r="F32" t="s">
        <v>12</v>
      </c>
      <c r="G32" t="s">
        <v>34</v>
      </c>
      <c r="I32" t="s">
        <v>14</v>
      </c>
      <c r="J32" t="s">
        <v>15</v>
      </c>
    </row>
    <row r="33" spans="1:10" x14ac:dyDescent="0.35">
      <c r="A33" t="s">
        <v>38</v>
      </c>
      <c r="B33" t="s">
        <v>51</v>
      </c>
      <c r="C33">
        <v>204242000</v>
      </c>
      <c r="D33">
        <v>2013</v>
      </c>
      <c r="E33" t="s">
        <v>11</v>
      </c>
      <c r="F33" t="s">
        <v>12</v>
      </c>
      <c r="G33" t="s">
        <v>52</v>
      </c>
      <c r="H33" t="s">
        <v>53</v>
      </c>
      <c r="I33" t="s">
        <v>14</v>
      </c>
      <c r="J33" t="s">
        <v>15</v>
      </c>
    </row>
    <row r="34" spans="1:10" x14ac:dyDescent="0.35">
      <c r="A34" t="s">
        <v>54</v>
      </c>
      <c r="B34" t="s">
        <v>51</v>
      </c>
      <c r="C34">
        <v>39375000</v>
      </c>
      <c r="D34">
        <v>2011</v>
      </c>
      <c r="E34" t="s">
        <v>11</v>
      </c>
      <c r="F34" t="s">
        <v>16</v>
      </c>
      <c r="G34" t="s">
        <v>17</v>
      </c>
      <c r="I34" t="s">
        <v>14</v>
      </c>
      <c r="J34" t="s">
        <v>15</v>
      </c>
    </row>
    <row r="35" spans="1:10" x14ac:dyDescent="0.35">
      <c r="A35" t="s">
        <v>54</v>
      </c>
      <c r="B35" t="s">
        <v>51</v>
      </c>
      <c r="C35">
        <v>39375000</v>
      </c>
      <c r="D35">
        <v>2012</v>
      </c>
      <c r="E35" t="s">
        <v>11</v>
      </c>
      <c r="F35" t="s">
        <v>12</v>
      </c>
      <c r="G35" t="s">
        <v>34</v>
      </c>
      <c r="H35" t="s">
        <v>55</v>
      </c>
      <c r="I35" t="s">
        <v>14</v>
      </c>
      <c r="J35" t="s">
        <v>15</v>
      </c>
    </row>
    <row r="36" spans="1:10" x14ac:dyDescent="0.35">
      <c r="A36" t="s">
        <v>56</v>
      </c>
      <c r="B36" t="s">
        <v>57</v>
      </c>
      <c r="C36">
        <v>30167000</v>
      </c>
      <c r="D36">
        <v>2012</v>
      </c>
      <c r="E36" t="s">
        <v>40</v>
      </c>
      <c r="F36" t="s">
        <v>24</v>
      </c>
      <c r="G36" t="s">
        <v>41</v>
      </c>
      <c r="I36" t="s">
        <v>14</v>
      </c>
      <c r="J36" t="s">
        <v>15</v>
      </c>
    </row>
    <row r="37" spans="1:10" x14ac:dyDescent="0.35">
      <c r="A37" t="s">
        <v>56</v>
      </c>
      <c r="B37" t="s">
        <v>57</v>
      </c>
      <c r="C37">
        <v>30167000</v>
      </c>
      <c r="D37">
        <v>2012</v>
      </c>
      <c r="E37" t="s">
        <v>11</v>
      </c>
      <c r="F37" t="s">
        <v>12</v>
      </c>
      <c r="G37" t="s">
        <v>34</v>
      </c>
      <c r="I37" t="s">
        <v>14</v>
      </c>
      <c r="J37" t="s">
        <v>15</v>
      </c>
    </row>
    <row r="38" spans="1:10" x14ac:dyDescent="0.35">
      <c r="A38" t="s">
        <v>56</v>
      </c>
      <c r="B38" t="s">
        <v>57</v>
      </c>
      <c r="C38">
        <v>30167000</v>
      </c>
      <c r="D38">
        <v>2013</v>
      </c>
      <c r="E38" t="s">
        <v>40</v>
      </c>
      <c r="F38" t="s">
        <v>24</v>
      </c>
      <c r="G38" t="s">
        <v>58</v>
      </c>
      <c r="I38" t="s">
        <v>14</v>
      </c>
      <c r="J38" t="s">
        <v>15</v>
      </c>
    </row>
    <row r="39" spans="1:10" x14ac:dyDescent="0.35">
      <c r="A39" t="s">
        <v>56</v>
      </c>
      <c r="B39" t="s">
        <v>57</v>
      </c>
      <c r="C39">
        <v>30167000</v>
      </c>
      <c r="D39">
        <v>2013</v>
      </c>
      <c r="E39" t="s">
        <v>11</v>
      </c>
      <c r="F39" t="s">
        <v>12</v>
      </c>
      <c r="G39" t="s">
        <v>52</v>
      </c>
      <c r="H39" t="s">
        <v>59</v>
      </c>
      <c r="I39" t="s">
        <v>14</v>
      </c>
      <c r="J39" t="s">
        <v>15</v>
      </c>
    </row>
    <row r="40" spans="1:10" x14ac:dyDescent="0.35">
      <c r="A40" t="s">
        <v>56</v>
      </c>
      <c r="B40" t="s">
        <v>60</v>
      </c>
      <c r="C40">
        <v>56820000</v>
      </c>
      <c r="D40">
        <v>2012</v>
      </c>
      <c r="E40" t="s">
        <v>23</v>
      </c>
      <c r="F40" t="s">
        <v>24</v>
      </c>
      <c r="G40" t="s">
        <v>44</v>
      </c>
      <c r="I40" t="s">
        <v>14</v>
      </c>
      <c r="J40" t="s">
        <v>15</v>
      </c>
    </row>
    <row r="41" spans="1:10" x14ac:dyDescent="0.35">
      <c r="A41" t="s">
        <v>56</v>
      </c>
      <c r="B41" t="s">
        <v>60</v>
      </c>
      <c r="C41">
        <v>56820000</v>
      </c>
      <c r="D41">
        <v>2013</v>
      </c>
      <c r="E41" t="s">
        <v>23</v>
      </c>
      <c r="F41" t="s">
        <v>24</v>
      </c>
      <c r="G41" t="s">
        <v>61</v>
      </c>
      <c r="I41" t="s">
        <v>14</v>
      </c>
      <c r="J41" t="s">
        <v>15</v>
      </c>
    </row>
    <row r="42" spans="1:10" x14ac:dyDescent="0.35">
      <c r="A42" t="s">
        <v>62</v>
      </c>
      <c r="B42" t="s">
        <v>60</v>
      </c>
      <c r="C42">
        <v>26653000</v>
      </c>
      <c r="D42">
        <v>2012</v>
      </c>
      <c r="E42" t="s">
        <v>23</v>
      </c>
      <c r="F42" t="s">
        <v>24</v>
      </c>
      <c r="G42" t="s">
        <v>44</v>
      </c>
      <c r="I42" t="s">
        <v>14</v>
      </c>
      <c r="J42" t="s">
        <v>15</v>
      </c>
    </row>
    <row r="43" spans="1:10" x14ac:dyDescent="0.35">
      <c r="A43" t="s">
        <v>62</v>
      </c>
      <c r="B43" t="s">
        <v>60</v>
      </c>
      <c r="C43">
        <v>26653000</v>
      </c>
      <c r="D43">
        <v>2012</v>
      </c>
      <c r="E43" t="s">
        <v>11</v>
      </c>
      <c r="F43" t="s">
        <v>12</v>
      </c>
      <c r="G43" t="s">
        <v>34</v>
      </c>
      <c r="I43" t="s">
        <v>14</v>
      </c>
      <c r="J43" t="s">
        <v>15</v>
      </c>
    </row>
    <row r="44" spans="1:10" x14ac:dyDescent="0.35">
      <c r="A44" t="s">
        <v>62</v>
      </c>
      <c r="B44" t="s">
        <v>60</v>
      </c>
      <c r="C44">
        <v>26653000</v>
      </c>
      <c r="D44">
        <v>2013</v>
      </c>
      <c r="E44" t="s">
        <v>23</v>
      </c>
      <c r="F44" t="s">
        <v>24</v>
      </c>
      <c r="G44" t="s">
        <v>61</v>
      </c>
      <c r="I44" t="s">
        <v>14</v>
      </c>
      <c r="J44" t="s">
        <v>15</v>
      </c>
    </row>
    <row r="45" spans="1:10" x14ac:dyDescent="0.35">
      <c r="A45" t="s">
        <v>62</v>
      </c>
      <c r="B45" t="s">
        <v>60</v>
      </c>
      <c r="C45">
        <v>26653000</v>
      </c>
      <c r="D45">
        <v>2013</v>
      </c>
      <c r="E45" t="s">
        <v>11</v>
      </c>
      <c r="F45" t="s">
        <v>12</v>
      </c>
      <c r="G45" t="s">
        <v>52</v>
      </c>
      <c r="H45" t="s">
        <v>63</v>
      </c>
      <c r="I45" t="s">
        <v>14</v>
      </c>
      <c r="J45" t="s">
        <v>15</v>
      </c>
    </row>
    <row r="46" spans="1:10" x14ac:dyDescent="0.35">
      <c r="A46" t="s">
        <v>56</v>
      </c>
      <c r="B46" t="s">
        <v>64</v>
      </c>
      <c r="C46">
        <v>106924000</v>
      </c>
      <c r="D46">
        <v>2012</v>
      </c>
      <c r="E46" t="s">
        <v>29</v>
      </c>
      <c r="F46" t="s">
        <v>24</v>
      </c>
      <c r="G46" t="s">
        <v>48</v>
      </c>
      <c r="I46" t="s">
        <v>14</v>
      </c>
      <c r="J46" t="s">
        <v>15</v>
      </c>
    </row>
    <row r="47" spans="1:10" x14ac:dyDescent="0.35">
      <c r="A47" t="s">
        <v>56</v>
      </c>
      <c r="B47" t="s">
        <v>64</v>
      </c>
      <c r="C47">
        <v>106924000</v>
      </c>
      <c r="D47">
        <v>2013</v>
      </c>
      <c r="E47" t="s">
        <v>29</v>
      </c>
      <c r="F47" t="s">
        <v>24</v>
      </c>
      <c r="G47" t="s">
        <v>65</v>
      </c>
      <c r="I47" t="s">
        <v>14</v>
      </c>
      <c r="J47" t="s">
        <v>15</v>
      </c>
    </row>
    <row r="48" spans="1:10" x14ac:dyDescent="0.35">
      <c r="A48" t="s">
        <v>66</v>
      </c>
      <c r="B48" t="s">
        <v>64</v>
      </c>
      <c r="C48">
        <v>50104000</v>
      </c>
      <c r="D48">
        <v>2012</v>
      </c>
      <c r="E48" t="s">
        <v>29</v>
      </c>
      <c r="F48" t="s">
        <v>24</v>
      </c>
      <c r="G48" t="s">
        <v>48</v>
      </c>
      <c r="I48" t="s">
        <v>14</v>
      </c>
      <c r="J48" t="s">
        <v>15</v>
      </c>
    </row>
    <row r="49" spans="1:10" x14ac:dyDescent="0.35">
      <c r="A49" t="s">
        <v>66</v>
      </c>
      <c r="B49" t="s">
        <v>64</v>
      </c>
      <c r="C49">
        <v>50104000</v>
      </c>
      <c r="D49">
        <v>2012</v>
      </c>
      <c r="E49" t="s">
        <v>11</v>
      </c>
      <c r="F49" t="s">
        <v>12</v>
      </c>
      <c r="G49" t="s">
        <v>34</v>
      </c>
      <c r="I49" t="s">
        <v>14</v>
      </c>
      <c r="J49" t="s">
        <v>15</v>
      </c>
    </row>
    <row r="50" spans="1:10" x14ac:dyDescent="0.35">
      <c r="A50" t="s">
        <v>66</v>
      </c>
      <c r="B50" t="s">
        <v>64</v>
      </c>
      <c r="C50">
        <v>50104000</v>
      </c>
      <c r="D50">
        <v>2013</v>
      </c>
      <c r="E50" t="s">
        <v>29</v>
      </c>
      <c r="F50" t="s">
        <v>24</v>
      </c>
      <c r="G50" t="s">
        <v>65</v>
      </c>
      <c r="I50" t="s">
        <v>14</v>
      </c>
      <c r="J50" t="s">
        <v>15</v>
      </c>
    </row>
    <row r="51" spans="1:10" x14ac:dyDescent="0.35">
      <c r="A51" t="s">
        <v>66</v>
      </c>
      <c r="B51" t="s">
        <v>64</v>
      </c>
      <c r="C51">
        <v>50104000</v>
      </c>
      <c r="D51">
        <v>2013</v>
      </c>
      <c r="E51" t="s">
        <v>11</v>
      </c>
      <c r="F51" t="s">
        <v>12</v>
      </c>
      <c r="G51" t="s">
        <v>52</v>
      </c>
      <c r="H51" t="s">
        <v>67</v>
      </c>
      <c r="I51" t="s">
        <v>14</v>
      </c>
      <c r="J51" t="s">
        <v>15</v>
      </c>
    </row>
    <row r="52" spans="1:10" x14ac:dyDescent="0.35">
      <c r="A52" t="s">
        <v>56</v>
      </c>
      <c r="B52" t="s">
        <v>68</v>
      </c>
      <c r="C52">
        <v>413256000</v>
      </c>
      <c r="D52">
        <v>2012</v>
      </c>
      <c r="E52" t="s">
        <v>11</v>
      </c>
      <c r="F52" t="s">
        <v>12</v>
      </c>
      <c r="G52" t="s">
        <v>34</v>
      </c>
      <c r="I52" t="s">
        <v>14</v>
      </c>
      <c r="J52" t="s">
        <v>15</v>
      </c>
    </row>
    <row r="53" spans="1:10" x14ac:dyDescent="0.35">
      <c r="A53" t="s">
        <v>56</v>
      </c>
      <c r="B53" t="s">
        <v>68</v>
      </c>
      <c r="C53">
        <v>413256000</v>
      </c>
      <c r="D53">
        <v>2013</v>
      </c>
      <c r="E53" t="s">
        <v>11</v>
      </c>
      <c r="F53" t="s">
        <v>12</v>
      </c>
      <c r="G53" t="s">
        <v>52</v>
      </c>
      <c r="I53" t="s">
        <v>14</v>
      </c>
      <c r="J53" t="s">
        <v>15</v>
      </c>
    </row>
    <row r="54" spans="1:10" x14ac:dyDescent="0.35">
      <c r="A54" t="s">
        <v>56</v>
      </c>
      <c r="B54" t="s">
        <v>68</v>
      </c>
      <c r="C54">
        <v>413256000</v>
      </c>
      <c r="D54">
        <v>2014</v>
      </c>
      <c r="E54" t="s">
        <v>11</v>
      </c>
      <c r="F54" t="s">
        <v>12</v>
      </c>
      <c r="G54" t="s">
        <v>69</v>
      </c>
      <c r="H54" t="s">
        <v>70</v>
      </c>
      <c r="I54" t="s">
        <v>14</v>
      </c>
      <c r="J54" t="s">
        <v>15</v>
      </c>
    </row>
    <row r="55" spans="1:10" x14ac:dyDescent="0.35">
      <c r="A55" t="s">
        <v>71</v>
      </c>
      <c r="B55" t="s">
        <v>68</v>
      </c>
      <c r="C55">
        <v>306332000</v>
      </c>
      <c r="D55">
        <v>2012</v>
      </c>
      <c r="E55" t="s">
        <v>11</v>
      </c>
      <c r="F55" t="s">
        <v>12</v>
      </c>
      <c r="G55" t="s">
        <v>34</v>
      </c>
      <c r="I55" t="s">
        <v>14</v>
      </c>
      <c r="J55" t="s">
        <v>15</v>
      </c>
    </row>
    <row r="56" spans="1:10" x14ac:dyDescent="0.35">
      <c r="A56" t="s">
        <v>71</v>
      </c>
      <c r="B56" t="s">
        <v>68</v>
      </c>
      <c r="C56">
        <v>306332000</v>
      </c>
      <c r="D56">
        <v>2013</v>
      </c>
      <c r="E56" t="s">
        <v>11</v>
      </c>
      <c r="F56" t="s">
        <v>12</v>
      </c>
      <c r="G56" t="s">
        <v>52</v>
      </c>
      <c r="H56" t="s">
        <v>72</v>
      </c>
      <c r="I56" t="s">
        <v>14</v>
      </c>
      <c r="J56" t="s">
        <v>15</v>
      </c>
    </row>
    <row r="57" spans="1:10" x14ac:dyDescent="0.35">
      <c r="A57" t="s">
        <v>73</v>
      </c>
      <c r="B57" t="s">
        <v>74</v>
      </c>
      <c r="C57">
        <v>561792000</v>
      </c>
      <c r="D57">
        <v>2013</v>
      </c>
      <c r="E57" t="s">
        <v>40</v>
      </c>
      <c r="F57" t="s">
        <v>24</v>
      </c>
      <c r="G57" t="s">
        <v>58</v>
      </c>
      <c r="I57" t="s">
        <v>14</v>
      </c>
      <c r="J57" t="s">
        <v>15</v>
      </c>
    </row>
    <row r="58" spans="1:10" x14ac:dyDescent="0.35">
      <c r="A58" t="s">
        <v>73</v>
      </c>
      <c r="B58" t="s">
        <v>74</v>
      </c>
      <c r="C58">
        <v>561792000</v>
      </c>
      <c r="D58">
        <v>2013</v>
      </c>
      <c r="E58" t="s">
        <v>11</v>
      </c>
      <c r="F58" t="s">
        <v>12</v>
      </c>
      <c r="G58" t="s">
        <v>52</v>
      </c>
      <c r="I58" t="s">
        <v>14</v>
      </c>
      <c r="J58" t="s">
        <v>15</v>
      </c>
    </row>
    <row r="59" spans="1:10" x14ac:dyDescent="0.35">
      <c r="A59" t="s">
        <v>73</v>
      </c>
      <c r="B59" t="s">
        <v>74</v>
      </c>
      <c r="C59">
        <v>561792000</v>
      </c>
      <c r="D59">
        <v>2014</v>
      </c>
      <c r="E59" t="s">
        <v>40</v>
      </c>
      <c r="F59" t="s">
        <v>24</v>
      </c>
      <c r="G59" t="s">
        <v>75</v>
      </c>
      <c r="I59" t="s">
        <v>14</v>
      </c>
      <c r="J59" t="s">
        <v>15</v>
      </c>
    </row>
    <row r="60" spans="1:10" x14ac:dyDescent="0.35">
      <c r="A60" t="s">
        <v>73</v>
      </c>
      <c r="B60" t="s">
        <v>74</v>
      </c>
      <c r="C60">
        <v>561792000</v>
      </c>
      <c r="D60">
        <v>2014</v>
      </c>
      <c r="E60" t="s">
        <v>11</v>
      </c>
      <c r="F60" t="s">
        <v>12</v>
      </c>
      <c r="G60" t="s">
        <v>69</v>
      </c>
      <c r="H60" t="s">
        <v>76</v>
      </c>
      <c r="I60" t="s">
        <v>14</v>
      </c>
      <c r="J60" t="s">
        <v>15</v>
      </c>
    </row>
    <row r="61" spans="1:10" x14ac:dyDescent="0.35">
      <c r="A61" t="s">
        <v>73</v>
      </c>
      <c r="B61" t="s">
        <v>77</v>
      </c>
      <c r="C61">
        <v>966931000</v>
      </c>
      <c r="D61">
        <v>2013</v>
      </c>
      <c r="E61" t="s">
        <v>23</v>
      </c>
      <c r="F61" t="s">
        <v>24</v>
      </c>
      <c r="G61" t="s">
        <v>61</v>
      </c>
      <c r="I61" t="s">
        <v>14</v>
      </c>
      <c r="J61" t="s">
        <v>15</v>
      </c>
    </row>
    <row r="62" spans="1:10" x14ac:dyDescent="0.35">
      <c r="A62" t="s">
        <v>73</v>
      </c>
      <c r="B62" t="s">
        <v>77</v>
      </c>
      <c r="C62">
        <v>966931000</v>
      </c>
      <c r="D62">
        <v>2014</v>
      </c>
      <c r="E62" t="s">
        <v>23</v>
      </c>
      <c r="F62" t="s">
        <v>24</v>
      </c>
      <c r="G62" t="s">
        <v>78</v>
      </c>
      <c r="I62" t="s">
        <v>14</v>
      </c>
      <c r="J62" t="s">
        <v>15</v>
      </c>
    </row>
    <row r="63" spans="1:10" x14ac:dyDescent="0.35">
      <c r="A63" t="s">
        <v>79</v>
      </c>
      <c r="B63" t="s">
        <v>77</v>
      </c>
      <c r="C63">
        <v>405139000</v>
      </c>
      <c r="D63">
        <v>2013</v>
      </c>
      <c r="E63" t="s">
        <v>23</v>
      </c>
      <c r="F63" t="s">
        <v>24</v>
      </c>
      <c r="G63" t="s">
        <v>61</v>
      </c>
      <c r="I63" t="s">
        <v>14</v>
      </c>
      <c r="J63" t="s">
        <v>15</v>
      </c>
    </row>
    <row r="64" spans="1:10" x14ac:dyDescent="0.35">
      <c r="A64" t="s">
        <v>79</v>
      </c>
      <c r="B64" t="s">
        <v>77</v>
      </c>
      <c r="C64">
        <v>405139000</v>
      </c>
      <c r="D64">
        <v>2013</v>
      </c>
      <c r="E64" t="s">
        <v>11</v>
      </c>
      <c r="F64" t="s">
        <v>12</v>
      </c>
      <c r="G64" t="s">
        <v>52</v>
      </c>
      <c r="I64" t="s">
        <v>14</v>
      </c>
      <c r="J64" t="s">
        <v>15</v>
      </c>
    </row>
    <row r="65" spans="1:10" x14ac:dyDescent="0.35">
      <c r="A65" t="s">
        <v>79</v>
      </c>
      <c r="B65" t="s">
        <v>77</v>
      </c>
      <c r="C65">
        <v>405139000</v>
      </c>
      <c r="D65">
        <v>2014</v>
      </c>
      <c r="E65" t="s">
        <v>23</v>
      </c>
      <c r="F65" t="s">
        <v>24</v>
      </c>
      <c r="G65" t="s">
        <v>78</v>
      </c>
      <c r="I65" t="s">
        <v>14</v>
      </c>
      <c r="J65" t="s">
        <v>15</v>
      </c>
    </row>
    <row r="66" spans="1:10" x14ac:dyDescent="0.35">
      <c r="A66" t="s">
        <v>79</v>
      </c>
      <c r="B66" t="s">
        <v>77</v>
      </c>
      <c r="C66">
        <v>405139000</v>
      </c>
      <c r="D66">
        <v>2014</v>
      </c>
      <c r="E66" t="s">
        <v>11</v>
      </c>
      <c r="F66" t="s">
        <v>12</v>
      </c>
      <c r="G66" t="s">
        <v>69</v>
      </c>
      <c r="H66" t="s">
        <v>80</v>
      </c>
      <c r="I66" t="s">
        <v>14</v>
      </c>
      <c r="J66" t="s">
        <v>15</v>
      </c>
    </row>
    <row r="67" spans="1:10" x14ac:dyDescent="0.35">
      <c r="A67" t="s">
        <v>73</v>
      </c>
      <c r="B67" t="s">
        <v>81</v>
      </c>
      <c r="C67">
        <v>1398277000</v>
      </c>
      <c r="D67">
        <v>2013</v>
      </c>
      <c r="E67" t="s">
        <v>29</v>
      </c>
      <c r="F67" t="s">
        <v>24</v>
      </c>
      <c r="G67" t="s">
        <v>65</v>
      </c>
      <c r="I67" t="s">
        <v>14</v>
      </c>
      <c r="J67" t="s">
        <v>15</v>
      </c>
    </row>
    <row r="68" spans="1:10" x14ac:dyDescent="0.35">
      <c r="A68" t="s">
        <v>73</v>
      </c>
      <c r="B68" t="s">
        <v>81</v>
      </c>
      <c r="C68">
        <v>1398277000</v>
      </c>
      <c r="D68">
        <v>2014</v>
      </c>
      <c r="E68" t="s">
        <v>29</v>
      </c>
      <c r="F68" t="s">
        <v>24</v>
      </c>
      <c r="G68" t="s">
        <v>82</v>
      </c>
      <c r="I68" t="s">
        <v>14</v>
      </c>
      <c r="J68" t="s">
        <v>15</v>
      </c>
    </row>
    <row r="69" spans="1:10" x14ac:dyDescent="0.35">
      <c r="A69" t="s">
        <v>83</v>
      </c>
      <c r="B69" t="s">
        <v>81</v>
      </c>
      <c r="C69">
        <v>431346000</v>
      </c>
      <c r="D69">
        <v>2013</v>
      </c>
      <c r="E69" t="s">
        <v>29</v>
      </c>
      <c r="F69" t="s">
        <v>24</v>
      </c>
      <c r="G69" t="s">
        <v>65</v>
      </c>
      <c r="I69" t="s">
        <v>14</v>
      </c>
      <c r="J69" t="s">
        <v>15</v>
      </c>
    </row>
    <row r="70" spans="1:10" x14ac:dyDescent="0.35">
      <c r="A70" t="s">
        <v>83</v>
      </c>
      <c r="B70" t="s">
        <v>81</v>
      </c>
      <c r="C70">
        <v>431346000</v>
      </c>
      <c r="D70">
        <v>2013</v>
      </c>
      <c r="E70" t="s">
        <v>11</v>
      </c>
      <c r="F70" t="s">
        <v>12</v>
      </c>
      <c r="G70" t="s">
        <v>52</v>
      </c>
      <c r="I70" t="s">
        <v>14</v>
      </c>
      <c r="J70" t="s">
        <v>15</v>
      </c>
    </row>
    <row r="71" spans="1:10" x14ac:dyDescent="0.35">
      <c r="A71" t="s">
        <v>83</v>
      </c>
      <c r="B71" t="s">
        <v>81</v>
      </c>
      <c r="C71">
        <v>431346000</v>
      </c>
      <c r="D71">
        <v>2014</v>
      </c>
      <c r="E71" t="s">
        <v>29</v>
      </c>
      <c r="F71" t="s">
        <v>24</v>
      </c>
      <c r="G71" t="s">
        <v>82</v>
      </c>
      <c r="I71" t="s">
        <v>14</v>
      </c>
      <c r="J71" t="s">
        <v>15</v>
      </c>
    </row>
    <row r="72" spans="1:10" x14ac:dyDescent="0.35">
      <c r="A72" t="s">
        <v>83</v>
      </c>
      <c r="B72" t="s">
        <v>81</v>
      </c>
      <c r="C72">
        <v>431346000</v>
      </c>
      <c r="D72">
        <v>2014</v>
      </c>
      <c r="E72" t="s">
        <v>11</v>
      </c>
      <c r="F72" t="s">
        <v>12</v>
      </c>
      <c r="G72" t="s">
        <v>69</v>
      </c>
      <c r="H72" t="s">
        <v>84</v>
      </c>
      <c r="I72" t="s">
        <v>14</v>
      </c>
      <c r="J72" t="s">
        <v>15</v>
      </c>
    </row>
    <row r="73" spans="1:10" x14ac:dyDescent="0.35">
      <c r="A73" t="s">
        <v>73</v>
      </c>
      <c r="B73" t="s">
        <v>85</v>
      </c>
      <c r="C73">
        <v>2013496000</v>
      </c>
      <c r="D73">
        <v>2013</v>
      </c>
      <c r="E73" t="s">
        <v>11</v>
      </c>
      <c r="F73" t="s">
        <v>12</v>
      </c>
      <c r="G73" t="s">
        <v>52</v>
      </c>
      <c r="I73" t="s">
        <v>14</v>
      </c>
      <c r="J73" t="s">
        <v>15</v>
      </c>
    </row>
    <row r="74" spans="1:10" x14ac:dyDescent="0.35">
      <c r="A74" t="s">
        <v>73</v>
      </c>
      <c r="B74" t="s">
        <v>85</v>
      </c>
      <c r="C74">
        <v>2013496000</v>
      </c>
      <c r="D74">
        <v>2014</v>
      </c>
      <c r="E74" t="s">
        <v>11</v>
      </c>
      <c r="F74" t="s">
        <v>12</v>
      </c>
      <c r="G74" t="s">
        <v>69</v>
      </c>
      <c r="I74" t="s">
        <v>14</v>
      </c>
      <c r="J74" t="s">
        <v>15</v>
      </c>
    </row>
    <row r="75" spans="1:10" x14ac:dyDescent="0.35">
      <c r="A75" t="s">
        <v>73</v>
      </c>
      <c r="B75" t="s">
        <v>85</v>
      </c>
      <c r="C75">
        <v>2013496000</v>
      </c>
      <c r="D75">
        <v>2015</v>
      </c>
      <c r="E75" t="s">
        <v>11</v>
      </c>
      <c r="F75" t="s">
        <v>12</v>
      </c>
      <c r="G75" t="s">
        <v>86</v>
      </c>
      <c r="H75" t="s">
        <v>87</v>
      </c>
      <c r="I75" t="s">
        <v>14</v>
      </c>
      <c r="J75" t="s">
        <v>15</v>
      </c>
    </row>
    <row r="76" spans="1:10" x14ac:dyDescent="0.35">
      <c r="A76" t="s">
        <v>88</v>
      </c>
      <c r="B76" t="s">
        <v>85</v>
      </c>
      <c r="C76">
        <v>615219000</v>
      </c>
      <c r="D76">
        <v>2013</v>
      </c>
      <c r="E76" t="s">
        <v>11</v>
      </c>
      <c r="F76" t="s">
        <v>12</v>
      </c>
      <c r="G76" t="s">
        <v>52</v>
      </c>
      <c r="I76" t="s">
        <v>14</v>
      </c>
      <c r="J76" t="s">
        <v>15</v>
      </c>
    </row>
    <row r="77" spans="1:10" x14ac:dyDescent="0.35">
      <c r="A77" t="s">
        <v>88</v>
      </c>
      <c r="B77" t="s">
        <v>85</v>
      </c>
      <c r="C77">
        <v>615219000</v>
      </c>
      <c r="D77">
        <v>2014</v>
      </c>
      <c r="E77" t="s">
        <v>11</v>
      </c>
      <c r="F77" t="s">
        <v>12</v>
      </c>
      <c r="G77" t="s">
        <v>69</v>
      </c>
      <c r="H77" t="s">
        <v>89</v>
      </c>
      <c r="I77" t="s">
        <v>14</v>
      </c>
      <c r="J77" t="s">
        <v>15</v>
      </c>
    </row>
    <row r="78" spans="1:10" x14ac:dyDescent="0.35">
      <c r="A78" t="s">
        <v>90</v>
      </c>
      <c r="B78" t="s">
        <v>91</v>
      </c>
      <c r="C78">
        <v>620542000</v>
      </c>
      <c r="D78">
        <v>2014</v>
      </c>
      <c r="E78" t="s">
        <v>40</v>
      </c>
      <c r="F78" t="s">
        <v>24</v>
      </c>
      <c r="G78" t="s">
        <v>75</v>
      </c>
      <c r="I78" t="s">
        <v>14</v>
      </c>
      <c r="J78" t="s">
        <v>15</v>
      </c>
    </row>
    <row r="79" spans="1:10" x14ac:dyDescent="0.35">
      <c r="A79" t="s">
        <v>90</v>
      </c>
      <c r="B79" t="s">
        <v>91</v>
      </c>
      <c r="C79">
        <v>620542000</v>
      </c>
      <c r="D79">
        <v>2014</v>
      </c>
      <c r="E79" t="s">
        <v>11</v>
      </c>
      <c r="F79" t="s">
        <v>12</v>
      </c>
      <c r="G79" t="s">
        <v>69</v>
      </c>
      <c r="I79" t="s">
        <v>14</v>
      </c>
      <c r="J79" t="s">
        <v>15</v>
      </c>
    </row>
    <row r="80" spans="1:10" x14ac:dyDescent="0.35">
      <c r="A80" t="s">
        <v>90</v>
      </c>
      <c r="B80" t="s">
        <v>91</v>
      </c>
      <c r="C80">
        <v>620542000</v>
      </c>
      <c r="D80">
        <v>2015</v>
      </c>
      <c r="E80" t="s">
        <v>40</v>
      </c>
      <c r="F80" t="s">
        <v>24</v>
      </c>
      <c r="G80" t="s">
        <v>92</v>
      </c>
      <c r="I80" t="s">
        <v>14</v>
      </c>
      <c r="J80" t="s">
        <v>15</v>
      </c>
    </row>
    <row r="81" spans="1:10" x14ac:dyDescent="0.35">
      <c r="A81" t="s">
        <v>90</v>
      </c>
      <c r="B81" t="s">
        <v>91</v>
      </c>
      <c r="C81">
        <v>620542000</v>
      </c>
      <c r="D81">
        <v>2015</v>
      </c>
      <c r="E81" t="s">
        <v>11</v>
      </c>
      <c r="F81" t="s">
        <v>12</v>
      </c>
      <c r="G81" t="s">
        <v>86</v>
      </c>
      <c r="H81" t="s">
        <v>93</v>
      </c>
      <c r="I81" t="s">
        <v>14</v>
      </c>
      <c r="J81" t="s">
        <v>15</v>
      </c>
    </row>
    <row r="82" spans="1:10" x14ac:dyDescent="0.35">
      <c r="A82" t="s">
        <v>90</v>
      </c>
      <c r="B82" t="s">
        <v>94</v>
      </c>
      <c r="C82">
        <v>1389891000</v>
      </c>
      <c r="D82">
        <v>2014</v>
      </c>
      <c r="E82" t="s">
        <v>23</v>
      </c>
      <c r="F82" t="s">
        <v>24</v>
      </c>
      <c r="G82" t="s">
        <v>78</v>
      </c>
      <c r="I82" t="s">
        <v>14</v>
      </c>
      <c r="J82" t="s">
        <v>15</v>
      </c>
    </row>
    <row r="83" spans="1:10" x14ac:dyDescent="0.35">
      <c r="A83" t="s">
        <v>90</v>
      </c>
      <c r="B83" t="s">
        <v>94</v>
      </c>
      <c r="C83">
        <v>1389891000</v>
      </c>
      <c r="D83">
        <v>2015</v>
      </c>
      <c r="E83" t="s">
        <v>23</v>
      </c>
      <c r="F83" t="s">
        <v>24</v>
      </c>
      <c r="G83" t="s">
        <v>95</v>
      </c>
      <c r="I83" t="s">
        <v>14</v>
      </c>
      <c r="J83" t="s">
        <v>15</v>
      </c>
    </row>
    <row r="84" spans="1:10" x14ac:dyDescent="0.35">
      <c r="A84" t="s">
        <v>96</v>
      </c>
      <c r="B84" t="s">
        <v>94</v>
      </c>
      <c r="C84">
        <v>769349000</v>
      </c>
      <c r="D84">
        <v>2014</v>
      </c>
      <c r="E84" t="s">
        <v>23</v>
      </c>
      <c r="F84" t="s">
        <v>24</v>
      </c>
      <c r="G84" t="s">
        <v>78</v>
      </c>
      <c r="I84" t="s">
        <v>14</v>
      </c>
      <c r="J84" t="s">
        <v>15</v>
      </c>
    </row>
    <row r="85" spans="1:10" x14ac:dyDescent="0.35">
      <c r="A85" t="s">
        <v>96</v>
      </c>
      <c r="B85" t="s">
        <v>94</v>
      </c>
      <c r="C85">
        <v>769349000</v>
      </c>
      <c r="D85">
        <v>2014</v>
      </c>
      <c r="E85" t="s">
        <v>11</v>
      </c>
      <c r="F85" t="s">
        <v>12</v>
      </c>
      <c r="G85" t="s">
        <v>69</v>
      </c>
      <c r="I85" t="s">
        <v>14</v>
      </c>
      <c r="J85" t="s">
        <v>15</v>
      </c>
    </row>
    <row r="86" spans="1:10" x14ac:dyDescent="0.35">
      <c r="A86" t="s">
        <v>96</v>
      </c>
      <c r="B86" t="s">
        <v>94</v>
      </c>
      <c r="C86">
        <v>769349000</v>
      </c>
      <c r="D86">
        <v>2015</v>
      </c>
      <c r="E86" t="s">
        <v>23</v>
      </c>
      <c r="F86" t="s">
        <v>24</v>
      </c>
      <c r="G86" t="s">
        <v>95</v>
      </c>
      <c r="I86" t="s">
        <v>14</v>
      </c>
      <c r="J86" t="s">
        <v>15</v>
      </c>
    </row>
    <row r="87" spans="1:10" x14ac:dyDescent="0.35">
      <c r="A87" t="s">
        <v>96</v>
      </c>
      <c r="B87" t="s">
        <v>94</v>
      </c>
      <c r="C87">
        <v>769349000</v>
      </c>
      <c r="D87">
        <v>2015</v>
      </c>
      <c r="E87" t="s">
        <v>11</v>
      </c>
      <c r="F87" t="s">
        <v>12</v>
      </c>
      <c r="G87" t="s">
        <v>86</v>
      </c>
      <c r="H87" t="s">
        <v>97</v>
      </c>
      <c r="I87" t="s">
        <v>14</v>
      </c>
      <c r="J87" t="s">
        <v>15</v>
      </c>
    </row>
    <row r="88" spans="1:10" x14ac:dyDescent="0.35">
      <c r="A88" t="s">
        <v>90</v>
      </c>
      <c r="B88" t="s">
        <v>98</v>
      </c>
      <c r="C88">
        <v>2241695000</v>
      </c>
      <c r="D88">
        <v>2014</v>
      </c>
      <c r="E88" t="s">
        <v>29</v>
      </c>
      <c r="F88" t="s">
        <v>24</v>
      </c>
      <c r="G88" t="s">
        <v>82</v>
      </c>
      <c r="I88" t="s">
        <v>14</v>
      </c>
      <c r="J88" t="s">
        <v>15</v>
      </c>
    </row>
    <row r="89" spans="1:10" x14ac:dyDescent="0.35">
      <c r="A89" t="s">
        <v>90</v>
      </c>
      <c r="B89" t="s">
        <v>98</v>
      </c>
      <c r="C89">
        <v>2241695000</v>
      </c>
      <c r="D89">
        <v>2015</v>
      </c>
      <c r="E89" t="s">
        <v>29</v>
      </c>
      <c r="F89" t="s">
        <v>24</v>
      </c>
      <c r="G89" t="s">
        <v>99</v>
      </c>
      <c r="I89" t="s">
        <v>14</v>
      </c>
      <c r="J89" t="s">
        <v>15</v>
      </c>
    </row>
    <row r="90" spans="1:10" x14ac:dyDescent="0.35">
      <c r="A90" t="s">
        <v>100</v>
      </c>
      <c r="B90" t="s">
        <v>98</v>
      </c>
      <c r="C90">
        <v>851804000</v>
      </c>
      <c r="D90">
        <v>2014</v>
      </c>
      <c r="E90" t="s">
        <v>29</v>
      </c>
      <c r="F90" t="s">
        <v>24</v>
      </c>
      <c r="G90" t="s">
        <v>82</v>
      </c>
      <c r="I90" t="s">
        <v>14</v>
      </c>
      <c r="J90" t="s">
        <v>15</v>
      </c>
    </row>
    <row r="91" spans="1:10" x14ac:dyDescent="0.35">
      <c r="A91" t="s">
        <v>100</v>
      </c>
      <c r="B91" t="s">
        <v>98</v>
      </c>
      <c r="C91">
        <v>851804000</v>
      </c>
      <c r="D91">
        <v>2014</v>
      </c>
      <c r="E91" t="s">
        <v>11</v>
      </c>
      <c r="F91" t="s">
        <v>12</v>
      </c>
      <c r="G91" t="s">
        <v>69</v>
      </c>
      <c r="I91" t="s">
        <v>14</v>
      </c>
      <c r="J91" t="s">
        <v>15</v>
      </c>
    </row>
    <row r="92" spans="1:10" x14ac:dyDescent="0.35">
      <c r="A92" t="s">
        <v>100</v>
      </c>
      <c r="B92" t="s">
        <v>98</v>
      </c>
      <c r="C92">
        <v>851804000</v>
      </c>
      <c r="D92">
        <v>2015</v>
      </c>
      <c r="E92" t="s">
        <v>29</v>
      </c>
      <c r="F92" t="s">
        <v>24</v>
      </c>
      <c r="G92" t="s">
        <v>99</v>
      </c>
      <c r="I92" t="s">
        <v>14</v>
      </c>
      <c r="J92" t="s">
        <v>15</v>
      </c>
    </row>
    <row r="93" spans="1:10" x14ac:dyDescent="0.35">
      <c r="A93" t="s">
        <v>100</v>
      </c>
      <c r="B93" t="s">
        <v>98</v>
      </c>
      <c r="C93">
        <v>851804000</v>
      </c>
      <c r="D93">
        <v>2015</v>
      </c>
      <c r="E93" t="s">
        <v>11</v>
      </c>
      <c r="F93" t="s">
        <v>12</v>
      </c>
      <c r="G93" t="s">
        <v>86</v>
      </c>
      <c r="H93" t="s">
        <v>101</v>
      </c>
      <c r="I93" t="s">
        <v>14</v>
      </c>
      <c r="J93" t="s">
        <v>15</v>
      </c>
    </row>
    <row r="94" spans="1:10" x14ac:dyDescent="0.35">
      <c r="A94" t="s">
        <v>90</v>
      </c>
      <c r="B94" t="s">
        <v>102</v>
      </c>
      <c r="C94">
        <v>3198356000</v>
      </c>
      <c r="D94">
        <v>2014</v>
      </c>
      <c r="E94" t="s">
        <v>11</v>
      </c>
      <c r="F94" t="s">
        <v>12</v>
      </c>
      <c r="G94" t="s">
        <v>69</v>
      </c>
      <c r="I94" t="s">
        <v>14</v>
      </c>
      <c r="J94" t="s">
        <v>15</v>
      </c>
    </row>
    <row r="95" spans="1:10" x14ac:dyDescent="0.35">
      <c r="A95" t="s">
        <v>90</v>
      </c>
      <c r="B95" t="s">
        <v>102</v>
      </c>
      <c r="C95">
        <v>3198356000</v>
      </c>
      <c r="D95">
        <v>2015</v>
      </c>
      <c r="E95" t="s">
        <v>11</v>
      </c>
      <c r="F95" t="s">
        <v>12</v>
      </c>
      <c r="G95" t="s">
        <v>86</v>
      </c>
      <c r="I95" t="s">
        <v>14</v>
      </c>
      <c r="J95" t="s">
        <v>15</v>
      </c>
    </row>
    <row r="96" spans="1:10" x14ac:dyDescent="0.35">
      <c r="A96" t="s">
        <v>90</v>
      </c>
      <c r="B96" t="s">
        <v>102</v>
      </c>
      <c r="C96">
        <v>3198356000</v>
      </c>
      <c r="D96">
        <v>2016</v>
      </c>
      <c r="E96" t="s">
        <v>11</v>
      </c>
      <c r="F96" t="s">
        <v>12</v>
      </c>
      <c r="G96" t="s">
        <v>103</v>
      </c>
      <c r="H96" t="s">
        <v>104</v>
      </c>
      <c r="I96" t="s">
        <v>14</v>
      </c>
      <c r="J96" t="s">
        <v>15</v>
      </c>
    </row>
    <row r="97" spans="1:10" x14ac:dyDescent="0.35">
      <c r="A97" t="s">
        <v>105</v>
      </c>
      <c r="B97" t="s">
        <v>102</v>
      </c>
      <c r="C97">
        <v>956661000</v>
      </c>
      <c r="D97">
        <v>2014</v>
      </c>
      <c r="E97" t="s">
        <v>11</v>
      </c>
      <c r="F97" t="s">
        <v>12</v>
      </c>
      <c r="G97" t="s">
        <v>69</v>
      </c>
      <c r="I97" t="s">
        <v>14</v>
      </c>
      <c r="J97" t="s">
        <v>15</v>
      </c>
    </row>
    <row r="98" spans="1:10" x14ac:dyDescent="0.35">
      <c r="A98" t="s">
        <v>105</v>
      </c>
      <c r="B98" t="s">
        <v>102</v>
      </c>
      <c r="C98">
        <v>956661000</v>
      </c>
      <c r="D98">
        <v>2015</v>
      </c>
      <c r="E98" t="s">
        <v>11</v>
      </c>
      <c r="F98" t="s">
        <v>12</v>
      </c>
      <c r="G98" t="s">
        <v>86</v>
      </c>
      <c r="H98" t="s">
        <v>106</v>
      </c>
      <c r="I98" t="s">
        <v>14</v>
      </c>
      <c r="J98" t="s">
        <v>15</v>
      </c>
    </row>
    <row r="99" spans="1:10" x14ac:dyDescent="0.35">
      <c r="A99" t="s">
        <v>107</v>
      </c>
      <c r="B99" t="s">
        <v>108</v>
      </c>
      <c r="C99">
        <v>939880000</v>
      </c>
      <c r="D99">
        <v>2015</v>
      </c>
      <c r="E99" t="s">
        <v>40</v>
      </c>
      <c r="F99" t="s">
        <v>24</v>
      </c>
      <c r="G99" t="s">
        <v>92</v>
      </c>
      <c r="I99" t="s">
        <v>14</v>
      </c>
      <c r="J99" t="s">
        <v>15</v>
      </c>
    </row>
    <row r="100" spans="1:10" x14ac:dyDescent="0.35">
      <c r="A100" t="s">
        <v>107</v>
      </c>
      <c r="B100" t="s">
        <v>108</v>
      </c>
      <c r="C100">
        <v>939880000</v>
      </c>
      <c r="D100">
        <v>2015</v>
      </c>
      <c r="E100" t="s">
        <v>11</v>
      </c>
      <c r="F100" t="s">
        <v>12</v>
      </c>
      <c r="G100" t="s">
        <v>86</v>
      </c>
      <c r="I100" t="s">
        <v>14</v>
      </c>
      <c r="J100" t="s">
        <v>15</v>
      </c>
    </row>
    <row r="101" spans="1:10" x14ac:dyDescent="0.35">
      <c r="A101" t="s">
        <v>107</v>
      </c>
      <c r="B101" t="s">
        <v>108</v>
      </c>
      <c r="C101">
        <v>939880000</v>
      </c>
      <c r="D101">
        <v>2016</v>
      </c>
      <c r="E101" t="s">
        <v>40</v>
      </c>
      <c r="F101" t="s">
        <v>24</v>
      </c>
      <c r="G101" t="s">
        <v>109</v>
      </c>
      <c r="I101" t="s">
        <v>14</v>
      </c>
      <c r="J101" t="s">
        <v>15</v>
      </c>
    </row>
    <row r="102" spans="1:10" x14ac:dyDescent="0.35">
      <c r="A102" t="s">
        <v>107</v>
      </c>
      <c r="B102" t="s">
        <v>108</v>
      </c>
      <c r="C102">
        <v>939880000</v>
      </c>
      <c r="D102">
        <v>2016</v>
      </c>
      <c r="E102" t="s">
        <v>11</v>
      </c>
      <c r="F102" t="s">
        <v>12</v>
      </c>
      <c r="G102" t="s">
        <v>103</v>
      </c>
      <c r="H102" t="s">
        <v>110</v>
      </c>
      <c r="I102" t="s">
        <v>14</v>
      </c>
      <c r="J102" t="s">
        <v>15</v>
      </c>
    </row>
    <row r="103" spans="1:10" x14ac:dyDescent="0.35">
      <c r="A103" t="s">
        <v>107</v>
      </c>
      <c r="B103" t="s">
        <v>111</v>
      </c>
      <c r="C103">
        <v>1894856000</v>
      </c>
      <c r="D103">
        <v>2015</v>
      </c>
      <c r="E103" t="s">
        <v>23</v>
      </c>
      <c r="F103" t="s">
        <v>24</v>
      </c>
      <c r="G103" t="s">
        <v>95</v>
      </c>
      <c r="I103" t="s">
        <v>14</v>
      </c>
      <c r="J103" t="s">
        <v>15</v>
      </c>
    </row>
    <row r="104" spans="1:10" x14ac:dyDescent="0.35">
      <c r="A104" t="s">
        <v>107</v>
      </c>
      <c r="B104" t="s">
        <v>111</v>
      </c>
      <c r="C104">
        <v>1894856000</v>
      </c>
      <c r="D104">
        <v>2016</v>
      </c>
      <c r="E104" t="s">
        <v>23</v>
      </c>
      <c r="F104" t="s">
        <v>24</v>
      </c>
      <c r="G104" t="s">
        <v>112</v>
      </c>
      <c r="I104" t="s">
        <v>14</v>
      </c>
      <c r="J104" t="s">
        <v>15</v>
      </c>
    </row>
    <row r="105" spans="1:10" x14ac:dyDescent="0.35">
      <c r="A105" t="s">
        <v>113</v>
      </c>
      <c r="B105" t="s">
        <v>111</v>
      </c>
      <c r="C105">
        <v>954976000</v>
      </c>
      <c r="D105">
        <v>2015</v>
      </c>
      <c r="E105" t="s">
        <v>23</v>
      </c>
      <c r="F105" t="s">
        <v>24</v>
      </c>
      <c r="G105" t="s">
        <v>95</v>
      </c>
      <c r="I105" t="s">
        <v>14</v>
      </c>
      <c r="J105" t="s">
        <v>15</v>
      </c>
    </row>
    <row r="106" spans="1:10" x14ac:dyDescent="0.35">
      <c r="A106" t="s">
        <v>113</v>
      </c>
      <c r="B106" t="s">
        <v>111</v>
      </c>
      <c r="C106">
        <v>954976000</v>
      </c>
      <c r="D106">
        <v>2015</v>
      </c>
      <c r="E106" t="s">
        <v>11</v>
      </c>
      <c r="F106" t="s">
        <v>12</v>
      </c>
      <c r="G106" t="s">
        <v>86</v>
      </c>
      <c r="I106" t="s">
        <v>14</v>
      </c>
      <c r="J106" t="s">
        <v>15</v>
      </c>
    </row>
    <row r="107" spans="1:10" x14ac:dyDescent="0.35">
      <c r="A107" t="s">
        <v>113</v>
      </c>
      <c r="B107" t="s">
        <v>111</v>
      </c>
      <c r="C107">
        <v>954976000</v>
      </c>
      <c r="D107">
        <v>2016</v>
      </c>
      <c r="E107" t="s">
        <v>23</v>
      </c>
      <c r="F107" t="s">
        <v>24</v>
      </c>
      <c r="G107" t="s">
        <v>112</v>
      </c>
      <c r="I107" t="s">
        <v>14</v>
      </c>
      <c r="J107" t="s">
        <v>15</v>
      </c>
    </row>
    <row r="108" spans="1:10" x14ac:dyDescent="0.35">
      <c r="A108" t="s">
        <v>113</v>
      </c>
      <c r="B108" t="s">
        <v>111</v>
      </c>
      <c r="C108">
        <v>954976000</v>
      </c>
      <c r="D108">
        <v>2016</v>
      </c>
      <c r="E108" t="s">
        <v>11</v>
      </c>
      <c r="F108" t="s">
        <v>12</v>
      </c>
      <c r="G108" t="s">
        <v>103</v>
      </c>
      <c r="H108" t="s">
        <v>114</v>
      </c>
      <c r="I108" t="s">
        <v>14</v>
      </c>
      <c r="J108" t="s">
        <v>15</v>
      </c>
    </row>
    <row r="109" spans="1:10" x14ac:dyDescent="0.35">
      <c r="A109" t="s">
        <v>107</v>
      </c>
      <c r="B109" t="s">
        <v>115</v>
      </c>
      <c r="C109">
        <v>2831645000</v>
      </c>
      <c r="D109">
        <v>2015</v>
      </c>
      <c r="E109" t="s">
        <v>29</v>
      </c>
      <c r="F109" t="s">
        <v>24</v>
      </c>
      <c r="G109" t="s">
        <v>99</v>
      </c>
      <c r="I109" t="s">
        <v>14</v>
      </c>
      <c r="J109" t="s">
        <v>15</v>
      </c>
    </row>
    <row r="110" spans="1:10" x14ac:dyDescent="0.35">
      <c r="A110" t="s">
        <v>107</v>
      </c>
      <c r="B110" t="s">
        <v>115</v>
      </c>
      <c r="C110">
        <v>2831645000</v>
      </c>
      <c r="D110">
        <v>2016</v>
      </c>
      <c r="E110" t="s">
        <v>29</v>
      </c>
      <c r="F110" t="s">
        <v>24</v>
      </c>
      <c r="G110" t="s">
        <v>116</v>
      </c>
      <c r="I110" t="s">
        <v>14</v>
      </c>
      <c r="J110" t="s">
        <v>15</v>
      </c>
    </row>
    <row r="111" spans="1:10" x14ac:dyDescent="0.35">
      <c r="A111" t="s">
        <v>117</v>
      </c>
      <c r="B111" t="s">
        <v>115</v>
      </c>
      <c r="C111">
        <v>936789000</v>
      </c>
      <c r="D111">
        <v>2015</v>
      </c>
      <c r="E111" t="s">
        <v>29</v>
      </c>
      <c r="F111" t="s">
        <v>24</v>
      </c>
      <c r="G111" t="s">
        <v>99</v>
      </c>
      <c r="I111" t="s">
        <v>14</v>
      </c>
      <c r="J111" t="s">
        <v>15</v>
      </c>
    </row>
    <row r="112" spans="1:10" x14ac:dyDescent="0.35">
      <c r="A112" t="s">
        <v>117</v>
      </c>
      <c r="B112" t="s">
        <v>115</v>
      </c>
      <c r="C112">
        <v>936789000</v>
      </c>
      <c r="D112">
        <v>2015</v>
      </c>
      <c r="E112" t="s">
        <v>11</v>
      </c>
      <c r="F112" t="s">
        <v>12</v>
      </c>
      <c r="G112" t="s">
        <v>86</v>
      </c>
      <c r="I112" t="s">
        <v>14</v>
      </c>
      <c r="J112" t="s">
        <v>15</v>
      </c>
    </row>
    <row r="113" spans="1:10" x14ac:dyDescent="0.35">
      <c r="A113" t="s">
        <v>117</v>
      </c>
      <c r="B113" t="s">
        <v>115</v>
      </c>
      <c r="C113">
        <v>936789000</v>
      </c>
      <c r="D113">
        <v>2016</v>
      </c>
      <c r="E113" t="s">
        <v>29</v>
      </c>
      <c r="F113" t="s">
        <v>24</v>
      </c>
      <c r="G113" t="s">
        <v>116</v>
      </c>
      <c r="I113" t="s">
        <v>14</v>
      </c>
      <c r="J113" t="s">
        <v>15</v>
      </c>
    </row>
    <row r="114" spans="1:10" x14ac:dyDescent="0.35">
      <c r="A114" t="s">
        <v>117</v>
      </c>
      <c r="B114" t="s">
        <v>115</v>
      </c>
      <c r="C114">
        <v>936789000</v>
      </c>
      <c r="D114">
        <v>2016</v>
      </c>
      <c r="E114" t="s">
        <v>11</v>
      </c>
      <c r="F114" t="s">
        <v>12</v>
      </c>
      <c r="G114" t="s">
        <v>103</v>
      </c>
      <c r="H114" t="s">
        <v>118</v>
      </c>
      <c r="I114" t="s">
        <v>14</v>
      </c>
      <c r="J114" t="s">
        <v>15</v>
      </c>
    </row>
    <row r="115" spans="1:10" x14ac:dyDescent="0.35">
      <c r="A115" t="s">
        <v>107</v>
      </c>
      <c r="B115" t="s">
        <v>119</v>
      </c>
      <c r="C115">
        <v>4046025000</v>
      </c>
      <c r="D115">
        <v>2015</v>
      </c>
      <c r="E115" t="s">
        <v>11</v>
      </c>
      <c r="F115" t="s">
        <v>12</v>
      </c>
      <c r="G115" t="s">
        <v>86</v>
      </c>
      <c r="I115" t="s">
        <v>14</v>
      </c>
      <c r="J115" t="s">
        <v>15</v>
      </c>
    </row>
    <row r="116" spans="1:10" x14ac:dyDescent="0.35">
      <c r="A116" t="s">
        <v>107</v>
      </c>
      <c r="B116" t="s">
        <v>119</v>
      </c>
      <c r="C116">
        <v>4046025000</v>
      </c>
      <c r="D116">
        <v>2016</v>
      </c>
      <c r="E116" t="s">
        <v>11</v>
      </c>
      <c r="F116" t="s">
        <v>12</v>
      </c>
      <c r="G116" t="s">
        <v>103</v>
      </c>
      <c r="I116" t="s">
        <v>14</v>
      </c>
      <c r="J116" t="s">
        <v>15</v>
      </c>
    </row>
    <row r="117" spans="1:10" x14ac:dyDescent="0.35">
      <c r="A117" t="s">
        <v>107</v>
      </c>
      <c r="B117" t="s">
        <v>119</v>
      </c>
      <c r="C117">
        <v>4046025000</v>
      </c>
      <c r="D117">
        <v>2017</v>
      </c>
      <c r="E117" t="s">
        <v>11</v>
      </c>
      <c r="F117" t="s">
        <v>12</v>
      </c>
      <c r="G117" t="s">
        <v>120</v>
      </c>
      <c r="H117" t="s">
        <v>121</v>
      </c>
      <c r="I117" t="s">
        <v>14</v>
      </c>
      <c r="J117" t="s">
        <v>15</v>
      </c>
    </row>
    <row r="118" spans="1:10" x14ac:dyDescent="0.35">
      <c r="A118" t="s">
        <v>122</v>
      </c>
      <c r="B118" t="s">
        <v>119</v>
      </c>
      <c r="C118">
        <v>1214379000</v>
      </c>
      <c r="D118">
        <v>2015</v>
      </c>
      <c r="E118" t="s">
        <v>11</v>
      </c>
      <c r="F118" t="s">
        <v>12</v>
      </c>
      <c r="G118" t="s">
        <v>86</v>
      </c>
      <c r="I118" t="s">
        <v>14</v>
      </c>
      <c r="J118" t="s">
        <v>15</v>
      </c>
    </row>
    <row r="119" spans="1:10" x14ac:dyDescent="0.35">
      <c r="A119" t="s">
        <v>122</v>
      </c>
      <c r="B119" t="s">
        <v>119</v>
      </c>
      <c r="C119">
        <v>1214379000</v>
      </c>
      <c r="D119">
        <v>2016</v>
      </c>
      <c r="E119" t="s">
        <v>11</v>
      </c>
      <c r="F119" t="s">
        <v>12</v>
      </c>
      <c r="G119" t="s">
        <v>103</v>
      </c>
      <c r="H119" t="s">
        <v>123</v>
      </c>
      <c r="I119" t="s">
        <v>14</v>
      </c>
      <c r="J119" t="s">
        <v>15</v>
      </c>
    </row>
    <row r="120" spans="1:10" x14ac:dyDescent="0.35">
      <c r="A120" t="s">
        <v>124</v>
      </c>
      <c r="B120" t="s">
        <v>125</v>
      </c>
      <c r="C120">
        <v>1147048000</v>
      </c>
      <c r="D120">
        <v>2016</v>
      </c>
      <c r="E120" t="s">
        <v>40</v>
      </c>
      <c r="F120" t="s">
        <v>24</v>
      </c>
      <c r="G120" t="s">
        <v>109</v>
      </c>
      <c r="I120" t="s">
        <v>14</v>
      </c>
      <c r="J120" t="s">
        <v>15</v>
      </c>
    </row>
    <row r="121" spans="1:10" x14ac:dyDescent="0.35">
      <c r="A121" t="s">
        <v>124</v>
      </c>
      <c r="B121" t="s">
        <v>125</v>
      </c>
      <c r="C121">
        <v>1147048000</v>
      </c>
      <c r="D121">
        <v>2016</v>
      </c>
      <c r="E121" t="s">
        <v>11</v>
      </c>
      <c r="F121" t="s">
        <v>12</v>
      </c>
      <c r="G121" t="s">
        <v>103</v>
      </c>
      <c r="I121" t="s">
        <v>14</v>
      </c>
      <c r="J121" t="s">
        <v>15</v>
      </c>
    </row>
    <row r="122" spans="1:10" x14ac:dyDescent="0.35">
      <c r="A122" t="s">
        <v>124</v>
      </c>
      <c r="B122" t="s">
        <v>125</v>
      </c>
      <c r="C122">
        <v>1147048000</v>
      </c>
      <c r="D122">
        <v>2017</v>
      </c>
      <c r="E122" t="s">
        <v>40</v>
      </c>
      <c r="F122" t="s">
        <v>24</v>
      </c>
      <c r="G122" t="s">
        <v>126</v>
      </c>
      <c r="I122" t="s">
        <v>14</v>
      </c>
      <c r="J122" t="s">
        <v>15</v>
      </c>
    </row>
    <row r="123" spans="1:10" x14ac:dyDescent="0.35">
      <c r="A123" t="s">
        <v>124</v>
      </c>
      <c r="B123" t="s">
        <v>125</v>
      </c>
      <c r="C123">
        <v>1147048000</v>
      </c>
      <c r="D123">
        <v>2017</v>
      </c>
      <c r="E123" t="s">
        <v>11</v>
      </c>
      <c r="F123" t="s">
        <v>12</v>
      </c>
      <c r="G123" t="s">
        <v>120</v>
      </c>
      <c r="H123" t="s">
        <v>127</v>
      </c>
      <c r="I123" t="s">
        <v>14</v>
      </c>
      <c r="J123" t="s">
        <v>15</v>
      </c>
    </row>
    <row r="124" spans="1:10" x14ac:dyDescent="0.35">
      <c r="A124" t="s">
        <v>124</v>
      </c>
      <c r="B124" t="s">
        <v>128</v>
      </c>
      <c r="C124">
        <v>2417065000</v>
      </c>
      <c r="D124">
        <v>2016</v>
      </c>
      <c r="E124" t="s">
        <v>23</v>
      </c>
      <c r="F124" t="s">
        <v>24</v>
      </c>
      <c r="G124" t="s">
        <v>112</v>
      </c>
      <c r="I124" t="s">
        <v>14</v>
      </c>
      <c r="J124" t="s">
        <v>15</v>
      </c>
    </row>
    <row r="125" spans="1:10" x14ac:dyDescent="0.35">
      <c r="A125" t="s">
        <v>124</v>
      </c>
      <c r="B125" t="s">
        <v>128</v>
      </c>
      <c r="C125">
        <v>2417065000</v>
      </c>
      <c r="D125">
        <v>2017</v>
      </c>
      <c r="E125" t="s">
        <v>23</v>
      </c>
      <c r="F125" t="s">
        <v>24</v>
      </c>
      <c r="G125" t="s">
        <v>129</v>
      </c>
      <c r="I125" t="s">
        <v>14</v>
      </c>
      <c r="J125" t="s">
        <v>15</v>
      </c>
    </row>
    <row r="126" spans="1:10" x14ac:dyDescent="0.35">
      <c r="A126" t="s">
        <v>130</v>
      </c>
      <c r="B126" t="s">
        <v>128</v>
      </c>
      <c r="C126">
        <v>1270017000</v>
      </c>
      <c r="D126">
        <v>2016</v>
      </c>
      <c r="E126" t="s">
        <v>23</v>
      </c>
      <c r="F126" t="s">
        <v>24</v>
      </c>
      <c r="G126" t="s">
        <v>112</v>
      </c>
      <c r="I126" t="s">
        <v>14</v>
      </c>
      <c r="J126" t="s">
        <v>15</v>
      </c>
    </row>
    <row r="127" spans="1:10" x14ac:dyDescent="0.35">
      <c r="A127" t="s">
        <v>130</v>
      </c>
      <c r="B127" t="s">
        <v>128</v>
      </c>
      <c r="C127">
        <v>1270017000</v>
      </c>
      <c r="D127">
        <v>2016</v>
      </c>
      <c r="E127" t="s">
        <v>11</v>
      </c>
      <c r="F127" t="s">
        <v>12</v>
      </c>
      <c r="G127" t="s">
        <v>103</v>
      </c>
      <c r="I127" t="s">
        <v>14</v>
      </c>
      <c r="J127" t="s">
        <v>15</v>
      </c>
    </row>
    <row r="128" spans="1:10" x14ac:dyDescent="0.35">
      <c r="A128" t="s">
        <v>130</v>
      </c>
      <c r="B128" t="s">
        <v>128</v>
      </c>
      <c r="C128">
        <v>1270017000</v>
      </c>
      <c r="D128">
        <v>2017</v>
      </c>
      <c r="E128" t="s">
        <v>23</v>
      </c>
      <c r="F128" t="s">
        <v>24</v>
      </c>
      <c r="G128" t="s">
        <v>129</v>
      </c>
      <c r="I128" t="s">
        <v>14</v>
      </c>
      <c r="J128" t="s">
        <v>15</v>
      </c>
    </row>
    <row r="129" spans="1:10" x14ac:dyDescent="0.35">
      <c r="A129" t="s">
        <v>130</v>
      </c>
      <c r="B129" t="s">
        <v>128</v>
      </c>
      <c r="C129">
        <v>1270017000</v>
      </c>
      <c r="D129">
        <v>2017</v>
      </c>
      <c r="E129" t="s">
        <v>11</v>
      </c>
      <c r="F129" t="s">
        <v>12</v>
      </c>
      <c r="G129" t="s">
        <v>120</v>
      </c>
      <c r="H129" t="s">
        <v>131</v>
      </c>
      <c r="I129" t="s">
        <v>14</v>
      </c>
      <c r="J129" t="s">
        <v>15</v>
      </c>
    </row>
    <row r="130" spans="1:10" x14ac:dyDescent="0.35">
      <c r="A130" t="s">
        <v>124</v>
      </c>
      <c r="B130" t="s">
        <v>132</v>
      </c>
      <c r="C130">
        <v>4715501000</v>
      </c>
      <c r="D130">
        <v>2016</v>
      </c>
      <c r="E130" t="s">
        <v>29</v>
      </c>
      <c r="F130" t="s">
        <v>24</v>
      </c>
      <c r="G130" t="s">
        <v>116</v>
      </c>
      <c r="I130" t="s">
        <v>14</v>
      </c>
      <c r="J130" t="s">
        <v>15</v>
      </c>
    </row>
    <row r="131" spans="1:10" x14ac:dyDescent="0.35">
      <c r="A131" t="s">
        <v>124</v>
      </c>
      <c r="B131" t="s">
        <v>132</v>
      </c>
      <c r="C131">
        <v>4715501000</v>
      </c>
      <c r="D131">
        <v>2017</v>
      </c>
      <c r="E131" t="s">
        <v>29</v>
      </c>
      <c r="F131" t="s">
        <v>24</v>
      </c>
      <c r="G131" t="s">
        <v>133</v>
      </c>
      <c r="I131" t="s">
        <v>14</v>
      </c>
      <c r="J131" t="s">
        <v>15</v>
      </c>
    </row>
    <row r="132" spans="1:10" x14ac:dyDescent="0.35">
      <c r="A132" t="s">
        <v>134</v>
      </c>
      <c r="B132" t="s">
        <v>132</v>
      </c>
      <c r="C132">
        <v>2298436000</v>
      </c>
      <c r="D132">
        <v>2016</v>
      </c>
      <c r="E132" t="s">
        <v>29</v>
      </c>
      <c r="F132" t="s">
        <v>24</v>
      </c>
      <c r="G132" t="s">
        <v>116</v>
      </c>
      <c r="I132" t="s">
        <v>14</v>
      </c>
      <c r="J132" t="s">
        <v>15</v>
      </c>
    </row>
    <row r="133" spans="1:10" x14ac:dyDescent="0.35">
      <c r="A133" t="s">
        <v>134</v>
      </c>
      <c r="B133" t="s">
        <v>132</v>
      </c>
      <c r="C133">
        <v>2298436000</v>
      </c>
      <c r="D133">
        <v>2016</v>
      </c>
      <c r="E133" t="s">
        <v>11</v>
      </c>
      <c r="F133" t="s">
        <v>12</v>
      </c>
      <c r="G133" t="s">
        <v>103</v>
      </c>
      <c r="I133" t="s">
        <v>14</v>
      </c>
      <c r="J133" t="s">
        <v>15</v>
      </c>
    </row>
    <row r="134" spans="1:10" x14ac:dyDescent="0.35">
      <c r="A134" t="s">
        <v>134</v>
      </c>
      <c r="B134" t="s">
        <v>132</v>
      </c>
      <c r="C134">
        <v>2298436000</v>
      </c>
      <c r="D134">
        <v>2017</v>
      </c>
      <c r="E134" t="s">
        <v>29</v>
      </c>
      <c r="F134" t="s">
        <v>24</v>
      </c>
      <c r="G134" t="s">
        <v>133</v>
      </c>
      <c r="I134" t="s">
        <v>14</v>
      </c>
      <c r="J134" t="s">
        <v>15</v>
      </c>
    </row>
    <row r="135" spans="1:10" x14ac:dyDescent="0.35">
      <c r="A135" t="s">
        <v>134</v>
      </c>
      <c r="B135" t="s">
        <v>132</v>
      </c>
      <c r="C135">
        <v>2298436000</v>
      </c>
      <c r="D135">
        <v>2017</v>
      </c>
      <c r="E135" t="s">
        <v>11</v>
      </c>
      <c r="F135" t="s">
        <v>12</v>
      </c>
      <c r="G135" t="s">
        <v>120</v>
      </c>
      <c r="H135" t="s">
        <v>135</v>
      </c>
      <c r="I135" t="s">
        <v>14</v>
      </c>
      <c r="J135" t="s">
        <v>15</v>
      </c>
    </row>
    <row r="136" spans="1:10" x14ac:dyDescent="0.35">
      <c r="A136" t="s">
        <v>124</v>
      </c>
      <c r="B136" t="s">
        <v>136</v>
      </c>
      <c r="C136">
        <v>7000132000</v>
      </c>
      <c r="D136">
        <v>2016</v>
      </c>
      <c r="E136" t="s">
        <v>11</v>
      </c>
      <c r="F136" t="s">
        <v>12</v>
      </c>
      <c r="G136" t="s">
        <v>103</v>
      </c>
      <c r="I136" t="s">
        <v>14</v>
      </c>
      <c r="J136" t="s">
        <v>15</v>
      </c>
    </row>
    <row r="137" spans="1:10" x14ac:dyDescent="0.35">
      <c r="A137" t="s">
        <v>124</v>
      </c>
      <c r="B137" t="s">
        <v>136</v>
      </c>
      <c r="C137">
        <v>7000132000</v>
      </c>
      <c r="D137">
        <v>2017</v>
      </c>
      <c r="E137" t="s">
        <v>11</v>
      </c>
      <c r="F137" t="s">
        <v>12</v>
      </c>
      <c r="G137" t="s">
        <v>120</v>
      </c>
      <c r="I137" t="s">
        <v>14</v>
      </c>
      <c r="J137" t="s">
        <v>15</v>
      </c>
    </row>
    <row r="138" spans="1:10" x14ac:dyDescent="0.35">
      <c r="A138" t="s">
        <v>124</v>
      </c>
      <c r="B138" t="s">
        <v>136</v>
      </c>
      <c r="C138">
        <v>7000132000</v>
      </c>
      <c r="D138">
        <v>2018</v>
      </c>
      <c r="E138" t="s">
        <v>11</v>
      </c>
      <c r="F138" t="s">
        <v>12</v>
      </c>
      <c r="G138" t="s">
        <v>137</v>
      </c>
      <c r="H138" t="s">
        <v>138</v>
      </c>
      <c r="I138" t="s">
        <v>14</v>
      </c>
      <c r="J138" t="s">
        <v>15</v>
      </c>
    </row>
    <row r="139" spans="1:10" x14ac:dyDescent="0.35">
      <c r="A139" t="s">
        <v>139</v>
      </c>
      <c r="B139" t="s">
        <v>136</v>
      </c>
      <c r="C139">
        <v>2284631000</v>
      </c>
      <c r="D139">
        <v>2016</v>
      </c>
      <c r="E139" t="s">
        <v>11</v>
      </c>
      <c r="F139" t="s">
        <v>12</v>
      </c>
      <c r="G139" t="s">
        <v>103</v>
      </c>
      <c r="I139" t="s">
        <v>14</v>
      </c>
      <c r="J139" t="s">
        <v>15</v>
      </c>
    </row>
    <row r="140" spans="1:10" x14ac:dyDescent="0.35">
      <c r="A140" t="s">
        <v>139</v>
      </c>
      <c r="B140" t="s">
        <v>136</v>
      </c>
      <c r="C140">
        <v>2284631000</v>
      </c>
      <c r="D140">
        <v>2017</v>
      </c>
      <c r="E140" t="s">
        <v>11</v>
      </c>
      <c r="F140" t="s">
        <v>12</v>
      </c>
      <c r="G140" t="s">
        <v>120</v>
      </c>
      <c r="H140" t="s">
        <v>140</v>
      </c>
      <c r="I140" t="s">
        <v>14</v>
      </c>
      <c r="J140" t="s">
        <v>15</v>
      </c>
    </row>
    <row r="141" spans="1:10" x14ac:dyDescent="0.35">
      <c r="A141" t="s">
        <v>141</v>
      </c>
      <c r="B141" t="s">
        <v>142</v>
      </c>
      <c r="C141">
        <v>2696270000</v>
      </c>
      <c r="D141">
        <v>2017</v>
      </c>
      <c r="E141" t="s">
        <v>40</v>
      </c>
      <c r="F141" t="s">
        <v>24</v>
      </c>
      <c r="G141" t="s">
        <v>126</v>
      </c>
      <c r="I141" t="s">
        <v>14</v>
      </c>
      <c r="J141" t="s">
        <v>15</v>
      </c>
    </row>
    <row r="142" spans="1:10" x14ac:dyDescent="0.35">
      <c r="A142" t="s">
        <v>141</v>
      </c>
      <c r="B142" t="s">
        <v>142</v>
      </c>
      <c r="C142">
        <v>2696270000</v>
      </c>
      <c r="D142">
        <v>2017</v>
      </c>
      <c r="E142" t="s">
        <v>11</v>
      </c>
      <c r="F142" t="s">
        <v>12</v>
      </c>
      <c r="G142" t="s">
        <v>120</v>
      </c>
      <c r="I142" t="s">
        <v>14</v>
      </c>
      <c r="J142" t="s">
        <v>15</v>
      </c>
    </row>
    <row r="143" spans="1:10" x14ac:dyDescent="0.35">
      <c r="A143" t="s">
        <v>141</v>
      </c>
      <c r="B143" t="s">
        <v>142</v>
      </c>
      <c r="C143">
        <v>2696270000</v>
      </c>
      <c r="D143">
        <v>2018</v>
      </c>
      <c r="E143" t="s">
        <v>40</v>
      </c>
      <c r="F143" t="s">
        <v>24</v>
      </c>
      <c r="G143" t="s">
        <v>143</v>
      </c>
      <c r="I143" t="s">
        <v>14</v>
      </c>
      <c r="J143" t="s">
        <v>15</v>
      </c>
    </row>
    <row r="144" spans="1:10" x14ac:dyDescent="0.35">
      <c r="A144" t="s">
        <v>141</v>
      </c>
      <c r="B144" t="s">
        <v>142</v>
      </c>
      <c r="C144">
        <v>2696270000</v>
      </c>
      <c r="D144">
        <v>2018</v>
      </c>
      <c r="E144" t="s">
        <v>11</v>
      </c>
      <c r="F144" t="s">
        <v>12</v>
      </c>
      <c r="G144" t="s">
        <v>137</v>
      </c>
      <c r="H144" t="s">
        <v>144</v>
      </c>
      <c r="I144" t="s">
        <v>14</v>
      </c>
      <c r="J144" t="s">
        <v>15</v>
      </c>
    </row>
    <row r="145" spans="1:10" x14ac:dyDescent="0.35">
      <c r="A145" t="s">
        <v>141</v>
      </c>
      <c r="B145" t="s">
        <v>145</v>
      </c>
      <c r="C145">
        <v>5485827000</v>
      </c>
      <c r="D145">
        <v>2017</v>
      </c>
      <c r="E145" t="s">
        <v>23</v>
      </c>
      <c r="F145" t="s">
        <v>24</v>
      </c>
      <c r="G145" t="s">
        <v>129</v>
      </c>
      <c r="I145" t="s">
        <v>14</v>
      </c>
      <c r="J145" t="s">
        <v>15</v>
      </c>
    </row>
    <row r="146" spans="1:10" x14ac:dyDescent="0.35">
      <c r="A146" t="s">
        <v>141</v>
      </c>
      <c r="B146" t="s">
        <v>145</v>
      </c>
      <c r="C146">
        <v>5485827000</v>
      </c>
      <c r="D146">
        <v>2018</v>
      </c>
      <c r="E146" t="s">
        <v>23</v>
      </c>
      <c r="F146" t="s">
        <v>24</v>
      </c>
      <c r="G146" t="s">
        <v>146</v>
      </c>
      <c r="I146" t="s">
        <v>14</v>
      </c>
      <c r="J146" t="s">
        <v>15</v>
      </c>
    </row>
    <row r="147" spans="1:10" x14ac:dyDescent="0.35">
      <c r="A147" t="s">
        <v>147</v>
      </c>
      <c r="B147" t="s">
        <v>145</v>
      </c>
      <c r="C147">
        <v>2789557000</v>
      </c>
      <c r="D147">
        <v>2017</v>
      </c>
      <c r="E147" t="s">
        <v>23</v>
      </c>
      <c r="F147" t="s">
        <v>24</v>
      </c>
      <c r="G147" t="s">
        <v>129</v>
      </c>
      <c r="I147" t="s">
        <v>14</v>
      </c>
      <c r="J147" t="s">
        <v>15</v>
      </c>
    </row>
    <row r="148" spans="1:10" x14ac:dyDescent="0.35">
      <c r="A148" t="s">
        <v>147</v>
      </c>
      <c r="B148" t="s">
        <v>145</v>
      </c>
      <c r="C148">
        <v>2789557000</v>
      </c>
      <c r="D148">
        <v>2017</v>
      </c>
      <c r="E148" t="s">
        <v>11</v>
      </c>
      <c r="F148" t="s">
        <v>12</v>
      </c>
      <c r="G148" t="s">
        <v>120</v>
      </c>
      <c r="I148" t="s">
        <v>14</v>
      </c>
      <c r="J148" t="s">
        <v>15</v>
      </c>
    </row>
    <row r="149" spans="1:10" x14ac:dyDescent="0.35">
      <c r="A149" t="s">
        <v>147</v>
      </c>
      <c r="B149" t="s">
        <v>145</v>
      </c>
      <c r="C149">
        <v>2789557000</v>
      </c>
      <c r="D149">
        <v>2018</v>
      </c>
      <c r="E149" t="s">
        <v>23</v>
      </c>
      <c r="F149" t="s">
        <v>24</v>
      </c>
      <c r="G149" t="s">
        <v>146</v>
      </c>
      <c r="I149" t="s">
        <v>14</v>
      </c>
      <c r="J149" t="s">
        <v>15</v>
      </c>
    </row>
    <row r="150" spans="1:10" x14ac:dyDescent="0.35">
      <c r="A150" t="s">
        <v>147</v>
      </c>
      <c r="B150" t="s">
        <v>145</v>
      </c>
      <c r="C150">
        <v>2789557000</v>
      </c>
      <c r="D150">
        <v>2018</v>
      </c>
      <c r="E150" t="s">
        <v>11</v>
      </c>
      <c r="F150" t="s">
        <v>12</v>
      </c>
      <c r="G150" t="s">
        <v>137</v>
      </c>
      <c r="H150" t="s">
        <v>148</v>
      </c>
      <c r="I150" t="s">
        <v>14</v>
      </c>
      <c r="J150" t="s">
        <v>15</v>
      </c>
    </row>
    <row r="151" spans="1:10" x14ac:dyDescent="0.35">
      <c r="A151" t="s">
        <v>141</v>
      </c>
      <c r="B151" t="s">
        <v>149</v>
      </c>
      <c r="C151">
        <v>8470502000</v>
      </c>
      <c r="D151">
        <v>2017</v>
      </c>
      <c r="E151" t="s">
        <v>29</v>
      </c>
      <c r="F151" t="s">
        <v>24</v>
      </c>
      <c r="G151" t="s">
        <v>133</v>
      </c>
      <c r="I151" t="s">
        <v>14</v>
      </c>
      <c r="J151" t="s">
        <v>15</v>
      </c>
    </row>
    <row r="152" spans="1:10" x14ac:dyDescent="0.35">
      <c r="A152" t="s">
        <v>141</v>
      </c>
      <c r="B152" t="s">
        <v>149</v>
      </c>
      <c r="C152">
        <v>8470502000</v>
      </c>
      <c r="D152">
        <v>2018</v>
      </c>
      <c r="E152" t="s">
        <v>29</v>
      </c>
      <c r="F152" t="s">
        <v>24</v>
      </c>
      <c r="G152" t="s">
        <v>150</v>
      </c>
      <c r="I152" t="s">
        <v>14</v>
      </c>
      <c r="J152" t="s">
        <v>15</v>
      </c>
    </row>
    <row r="153" spans="1:10" x14ac:dyDescent="0.35">
      <c r="A153" t="s">
        <v>151</v>
      </c>
      <c r="B153" t="s">
        <v>149</v>
      </c>
      <c r="C153">
        <v>2984675000</v>
      </c>
      <c r="D153">
        <v>2017</v>
      </c>
      <c r="E153" t="s">
        <v>29</v>
      </c>
      <c r="F153" t="s">
        <v>24</v>
      </c>
      <c r="G153" t="s">
        <v>133</v>
      </c>
      <c r="I153" t="s">
        <v>14</v>
      </c>
      <c r="J153" t="s">
        <v>15</v>
      </c>
    </row>
    <row r="154" spans="1:10" x14ac:dyDescent="0.35">
      <c r="A154" t="s">
        <v>151</v>
      </c>
      <c r="B154" t="s">
        <v>149</v>
      </c>
      <c r="C154">
        <v>2984675000</v>
      </c>
      <c r="D154">
        <v>2017</v>
      </c>
      <c r="E154" t="s">
        <v>11</v>
      </c>
      <c r="F154" t="s">
        <v>12</v>
      </c>
      <c r="G154" t="s">
        <v>120</v>
      </c>
      <c r="I154" t="s">
        <v>14</v>
      </c>
      <c r="J154" t="s">
        <v>15</v>
      </c>
    </row>
    <row r="155" spans="1:10" x14ac:dyDescent="0.35">
      <c r="A155" t="s">
        <v>151</v>
      </c>
      <c r="B155" t="s">
        <v>149</v>
      </c>
      <c r="C155">
        <v>2984675000</v>
      </c>
      <c r="D155">
        <v>2018</v>
      </c>
      <c r="E155" t="s">
        <v>29</v>
      </c>
      <c r="F155" t="s">
        <v>24</v>
      </c>
      <c r="G155" t="s">
        <v>150</v>
      </c>
      <c r="I155" t="s">
        <v>14</v>
      </c>
      <c r="J155" t="s">
        <v>15</v>
      </c>
    </row>
    <row r="156" spans="1:10" x14ac:dyDescent="0.35">
      <c r="A156" t="s">
        <v>151</v>
      </c>
      <c r="B156" t="s">
        <v>149</v>
      </c>
      <c r="C156">
        <v>2984675000</v>
      </c>
      <c r="D156">
        <v>2018</v>
      </c>
      <c r="E156" t="s">
        <v>11</v>
      </c>
      <c r="F156" t="s">
        <v>12</v>
      </c>
      <c r="G156" t="s">
        <v>137</v>
      </c>
      <c r="H156" t="s">
        <v>152</v>
      </c>
      <c r="I156" t="s">
        <v>14</v>
      </c>
      <c r="J156" t="s">
        <v>15</v>
      </c>
    </row>
    <row r="157" spans="1:10" x14ac:dyDescent="0.35">
      <c r="A157" t="s">
        <v>141</v>
      </c>
      <c r="B157" t="s">
        <v>153</v>
      </c>
      <c r="C157">
        <v>11758751000</v>
      </c>
      <c r="D157">
        <v>2017</v>
      </c>
      <c r="E157" t="s">
        <v>11</v>
      </c>
      <c r="F157" t="s">
        <v>12</v>
      </c>
      <c r="G157" t="s">
        <v>120</v>
      </c>
      <c r="I157" t="s">
        <v>14</v>
      </c>
      <c r="J157" t="s">
        <v>15</v>
      </c>
    </row>
    <row r="158" spans="1:10" x14ac:dyDescent="0.35">
      <c r="A158" t="s">
        <v>141</v>
      </c>
      <c r="B158" t="s">
        <v>153</v>
      </c>
      <c r="C158">
        <v>11758751000</v>
      </c>
      <c r="D158">
        <v>2018</v>
      </c>
      <c r="E158" t="s">
        <v>11</v>
      </c>
      <c r="F158" t="s">
        <v>12</v>
      </c>
      <c r="G158" t="s">
        <v>137</v>
      </c>
      <c r="I158" t="s">
        <v>14</v>
      </c>
      <c r="J158" t="s">
        <v>15</v>
      </c>
    </row>
    <row r="159" spans="1:10" x14ac:dyDescent="0.35">
      <c r="A159" t="s">
        <v>141</v>
      </c>
      <c r="B159" t="s">
        <v>153</v>
      </c>
      <c r="C159">
        <v>11759000000</v>
      </c>
      <c r="D159">
        <v>2019</v>
      </c>
      <c r="E159" t="s">
        <v>11</v>
      </c>
      <c r="F159" t="s">
        <v>12</v>
      </c>
      <c r="G159" t="s">
        <v>154</v>
      </c>
      <c r="H159" t="s">
        <v>155</v>
      </c>
      <c r="I159" t="s">
        <v>14</v>
      </c>
      <c r="J159" t="s">
        <v>15</v>
      </c>
    </row>
    <row r="160" spans="1:10" x14ac:dyDescent="0.35">
      <c r="A160" t="s">
        <v>156</v>
      </c>
      <c r="B160" t="s">
        <v>153</v>
      </c>
      <c r="C160">
        <v>3288249000</v>
      </c>
      <c r="D160">
        <v>2017</v>
      </c>
      <c r="E160" t="s">
        <v>11</v>
      </c>
      <c r="F160" t="s">
        <v>12</v>
      </c>
      <c r="G160" t="s">
        <v>120</v>
      </c>
      <c r="I160" t="s">
        <v>14</v>
      </c>
      <c r="J160" t="s">
        <v>15</v>
      </c>
    </row>
    <row r="161" spans="1:10" x14ac:dyDescent="0.35">
      <c r="A161" t="s">
        <v>156</v>
      </c>
      <c r="B161" t="s">
        <v>153</v>
      </c>
      <c r="C161">
        <v>3288249000</v>
      </c>
      <c r="D161">
        <v>2018</v>
      </c>
      <c r="E161" t="s">
        <v>11</v>
      </c>
      <c r="F161" t="s">
        <v>12</v>
      </c>
      <c r="G161" t="s">
        <v>137</v>
      </c>
      <c r="H161" t="s">
        <v>157</v>
      </c>
      <c r="I161" t="s">
        <v>14</v>
      </c>
      <c r="J161" t="s">
        <v>15</v>
      </c>
    </row>
    <row r="162" spans="1:10" x14ac:dyDescent="0.35">
      <c r="A162" t="s">
        <v>158</v>
      </c>
      <c r="B162" t="s">
        <v>159</v>
      </c>
      <c r="C162">
        <v>3408751000</v>
      </c>
      <c r="D162">
        <v>2018</v>
      </c>
      <c r="E162" t="s">
        <v>40</v>
      </c>
      <c r="F162" t="s">
        <v>24</v>
      </c>
      <c r="G162" t="s">
        <v>143</v>
      </c>
      <c r="I162" t="s">
        <v>14</v>
      </c>
      <c r="J162" t="s">
        <v>15</v>
      </c>
    </row>
    <row r="163" spans="1:10" x14ac:dyDescent="0.35">
      <c r="A163" t="s">
        <v>158</v>
      </c>
      <c r="B163" t="s">
        <v>159</v>
      </c>
      <c r="C163">
        <v>3408751000</v>
      </c>
      <c r="D163">
        <v>2018</v>
      </c>
      <c r="E163" t="s">
        <v>11</v>
      </c>
      <c r="F163" t="s">
        <v>12</v>
      </c>
      <c r="G163" t="s">
        <v>137</v>
      </c>
      <c r="I163" t="s">
        <v>14</v>
      </c>
      <c r="J163" t="s">
        <v>15</v>
      </c>
    </row>
    <row r="164" spans="1:10" x14ac:dyDescent="0.35">
      <c r="A164" t="s">
        <v>158</v>
      </c>
      <c r="B164" t="s">
        <v>159</v>
      </c>
      <c r="C164">
        <v>3408751000</v>
      </c>
      <c r="D164">
        <v>2019</v>
      </c>
      <c r="E164" t="s">
        <v>40</v>
      </c>
      <c r="F164" t="s">
        <v>24</v>
      </c>
      <c r="G164" t="s">
        <v>160</v>
      </c>
      <c r="I164" t="s">
        <v>14</v>
      </c>
      <c r="J164" t="s">
        <v>15</v>
      </c>
    </row>
    <row r="165" spans="1:10" x14ac:dyDescent="0.35">
      <c r="A165" t="s">
        <v>158</v>
      </c>
      <c r="B165" t="s">
        <v>159</v>
      </c>
      <c r="C165">
        <v>3409000000</v>
      </c>
      <c r="D165">
        <v>2019</v>
      </c>
      <c r="E165" t="s">
        <v>11</v>
      </c>
      <c r="F165" t="s">
        <v>12</v>
      </c>
      <c r="G165" t="s">
        <v>154</v>
      </c>
      <c r="H165" t="s">
        <v>161</v>
      </c>
      <c r="I165" t="s">
        <v>14</v>
      </c>
      <c r="J165" t="s">
        <v>15</v>
      </c>
    </row>
    <row r="166" spans="1:10" x14ac:dyDescent="0.35">
      <c r="A166" t="s">
        <v>158</v>
      </c>
      <c r="B166" t="s">
        <v>162</v>
      </c>
      <c r="C166">
        <v>7410982000</v>
      </c>
      <c r="D166">
        <v>2018</v>
      </c>
      <c r="E166" t="s">
        <v>23</v>
      </c>
      <c r="F166" t="s">
        <v>24</v>
      </c>
      <c r="G166" t="s">
        <v>146</v>
      </c>
      <c r="I166" t="s">
        <v>14</v>
      </c>
      <c r="J166" t="s">
        <v>15</v>
      </c>
    </row>
    <row r="167" spans="1:10" x14ac:dyDescent="0.35">
      <c r="A167" t="s">
        <v>158</v>
      </c>
      <c r="B167" t="s">
        <v>162</v>
      </c>
      <c r="C167">
        <v>7410982000</v>
      </c>
      <c r="D167">
        <v>2019</v>
      </c>
      <c r="E167" t="s">
        <v>23</v>
      </c>
      <c r="F167" t="s">
        <v>24</v>
      </c>
      <c r="G167" t="s">
        <v>163</v>
      </c>
      <c r="I167" t="s">
        <v>14</v>
      </c>
      <c r="J167" t="s">
        <v>15</v>
      </c>
    </row>
    <row r="168" spans="1:10" x14ac:dyDescent="0.35">
      <c r="A168" t="s">
        <v>164</v>
      </c>
      <c r="B168" t="s">
        <v>162</v>
      </c>
      <c r="C168">
        <v>4002231000</v>
      </c>
      <c r="D168">
        <v>2018</v>
      </c>
      <c r="E168" t="s">
        <v>23</v>
      </c>
      <c r="F168" t="s">
        <v>24</v>
      </c>
      <c r="G168" t="s">
        <v>146</v>
      </c>
      <c r="I168" t="s">
        <v>14</v>
      </c>
      <c r="J168" t="s">
        <v>15</v>
      </c>
    </row>
    <row r="169" spans="1:10" x14ac:dyDescent="0.35">
      <c r="A169" t="s">
        <v>164</v>
      </c>
      <c r="B169" t="s">
        <v>162</v>
      </c>
      <c r="C169">
        <v>4002231000</v>
      </c>
      <c r="D169">
        <v>2018</v>
      </c>
      <c r="E169" t="s">
        <v>11</v>
      </c>
      <c r="F169" t="s">
        <v>12</v>
      </c>
      <c r="G169" t="s">
        <v>137</v>
      </c>
      <c r="I169" t="s">
        <v>14</v>
      </c>
      <c r="J169" t="s">
        <v>15</v>
      </c>
    </row>
    <row r="170" spans="1:10" x14ac:dyDescent="0.35">
      <c r="A170" t="s">
        <v>164</v>
      </c>
      <c r="B170" t="s">
        <v>162</v>
      </c>
      <c r="C170">
        <v>4002231000</v>
      </c>
      <c r="D170">
        <v>2019</v>
      </c>
      <c r="E170" t="s">
        <v>23</v>
      </c>
      <c r="F170" t="s">
        <v>24</v>
      </c>
      <c r="G170" t="s">
        <v>163</v>
      </c>
      <c r="I170" t="s">
        <v>14</v>
      </c>
      <c r="J170" t="s">
        <v>15</v>
      </c>
    </row>
    <row r="171" spans="1:10" x14ac:dyDescent="0.35">
      <c r="A171" t="s">
        <v>164</v>
      </c>
      <c r="B171" t="s">
        <v>162</v>
      </c>
      <c r="C171">
        <v>4002000000</v>
      </c>
      <c r="D171">
        <v>2019</v>
      </c>
      <c r="E171" t="s">
        <v>11</v>
      </c>
      <c r="F171" t="s">
        <v>12</v>
      </c>
      <c r="G171" t="s">
        <v>154</v>
      </c>
      <c r="H171" t="s">
        <v>165</v>
      </c>
      <c r="I171" t="s">
        <v>14</v>
      </c>
      <c r="J171" t="s">
        <v>15</v>
      </c>
    </row>
    <row r="172" spans="1:10" x14ac:dyDescent="0.35">
      <c r="A172" t="s">
        <v>158</v>
      </c>
      <c r="B172" t="s">
        <v>166</v>
      </c>
      <c r="C172">
        <v>14235395000</v>
      </c>
      <c r="D172">
        <v>2018</v>
      </c>
      <c r="E172" t="s">
        <v>29</v>
      </c>
      <c r="F172" t="s">
        <v>24</v>
      </c>
      <c r="G172" t="s">
        <v>150</v>
      </c>
      <c r="I172" t="s">
        <v>14</v>
      </c>
      <c r="J172" t="s">
        <v>15</v>
      </c>
    </row>
    <row r="173" spans="1:10" x14ac:dyDescent="0.35">
      <c r="A173" t="s">
        <v>158</v>
      </c>
      <c r="B173" t="s">
        <v>166</v>
      </c>
      <c r="C173">
        <v>14235000000</v>
      </c>
      <c r="D173">
        <v>2019</v>
      </c>
      <c r="E173" t="s">
        <v>29</v>
      </c>
      <c r="F173" t="s">
        <v>24</v>
      </c>
      <c r="G173" t="s">
        <v>167</v>
      </c>
      <c r="I173" t="s">
        <v>14</v>
      </c>
      <c r="J173" t="s">
        <v>15</v>
      </c>
    </row>
    <row r="174" spans="1:10" x14ac:dyDescent="0.35">
      <c r="A174" t="s">
        <v>168</v>
      </c>
      <c r="B174" t="s">
        <v>166</v>
      </c>
      <c r="C174">
        <v>6824413000</v>
      </c>
      <c r="D174">
        <v>2018</v>
      </c>
      <c r="E174" t="s">
        <v>29</v>
      </c>
      <c r="F174" t="s">
        <v>24</v>
      </c>
      <c r="G174" t="s">
        <v>150</v>
      </c>
      <c r="I174" t="s">
        <v>14</v>
      </c>
      <c r="J174" t="s">
        <v>15</v>
      </c>
    </row>
    <row r="175" spans="1:10" x14ac:dyDescent="0.35">
      <c r="A175" t="s">
        <v>168</v>
      </c>
      <c r="B175" t="s">
        <v>166</v>
      </c>
      <c r="C175">
        <v>6824413000</v>
      </c>
      <c r="D175">
        <v>2018</v>
      </c>
      <c r="E175" t="s">
        <v>11</v>
      </c>
      <c r="F175" t="s">
        <v>12</v>
      </c>
      <c r="G175" t="s">
        <v>137</v>
      </c>
      <c r="I175" t="s">
        <v>14</v>
      </c>
      <c r="J175" t="s">
        <v>15</v>
      </c>
    </row>
    <row r="176" spans="1:10" x14ac:dyDescent="0.35">
      <c r="A176" t="s">
        <v>168</v>
      </c>
      <c r="B176" t="s">
        <v>166</v>
      </c>
      <c r="C176">
        <v>6824000000</v>
      </c>
      <c r="D176">
        <v>2019</v>
      </c>
      <c r="E176" t="s">
        <v>29</v>
      </c>
      <c r="F176" t="s">
        <v>24</v>
      </c>
      <c r="G176" t="s">
        <v>167</v>
      </c>
      <c r="I176" t="s">
        <v>14</v>
      </c>
      <c r="J176" t="s">
        <v>15</v>
      </c>
    </row>
    <row r="177" spans="1:10" x14ac:dyDescent="0.35">
      <c r="A177" t="s">
        <v>168</v>
      </c>
      <c r="B177" t="s">
        <v>166</v>
      </c>
      <c r="C177">
        <v>6824000000</v>
      </c>
      <c r="D177">
        <v>2019</v>
      </c>
      <c r="E177" t="s">
        <v>11</v>
      </c>
      <c r="F177" t="s">
        <v>12</v>
      </c>
      <c r="G177" t="s">
        <v>154</v>
      </c>
      <c r="H177" t="s">
        <v>169</v>
      </c>
      <c r="I177" t="s">
        <v>14</v>
      </c>
      <c r="J177" t="s">
        <v>15</v>
      </c>
    </row>
    <row r="178" spans="1:10" x14ac:dyDescent="0.35">
      <c r="A178" t="s">
        <v>158</v>
      </c>
      <c r="B178" t="s">
        <v>170</v>
      </c>
      <c r="C178">
        <v>21461268000</v>
      </c>
      <c r="D178">
        <v>2018</v>
      </c>
      <c r="E178" t="s">
        <v>11</v>
      </c>
      <c r="F178" t="s">
        <v>12</v>
      </c>
      <c r="G178" t="s">
        <v>137</v>
      </c>
      <c r="I178" t="s">
        <v>14</v>
      </c>
      <c r="J178" t="s">
        <v>15</v>
      </c>
    </row>
    <row r="179" spans="1:10" x14ac:dyDescent="0.35">
      <c r="A179" t="s">
        <v>158</v>
      </c>
      <c r="B179" t="s">
        <v>170</v>
      </c>
      <c r="C179">
        <v>21461000000</v>
      </c>
      <c r="D179">
        <v>2019</v>
      </c>
      <c r="E179" t="s">
        <v>11</v>
      </c>
      <c r="F179" t="s">
        <v>12</v>
      </c>
      <c r="G179" t="s">
        <v>154</v>
      </c>
      <c r="I179" t="s">
        <v>14</v>
      </c>
      <c r="J179" t="s">
        <v>15</v>
      </c>
    </row>
    <row r="180" spans="1:10" x14ac:dyDescent="0.35">
      <c r="A180" t="s">
        <v>158</v>
      </c>
      <c r="B180" t="s">
        <v>170</v>
      </c>
      <c r="C180">
        <v>21461000000</v>
      </c>
      <c r="D180">
        <v>2020</v>
      </c>
      <c r="E180" t="s">
        <v>11</v>
      </c>
      <c r="F180" t="s">
        <v>12</v>
      </c>
      <c r="G180" t="s">
        <v>171</v>
      </c>
      <c r="H180" t="s">
        <v>172</v>
      </c>
      <c r="I180" t="s">
        <v>14</v>
      </c>
      <c r="J180" t="s">
        <v>15</v>
      </c>
    </row>
    <row r="181" spans="1:10" x14ac:dyDescent="0.35">
      <c r="A181" t="s">
        <v>173</v>
      </c>
      <c r="B181" t="s">
        <v>170</v>
      </c>
      <c r="C181">
        <v>7225873000</v>
      </c>
      <c r="D181">
        <v>2018</v>
      </c>
      <c r="E181" t="s">
        <v>11</v>
      </c>
      <c r="F181" t="s">
        <v>12</v>
      </c>
      <c r="G181" t="s">
        <v>137</v>
      </c>
      <c r="I181" t="s">
        <v>14</v>
      </c>
      <c r="J181" t="s">
        <v>15</v>
      </c>
    </row>
    <row r="182" spans="1:10" x14ac:dyDescent="0.35">
      <c r="A182" t="s">
        <v>173</v>
      </c>
      <c r="B182" t="s">
        <v>170</v>
      </c>
      <c r="C182">
        <v>7226000000</v>
      </c>
      <c r="D182">
        <v>2019</v>
      </c>
      <c r="E182" t="s">
        <v>11</v>
      </c>
      <c r="F182" t="s">
        <v>12</v>
      </c>
      <c r="G182" t="s">
        <v>154</v>
      </c>
      <c r="H182" t="s">
        <v>174</v>
      </c>
      <c r="I182" t="s">
        <v>14</v>
      </c>
      <c r="J182" t="s">
        <v>15</v>
      </c>
    </row>
    <row r="183" spans="1:10" x14ac:dyDescent="0.35">
      <c r="A183" t="s">
        <v>175</v>
      </c>
      <c r="B183" t="s">
        <v>176</v>
      </c>
      <c r="C183">
        <v>4541464000</v>
      </c>
      <c r="D183">
        <v>2019</v>
      </c>
      <c r="E183" t="s">
        <v>40</v>
      </c>
      <c r="F183" t="s">
        <v>24</v>
      </c>
      <c r="G183" t="s">
        <v>160</v>
      </c>
      <c r="I183" t="s">
        <v>14</v>
      </c>
      <c r="J183" t="s">
        <v>15</v>
      </c>
    </row>
    <row r="184" spans="1:10" x14ac:dyDescent="0.35">
      <c r="A184" t="s">
        <v>175</v>
      </c>
      <c r="B184" t="s">
        <v>176</v>
      </c>
      <c r="C184">
        <v>4541000000</v>
      </c>
      <c r="D184">
        <v>2019</v>
      </c>
      <c r="E184" t="s">
        <v>11</v>
      </c>
      <c r="F184" t="s">
        <v>12</v>
      </c>
      <c r="G184" t="s">
        <v>154</v>
      </c>
      <c r="I184" t="s">
        <v>14</v>
      </c>
      <c r="J184" t="s">
        <v>15</v>
      </c>
    </row>
    <row r="185" spans="1:10" x14ac:dyDescent="0.35">
      <c r="A185" t="s">
        <v>175</v>
      </c>
      <c r="B185" t="s">
        <v>176</v>
      </c>
      <c r="C185">
        <v>4541000000</v>
      </c>
      <c r="D185">
        <v>2020</v>
      </c>
      <c r="E185" t="s">
        <v>40</v>
      </c>
      <c r="F185" t="s">
        <v>24</v>
      </c>
      <c r="G185" t="s">
        <v>177</v>
      </c>
      <c r="I185" t="s">
        <v>14</v>
      </c>
      <c r="J185" t="s">
        <v>15</v>
      </c>
    </row>
    <row r="186" spans="1:10" x14ac:dyDescent="0.35">
      <c r="A186" t="s">
        <v>175</v>
      </c>
      <c r="B186" t="s">
        <v>176</v>
      </c>
      <c r="C186">
        <v>4541000000</v>
      </c>
      <c r="D186">
        <v>2020</v>
      </c>
      <c r="E186" t="s">
        <v>11</v>
      </c>
      <c r="F186" t="s">
        <v>12</v>
      </c>
      <c r="G186" t="s">
        <v>171</v>
      </c>
      <c r="H186" t="s">
        <v>178</v>
      </c>
      <c r="I186" t="s">
        <v>14</v>
      </c>
      <c r="J186" t="s">
        <v>15</v>
      </c>
    </row>
    <row r="187" spans="1:10" x14ac:dyDescent="0.35">
      <c r="A187" t="s">
        <v>175</v>
      </c>
      <c r="B187" t="s">
        <v>179</v>
      </c>
      <c r="C187">
        <v>10891140000</v>
      </c>
      <c r="D187">
        <v>2019</v>
      </c>
      <c r="E187" t="s">
        <v>23</v>
      </c>
      <c r="F187" t="s">
        <v>24</v>
      </c>
      <c r="G187" t="s">
        <v>163</v>
      </c>
      <c r="I187" t="s">
        <v>14</v>
      </c>
      <c r="J187" t="s">
        <v>15</v>
      </c>
    </row>
    <row r="188" spans="1:10" x14ac:dyDescent="0.35">
      <c r="A188" t="s">
        <v>175</v>
      </c>
      <c r="B188" t="s">
        <v>179</v>
      </c>
      <c r="C188">
        <v>10891000000</v>
      </c>
      <c r="D188">
        <v>2020</v>
      </c>
      <c r="E188" t="s">
        <v>23</v>
      </c>
      <c r="F188" t="s">
        <v>24</v>
      </c>
      <c r="G188" t="s">
        <v>180</v>
      </c>
      <c r="I188" t="s">
        <v>14</v>
      </c>
      <c r="J188" t="s">
        <v>15</v>
      </c>
    </row>
    <row r="189" spans="1:10" x14ac:dyDescent="0.35">
      <c r="A189" t="s">
        <v>181</v>
      </c>
      <c r="B189" t="s">
        <v>179</v>
      </c>
      <c r="C189">
        <v>6349676000</v>
      </c>
      <c r="D189">
        <v>2019</v>
      </c>
      <c r="E189" t="s">
        <v>23</v>
      </c>
      <c r="F189" t="s">
        <v>24</v>
      </c>
      <c r="G189" t="s">
        <v>163</v>
      </c>
      <c r="I189" t="s">
        <v>14</v>
      </c>
      <c r="J189" t="s">
        <v>15</v>
      </c>
    </row>
    <row r="190" spans="1:10" x14ac:dyDescent="0.35">
      <c r="A190" t="s">
        <v>181</v>
      </c>
      <c r="B190" t="s">
        <v>179</v>
      </c>
      <c r="C190">
        <v>6350000000</v>
      </c>
      <c r="D190">
        <v>2019</v>
      </c>
      <c r="E190" t="s">
        <v>11</v>
      </c>
      <c r="F190" t="s">
        <v>12</v>
      </c>
      <c r="G190" t="s">
        <v>154</v>
      </c>
      <c r="I190" t="s">
        <v>14</v>
      </c>
      <c r="J190" t="s">
        <v>15</v>
      </c>
    </row>
    <row r="191" spans="1:10" x14ac:dyDescent="0.35">
      <c r="A191" t="s">
        <v>181</v>
      </c>
      <c r="B191" t="s">
        <v>179</v>
      </c>
      <c r="C191">
        <v>6350000000</v>
      </c>
      <c r="D191">
        <v>2020</v>
      </c>
      <c r="E191" t="s">
        <v>23</v>
      </c>
      <c r="F191" t="s">
        <v>24</v>
      </c>
      <c r="G191" t="s">
        <v>180</v>
      </c>
      <c r="I191" t="s">
        <v>14</v>
      </c>
      <c r="J191" t="s">
        <v>15</v>
      </c>
    </row>
    <row r="192" spans="1:10" x14ac:dyDescent="0.35">
      <c r="A192" t="s">
        <v>181</v>
      </c>
      <c r="B192" t="s">
        <v>179</v>
      </c>
      <c r="C192">
        <v>6350000000</v>
      </c>
      <c r="D192">
        <v>2020</v>
      </c>
      <c r="E192" t="s">
        <v>11</v>
      </c>
      <c r="F192" t="s">
        <v>12</v>
      </c>
      <c r="G192" t="s">
        <v>171</v>
      </c>
      <c r="H192" t="s">
        <v>182</v>
      </c>
      <c r="I192" t="s">
        <v>14</v>
      </c>
      <c r="J192" t="s">
        <v>15</v>
      </c>
    </row>
    <row r="193" spans="1:10" x14ac:dyDescent="0.35">
      <c r="A193" t="s">
        <v>175</v>
      </c>
      <c r="B193" t="s">
        <v>183</v>
      </c>
      <c r="C193">
        <v>17194000000</v>
      </c>
      <c r="D193">
        <v>2019</v>
      </c>
      <c r="E193" t="s">
        <v>29</v>
      </c>
      <c r="F193" t="s">
        <v>24</v>
      </c>
      <c r="G193" t="s">
        <v>167</v>
      </c>
      <c r="I193" t="s">
        <v>14</v>
      </c>
      <c r="J193" t="s">
        <v>15</v>
      </c>
    </row>
    <row r="194" spans="1:10" x14ac:dyDescent="0.35">
      <c r="A194" t="s">
        <v>175</v>
      </c>
      <c r="B194" t="s">
        <v>183</v>
      </c>
      <c r="C194">
        <v>17194000000</v>
      </c>
      <c r="D194">
        <v>2020</v>
      </c>
      <c r="E194" t="s">
        <v>29</v>
      </c>
      <c r="F194" t="s">
        <v>24</v>
      </c>
      <c r="G194" t="s">
        <v>184</v>
      </c>
      <c r="I194" t="s">
        <v>14</v>
      </c>
      <c r="J194" t="s">
        <v>15</v>
      </c>
    </row>
    <row r="195" spans="1:10" x14ac:dyDescent="0.35">
      <c r="A195" t="s">
        <v>185</v>
      </c>
      <c r="B195" t="s">
        <v>183</v>
      </c>
      <c r="C195">
        <v>6303000000</v>
      </c>
      <c r="D195">
        <v>2019</v>
      </c>
      <c r="E195" t="s">
        <v>29</v>
      </c>
      <c r="F195" t="s">
        <v>24</v>
      </c>
      <c r="G195" t="s">
        <v>167</v>
      </c>
      <c r="I195" t="s">
        <v>14</v>
      </c>
      <c r="J195" t="s">
        <v>15</v>
      </c>
    </row>
    <row r="196" spans="1:10" x14ac:dyDescent="0.35">
      <c r="A196" t="s">
        <v>185</v>
      </c>
      <c r="B196" t="s">
        <v>183</v>
      </c>
      <c r="C196">
        <v>6303000000</v>
      </c>
      <c r="D196">
        <v>2019</v>
      </c>
      <c r="E196" t="s">
        <v>11</v>
      </c>
      <c r="F196" t="s">
        <v>12</v>
      </c>
      <c r="G196" t="s">
        <v>154</v>
      </c>
      <c r="I196" t="s">
        <v>14</v>
      </c>
      <c r="J196" t="s">
        <v>15</v>
      </c>
    </row>
    <row r="197" spans="1:10" x14ac:dyDescent="0.35">
      <c r="A197" t="s">
        <v>185</v>
      </c>
      <c r="B197" t="s">
        <v>183</v>
      </c>
      <c r="C197">
        <v>6303000000</v>
      </c>
      <c r="D197">
        <v>2020</v>
      </c>
      <c r="E197" t="s">
        <v>29</v>
      </c>
      <c r="F197" t="s">
        <v>24</v>
      </c>
      <c r="G197" t="s">
        <v>184</v>
      </c>
      <c r="I197" t="s">
        <v>14</v>
      </c>
      <c r="J197" t="s">
        <v>15</v>
      </c>
    </row>
    <row r="198" spans="1:10" x14ac:dyDescent="0.35">
      <c r="A198" t="s">
        <v>185</v>
      </c>
      <c r="B198" t="s">
        <v>183</v>
      </c>
      <c r="C198">
        <v>6303000000</v>
      </c>
      <c r="D198">
        <v>2020</v>
      </c>
      <c r="E198" t="s">
        <v>11</v>
      </c>
      <c r="F198" t="s">
        <v>12</v>
      </c>
      <c r="G198" t="s">
        <v>171</v>
      </c>
      <c r="H198" t="s">
        <v>186</v>
      </c>
      <c r="I198" t="s">
        <v>14</v>
      </c>
      <c r="J198" t="s">
        <v>15</v>
      </c>
    </row>
    <row r="199" spans="1:10" x14ac:dyDescent="0.35">
      <c r="A199" t="s">
        <v>175</v>
      </c>
      <c r="B199" t="s">
        <v>187</v>
      </c>
      <c r="C199">
        <v>24578000000</v>
      </c>
      <c r="D199">
        <v>2019</v>
      </c>
      <c r="E199" t="s">
        <v>11</v>
      </c>
      <c r="F199" t="s">
        <v>12</v>
      </c>
      <c r="G199" t="s">
        <v>154</v>
      </c>
      <c r="I199" t="s">
        <v>14</v>
      </c>
      <c r="J199" t="s">
        <v>15</v>
      </c>
    </row>
    <row r="200" spans="1:10" x14ac:dyDescent="0.35">
      <c r="A200" t="s">
        <v>175</v>
      </c>
      <c r="B200" t="s">
        <v>187</v>
      </c>
      <c r="C200">
        <v>24578000000</v>
      </c>
      <c r="D200">
        <v>2020</v>
      </c>
      <c r="E200" t="s">
        <v>11</v>
      </c>
      <c r="F200" t="s">
        <v>12</v>
      </c>
      <c r="G200" t="s">
        <v>171</v>
      </c>
      <c r="I200" t="s">
        <v>14</v>
      </c>
      <c r="J200" t="s">
        <v>15</v>
      </c>
    </row>
    <row r="201" spans="1:10" x14ac:dyDescent="0.35">
      <c r="A201" t="s">
        <v>175</v>
      </c>
      <c r="B201" t="s">
        <v>187</v>
      </c>
      <c r="C201">
        <v>24578000000</v>
      </c>
      <c r="D201">
        <v>2021</v>
      </c>
      <c r="E201" t="s">
        <v>11</v>
      </c>
      <c r="F201" t="s">
        <v>12</v>
      </c>
      <c r="G201" t="s">
        <v>188</v>
      </c>
      <c r="H201" t="s">
        <v>189</v>
      </c>
      <c r="I201" t="s">
        <v>14</v>
      </c>
      <c r="J201" t="s">
        <v>15</v>
      </c>
    </row>
    <row r="202" spans="1:10" x14ac:dyDescent="0.35">
      <c r="A202" t="s">
        <v>190</v>
      </c>
      <c r="B202" t="s">
        <v>187</v>
      </c>
      <c r="C202">
        <v>7384000000</v>
      </c>
      <c r="D202">
        <v>2019</v>
      </c>
      <c r="E202" t="s">
        <v>11</v>
      </c>
      <c r="F202" t="s">
        <v>12</v>
      </c>
      <c r="G202" t="s">
        <v>154</v>
      </c>
      <c r="I202" t="s">
        <v>14</v>
      </c>
      <c r="J202" t="s">
        <v>15</v>
      </c>
    </row>
    <row r="203" spans="1:10" x14ac:dyDescent="0.35">
      <c r="A203" t="s">
        <v>190</v>
      </c>
      <c r="B203" t="s">
        <v>187</v>
      </c>
      <c r="C203">
        <v>7384000000</v>
      </c>
      <c r="D203">
        <v>2020</v>
      </c>
      <c r="E203" t="s">
        <v>11</v>
      </c>
      <c r="F203" t="s">
        <v>12</v>
      </c>
      <c r="G203" t="s">
        <v>171</v>
      </c>
      <c r="H203" t="s">
        <v>191</v>
      </c>
      <c r="I203" t="s">
        <v>14</v>
      </c>
      <c r="J203" t="s">
        <v>15</v>
      </c>
    </row>
    <row r="204" spans="1:10" x14ac:dyDescent="0.35">
      <c r="A204" t="s">
        <v>192</v>
      </c>
      <c r="B204" t="s">
        <v>193</v>
      </c>
      <c r="C204">
        <v>5985000000</v>
      </c>
      <c r="D204">
        <v>2020</v>
      </c>
      <c r="E204" t="s">
        <v>40</v>
      </c>
      <c r="F204" t="s">
        <v>24</v>
      </c>
      <c r="G204" t="s">
        <v>177</v>
      </c>
      <c r="I204" t="s">
        <v>14</v>
      </c>
      <c r="J204" t="s">
        <v>15</v>
      </c>
    </row>
    <row r="205" spans="1:10" x14ac:dyDescent="0.35">
      <c r="A205" t="s">
        <v>192</v>
      </c>
      <c r="B205" t="s">
        <v>193</v>
      </c>
      <c r="C205">
        <v>5985000000</v>
      </c>
      <c r="D205">
        <v>2020</v>
      </c>
      <c r="E205" t="s">
        <v>11</v>
      </c>
      <c r="F205" t="s">
        <v>12</v>
      </c>
      <c r="G205" t="s">
        <v>171</v>
      </c>
      <c r="I205" t="s">
        <v>14</v>
      </c>
      <c r="J205" t="s">
        <v>15</v>
      </c>
    </row>
    <row r="206" spans="1:10" x14ac:dyDescent="0.35">
      <c r="A206" t="s">
        <v>192</v>
      </c>
      <c r="B206" t="s">
        <v>193</v>
      </c>
      <c r="C206">
        <v>5985000000</v>
      </c>
      <c r="D206">
        <v>2021</v>
      </c>
      <c r="E206" t="s">
        <v>40</v>
      </c>
      <c r="F206" t="s">
        <v>24</v>
      </c>
      <c r="G206" t="s">
        <v>194</v>
      </c>
      <c r="H206" t="s">
        <v>195</v>
      </c>
      <c r="I206" t="s">
        <v>14</v>
      </c>
      <c r="J206" t="s">
        <v>15</v>
      </c>
    </row>
    <row r="207" spans="1:10" x14ac:dyDescent="0.35">
      <c r="A207" t="s">
        <v>192</v>
      </c>
      <c r="B207" t="s">
        <v>196</v>
      </c>
      <c r="C207">
        <v>12021000000</v>
      </c>
      <c r="D207">
        <v>2020</v>
      </c>
      <c r="E207" t="s">
        <v>23</v>
      </c>
      <c r="F207" t="s">
        <v>24</v>
      </c>
      <c r="G207" t="s">
        <v>180</v>
      </c>
      <c r="I207" t="s">
        <v>14</v>
      </c>
      <c r="J207" t="s">
        <v>15</v>
      </c>
    </row>
    <row r="208" spans="1:10" x14ac:dyDescent="0.35">
      <c r="A208" t="s">
        <v>192</v>
      </c>
      <c r="B208" t="s">
        <v>196</v>
      </c>
      <c r="C208">
        <v>12021000000</v>
      </c>
      <c r="D208">
        <v>2021</v>
      </c>
      <c r="E208" t="s">
        <v>23</v>
      </c>
      <c r="F208" t="s">
        <v>24</v>
      </c>
      <c r="G208" t="s">
        <v>197</v>
      </c>
      <c r="I208" t="s">
        <v>14</v>
      </c>
      <c r="J208" t="s">
        <v>15</v>
      </c>
    </row>
    <row r="209" spans="1:10" x14ac:dyDescent="0.35">
      <c r="A209" t="s">
        <v>198</v>
      </c>
      <c r="B209" t="s">
        <v>196</v>
      </c>
      <c r="C209">
        <v>6036000000</v>
      </c>
      <c r="D209">
        <v>2020</v>
      </c>
      <c r="E209" t="s">
        <v>23</v>
      </c>
      <c r="F209" t="s">
        <v>24</v>
      </c>
      <c r="G209" t="s">
        <v>180</v>
      </c>
      <c r="I209" t="s">
        <v>14</v>
      </c>
      <c r="J209" t="s">
        <v>15</v>
      </c>
    </row>
    <row r="210" spans="1:10" x14ac:dyDescent="0.35">
      <c r="A210" t="s">
        <v>198</v>
      </c>
      <c r="B210" t="s">
        <v>196</v>
      </c>
      <c r="C210">
        <v>6036000000</v>
      </c>
      <c r="D210">
        <v>2020</v>
      </c>
      <c r="E210" t="s">
        <v>11</v>
      </c>
      <c r="F210" t="s">
        <v>12</v>
      </c>
      <c r="G210" t="s">
        <v>171</v>
      </c>
      <c r="I210" t="s">
        <v>14</v>
      </c>
      <c r="J210" t="s">
        <v>15</v>
      </c>
    </row>
    <row r="211" spans="1:10" x14ac:dyDescent="0.35">
      <c r="A211" t="s">
        <v>198</v>
      </c>
      <c r="B211" t="s">
        <v>196</v>
      </c>
      <c r="C211">
        <v>6036000000</v>
      </c>
      <c r="D211">
        <v>2021</v>
      </c>
      <c r="E211" t="s">
        <v>23</v>
      </c>
      <c r="F211" t="s">
        <v>24</v>
      </c>
      <c r="G211" t="s">
        <v>197</v>
      </c>
      <c r="H211" t="s">
        <v>199</v>
      </c>
      <c r="I211" t="s">
        <v>14</v>
      </c>
      <c r="J211" t="s">
        <v>15</v>
      </c>
    </row>
    <row r="212" spans="1:10" x14ac:dyDescent="0.35">
      <c r="A212" t="s">
        <v>192</v>
      </c>
      <c r="B212" t="s">
        <v>200</v>
      </c>
      <c r="C212">
        <v>20792000000</v>
      </c>
      <c r="D212">
        <v>2020</v>
      </c>
      <c r="E212" t="s">
        <v>29</v>
      </c>
      <c r="F212" t="s">
        <v>24</v>
      </c>
      <c r="G212" t="s">
        <v>184</v>
      </c>
      <c r="I212" t="s">
        <v>14</v>
      </c>
      <c r="J212" t="s">
        <v>15</v>
      </c>
    </row>
    <row r="213" spans="1:10" x14ac:dyDescent="0.35">
      <c r="A213" t="s">
        <v>192</v>
      </c>
      <c r="B213" t="s">
        <v>200</v>
      </c>
      <c r="C213">
        <v>20792000000</v>
      </c>
      <c r="D213">
        <v>2021</v>
      </c>
      <c r="E213" t="s">
        <v>29</v>
      </c>
      <c r="F213" t="s">
        <v>24</v>
      </c>
      <c r="G213" t="s">
        <v>201</v>
      </c>
      <c r="I213" t="s">
        <v>14</v>
      </c>
      <c r="J213" t="s">
        <v>15</v>
      </c>
    </row>
    <row r="214" spans="1:10" x14ac:dyDescent="0.35">
      <c r="A214" t="s">
        <v>202</v>
      </c>
      <c r="B214" t="s">
        <v>200</v>
      </c>
      <c r="C214">
        <v>8771000000</v>
      </c>
      <c r="D214">
        <v>2020</v>
      </c>
      <c r="E214" t="s">
        <v>29</v>
      </c>
      <c r="F214" t="s">
        <v>24</v>
      </c>
      <c r="G214" t="s">
        <v>184</v>
      </c>
      <c r="I214" t="s">
        <v>14</v>
      </c>
      <c r="J214" t="s">
        <v>15</v>
      </c>
    </row>
    <row r="215" spans="1:10" x14ac:dyDescent="0.35">
      <c r="A215" t="s">
        <v>202</v>
      </c>
      <c r="B215" t="s">
        <v>200</v>
      </c>
      <c r="C215">
        <v>8771000000</v>
      </c>
      <c r="D215">
        <v>2020</v>
      </c>
      <c r="E215" t="s">
        <v>11</v>
      </c>
      <c r="F215" t="s">
        <v>12</v>
      </c>
      <c r="G215" t="s">
        <v>171</v>
      </c>
      <c r="I215" t="s">
        <v>14</v>
      </c>
      <c r="J215" t="s">
        <v>15</v>
      </c>
    </row>
    <row r="216" spans="1:10" x14ac:dyDescent="0.35">
      <c r="A216" t="s">
        <v>202</v>
      </c>
      <c r="B216" t="s">
        <v>200</v>
      </c>
      <c r="C216">
        <v>8771000000</v>
      </c>
      <c r="D216">
        <v>2021</v>
      </c>
      <c r="E216" t="s">
        <v>29</v>
      </c>
      <c r="F216" t="s">
        <v>24</v>
      </c>
      <c r="G216" t="s">
        <v>201</v>
      </c>
      <c r="H216" t="s">
        <v>203</v>
      </c>
      <c r="I216" t="s">
        <v>14</v>
      </c>
      <c r="J216" t="s">
        <v>15</v>
      </c>
    </row>
    <row r="217" spans="1:10" x14ac:dyDescent="0.35">
      <c r="A217" t="s">
        <v>192</v>
      </c>
      <c r="B217" t="s">
        <v>204</v>
      </c>
      <c r="C217">
        <v>31536000000</v>
      </c>
      <c r="D217">
        <v>2020</v>
      </c>
      <c r="E217" t="s">
        <v>11</v>
      </c>
      <c r="F217" t="s">
        <v>12</v>
      </c>
      <c r="G217" t="s">
        <v>171</v>
      </c>
      <c r="I217" t="s">
        <v>14</v>
      </c>
      <c r="J217" t="s">
        <v>15</v>
      </c>
    </row>
    <row r="218" spans="1:10" x14ac:dyDescent="0.35">
      <c r="A218" t="s">
        <v>192</v>
      </c>
      <c r="B218" t="s">
        <v>204</v>
      </c>
      <c r="C218">
        <v>31536000000</v>
      </c>
      <c r="D218">
        <v>2021</v>
      </c>
      <c r="E218" t="s">
        <v>11</v>
      </c>
      <c r="F218" t="s">
        <v>12</v>
      </c>
      <c r="G218" t="s">
        <v>188</v>
      </c>
      <c r="I218" t="s">
        <v>14</v>
      </c>
      <c r="J218" t="s">
        <v>15</v>
      </c>
    </row>
    <row r="219" spans="1:10" x14ac:dyDescent="0.35">
      <c r="A219" t="s">
        <v>192</v>
      </c>
      <c r="B219" t="s">
        <v>204</v>
      </c>
      <c r="C219">
        <v>31536000000</v>
      </c>
      <c r="D219">
        <v>2022</v>
      </c>
      <c r="E219" t="s">
        <v>11</v>
      </c>
      <c r="F219" t="s">
        <v>12</v>
      </c>
      <c r="G219" t="s">
        <v>205</v>
      </c>
      <c r="H219" t="s">
        <v>206</v>
      </c>
      <c r="I219" t="s">
        <v>14</v>
      </c>
      <c r="J219" t="s">
        <v>15</v>
      </c>
    </row>
    <row r="220" spans="1:10" x14ac:dyDescent="0.35">
      <c r="A220" t="s">
        <v>207</v>
      </c>
      <c r="B220" t="s">
        <v>204</v>
      </c>
      <c r="C220">
        <v>10744000000</v>
      </c>
      <c r="D220">
        <v>2020</v>
      </c>
      <c r="E220" t="s">
        <v>11</v>
      </c>
      <c r="F220" t="s">
        <v>12</v>
      </c>
      <c r="G220" t="s">
        <v>171</v>
      </c>
      <c r="H220" t="s">
        <v>208</v>
      </c>
      <c r="I220" t="s">
        <v>14</v>
      </c>
      <c r="J220" t="s">
        <v>15</v>
      </c>
    </row>
    <row r="221" spans="1:10" x14ac:dyDescent="0.35">
      <c r="A221" t="s">
        <v>209</v>
      </c>
      <c r="B221" t="s">
        <v>210</v>
      </c>
      <c r="C221">
        <v>10389000000</v>
      </c>
      <c r="D221">
        <v>2021</v>
      </c>
      <c r="E221" t="s">
        <v>40</v>
      </c>
      <c r="F221" t="s">
        <v>24</v>
      </c>
      <c r="G221" t="s">
        <v>194</v>
      </c>
      <c r="I221" t="s">
        <v>14</v>
      </c>
      <c r="J221" t="s">
        <v>15</v>
      </c>
    </row>
    <row r="222" spans="1:10" x14ac:dyDescent="0.35">
      <c r="A222" t="s">
        <v>209</v>
      </c>
      <c r="B222" t="s">
        <v>210</v>
      </c>
      <c r="C222">
        <v>10389000000</v>
      </c>
      <c r="D222">
        <v>2022</v>
      </c>
      <c r="E222" t="s">
        <v>40</v>
      </c>
      <c r="F222" t="s">
        <v>24</v>
      </c>
      <c r="G222" t="s">
        <v>211</v>
      </c>
      <c r="H222" t="s">
        <v>212</v>
      </c>
      <c r="I222" t="s">
        <v>14</v>
      </c>
      <c r="J222" t="s">
        <v>15</v>
      </c>
    </row>
    <row r="223" spans="1:10" x14ac:dyDescent="0.35">
      <c r="A223" t="s">
        <v>209</v>
      </c>
      <c r="B223" t="s">
        <v>213</v>
      </c>
      <c r="C223">
        <v>22347000000</v>
      </c>
      <c r="D223">
        <v>2021</v>
      </c>
      <c r="E223" t="s">
        <v>23</v>
      </c>
      <c r="F223" t="s">
        <v>24</v>
      </c>
      <c r="G223" t="s">
        <v>197</v>
      </c>
      <c r="I223" t="s">
        <v>14</v>
      </c>
      <c r="J223" t="s">
        <v>15</v>
      </c>
    </row>
    <row r="224" spans="1:10" x14ac:dyDescent="0.35">
      <c r="A224" t="s">
        <v>209</v>
      </c>
      <c r="B224" t="s">
        <v>213</v>
      </c>
      <c r="C224">
        <v>22347000000</v>
      </c>
      <c r="D224">
        <v>2022</v>
      </c>
      <c r="E224" t="s">
        <v>23</v>
      </c>
      <c r="F224" t="s">
        <v>24</v>
      </c>
      <c r="G224" t="s">
        <v>214</v>
      </c>
      <c r="I224" t="s">
        <v>14</v>
      </c>
      <c r="J224" t="s">
        <v>15</v>
      </c>
    </row>
    <row r="225" spans="1:10" x14ac:dyDescent="0.35">
      <c r="A225" t="s">
        <v>215</v>
      </c>
      <c r="B225" t="s">
        <v>213</v>
      </c>
      <c r="C225">
        <v>11958000000</v>
      </c>
      <c r="D225">
        <v>2021</v>
      </c>
      <c r="E225" t="s">
        <v>23</v>
      </c>
      <c r="F225" t="s">
        <v>24</v>
      </c>
      <c r="G225" t="s">
        <v>197</v>
      </c>
      <c r="I225" t="s">
        <v>14</v>
      </c>
      <c r="J225" t="s">
        <v>15</v>
      </c>
    </row>
    <row r="226" spans="1:10" x14ac:dyDescent="0.35">
      <c r="A226" t="s">
        <v>215</v>
      </c>
      <c r="B226" t="s">
        <v>213</v>
      </c>
      <c r="C226">
        <v>11958000000</v>
      </c>
      <c r="D226">
        <v>2022</v>
      </c>
      <c r="E226" t="s">
        <v>23</v>
      </c>
      <c r="F226" t="s">
        <v>24</v>
      </c>
      <c r="G226" t="s">
        <v>214</v>
      </c>
      <c r="H226" t="s">
        <v>216</v>
      </c>
      <c r="I226" t="s">
        <v>14</v>
      </c>
      <c r="J226" t="s">
        <v>15</v>
      </c>
    </row>
    <row r="227" spans="1:10" x14ac:dyDescent="0.35">
      <c r="A227" t="s">
        <v>209</v>
      </c>
      <c r="B227" t="s">
        <v>217</v>
      </c>
      <c r="C227">
        <v>36104000000</v>
      </c>
      <c r="D227">
        <v>2021</v>
      </c>
      <c r="E227" t="s">
        <v>29</v>
      </c>
      <c r="F227" t="s">
        <v>24</v>
      </c>
      <c r="G227" t="s">
        <v>201</v>
      </c>
      <c r="I227" t="s">
        <v>14</v>
      </c>
      <c r="J227" t="s">
        <v>15</v>
      </c>
    </row>
    <row r="228" spans="1:10" x14ac:dyDescent="0.35">
      <c r="A228" t="s">
        <v>209</v>
      </c>
      <c r="B228" t="s">
        <v>217</v>
      </c>
      <c r="C228">
        <v>36104000000</v>
      </c>
      <c r="D228">
        <v>2022</v>
      </c>
      <c r="E228" t="s">
        <v>29</v>
      </c>
      <c r="F228" t="s">
        <v>24</v>
      </c>
      <c r="G228" t="s">
        <v>218</v>
      </c>
      <c r="I228" t="s">
        <v>14</v>
      </c>
      <c r="J228" t="s">
        <v>15</v>
      </c>
    </row>
    <row r="229" spans="1:10" x14ac:dyDescent="0.35">
      <c r="A229" t="s">
        <v>219</v>
      </c>
      <c r="B229" t="s">
        <v>217</v>
      </c>
      <c r="C229">
        <v>13757000000</v>
      </c>
      <c r="D229">
        <v>2021</v>
      </c>
      <c r="E229" t="s">
        <v>29</v>
      </c>
      <c r="F229" t="s">
        <v>24</v>
      </c>
      <c r="G229" t="s">
        <v>201</v>
      </c>
      <c r="I229" t="s">
        <v>14</v>
      </c>
      <c r="J229" t="s">
        <v>15</v>
      </c>
    </row>
    <row r="230" spans="1:10" x14ac:dyDescent="0.35">
      <c r="A230" t="s">
        <v>219</v>
      </c>
      <c r="B230" t="s">
        <v>217</v>
      </c>
      <c r="C230">
        <v>13757000000</v>
      </c>
      <c r="D230">
        <v>2022</v>
      </c>
      <c r="E230" t="s">
        <v>29</v>
      </c>
      <c r="F230" t="s">
        <v>24</v>
      </c>
      <c r="G230" t="s">
        <v>218</v>
      </c>
      <c r="H230" t="s">
        <v>220</v>
      </c>
      <c r="I230" t="s">
        <v>14</v>
      </c>
      <c r="J230" t="s">
        <v>15</v>
      </c>
    </row>
    <row r="231" spans="1:10" x14ac:dyDescent="0.35">
      <c r="A231" t="s">
        <v>209</v>
      </c>
      <c r="B231" t="s">
        <v>221</v>
      </c>
      <c r="C231">
        <v>53823000000</v>
      </c>
      <c r="D231">
        <v>2021</v>
      </c>
      <c r="E231" t="s">
        <v>11</v>
      </c>
      <c r="F231" t="s">
        <v>12</v>
      </c>
      <c r="G231" t="s">
        <v>188</v>
      </c>
      <c r="I231" t="s">
        <v>14</v>
      </c>
      <c r="J231" t="s">
        <v>15</v>
      </c>
    </row>
    <row r="232" spans="1:10" x14ac:dyDescent="0.35">
      <c r="A232" t="s">
        <v>209</v>
      </c>
      <c r="B232" t="s">
        <v>221</v>
      </c>
      <c r="C232">
        <v>53823000000</v>
      </c>
      <c r="D232">
        <v>2022</v>
      </c>
      <c r="E232" t="s">
        <v>11</v>
      </c>
      <c r="F232" t="s">
        <v>12</v>
      </c>
      <c r="G232" t="s">
        <v>205</v>
      </c>
      <c r="I232" t="s">
        <v>14</v>
      </c>
      <c r="J232" t="s">
        <v>15</v>
      </c>
    </row>
    <row r="233" spans="1:10" x14ac:dyDescent="0.35">
      <c r="A233" t="s">
        <v>209</v>
      </c>
      <c r="B233" t="s">
        <v>221</v>
      </c>
      <c r="C233">
        <v>53823000000</v>
      </c>
      <c r="D233">
        <v>2023</v>
      </c>
      <c r="E233" t="s">
        <v>11</v>
      </c>
      <c r="F233" t="s">
        <v>12</v>
      </c>
      <c r="G233" t="s">
        <v>222</v>
      </c>
      <c r="H233" t="s">
        <v>223</v>
      </c>
      <c r="I233" t="s">
        <v>14</v>
      </c>
      <c r="J233" t="s">
        <v>15</v>
      </c>
    </row>
    <row r="234" spans="1:10" x14ac:dyDescent="0.35">
      <c r="A234" t="s">
        <v>224</v>
      </c>
      <c r="B234" t="s">
        <v>225</v>
      </c>
      <c r="C234">
        <v>18756000000</v>
      </c>
      <c r="D234">
        <v>2022</v>
      </c>
      <c r="E234" t="s">
        <v>40</v>
      </c>
      <c r="F234" t="s">
        <v>24</v>
      </c>
      <c r="G234" t="s">
        <v>211</v>
      </c>
      <c r="I234" t="s">
        <v>14</v>
      </c>
      <c r="J234" t="s">
        <v>15</v>
      </c>
    </row>
    <row r="235" spans="1:10" x14ac:dyDescent="0.35">
      <c r="A235" t="s">
        <v>224</v>
      </c>
      <c r="B235" t="s">
        <v>225</v>
      </c>
      <c r="C235">
        <v>18756000000</v>
      </c>
      <c r="D235">
        <v>2023</v>
      </c>
      <c r="E235" t="s">
        <v>40</v>
      </c>
      <c r="F235" t="s">
        <v>24</v>
      </c>
      <c r="G235" t="s">
        <v>226</v>
      </c>
      <c r="H235" t="s">
        <v>227</v>
      </c>
      <c r="I235" t="s">
        <v>14</v>
      </c>
      <c r="J235" t="s">
        <v>15</v>
      </c>
    </row>
    <row r="236" spans="1:10" x14ac:dyDescent="0.35">
      <c r="A236" t="s">
        <v>224</v>
      </c>
      <c r="B236" t="s">
        <v>228</v>
      </c>
      <c r="C236">
        <v>35690000000</v>
      </c>
      <c r="D236">
        <v>2022</v>
      </c>
      <c r="E236" t="s">
        <v>23</v>
      </c>
      <c r="F236" t="s">
        <v>24</v>
      </c>
      <c r="G236" t="s">
        <v>214</v>
      </c>
      <c r="I236" t="s">
        <v>14</v>
      </c>
      <c r="J236" t="s">
        <v>15</v>
      </c>
    </row>
    <row r="237" spans="1:10" x14ac:dyDescent="0.35">
      <c r="A237" t="s">
        <v>224</v>
      </c>
      <c r="B237" t="s">
        <v>228</v>
      </c>
      <c r="C237">
        <v>35690000000</v>
      </c>
      <c r="D237">
        <v>2023</v>
      </c>
      <c r="E237" t="s">
        <v>23</v>
      </c>
      <c r="F237" t="s">
        <v>24</v>
      </c>
      <c r="G237" t="s">
        <v>229</v>
      </c>
      <c r="I237" t="s">
        <v>14</v>
      </c>
      <c r="J237" t="s">
        <v>15</v>
      </c>
    </row>
    <row r="238" spans="1:10" x14ac:dyDescent="0.35">
      <c r="A238" t="s">
        <v>230</v>
      </c>
      <c r="B238" t="s">
        <v>228</v>
      </c>
      <c r="C238">
        <v>16934000000</v>
      </c>
      <c r="D238">
        <v>2022</v>
      </c>
      <c r="E238" t="s">
        <v>23</v>
      </c>
      <c r="F238" t="s">
        <v>24</v>
      </c>
      <c r="G238" t="s">
        <v>214</v>
      </c>
      <c r="I238" t="s">
        <v>14</v>
      </c>
      <c r="J238" t="s">
        <v>15</v>
      </c>
    </row>
    <row r="239" spans="1:10" x14ac:dyDescent="0.35">
      <c r="A239" t="s">
        <v>230</v>
      </c>
      <c r="B239" t="s">
        <v>228</v>
      </c>
      <c r="C239">
        <v>16934000000</v>
      </c>
      <c r="D239">
        <v>2023</v>
      </c>
      <c r="E239" t="s">
        <v>23</v>
      </c>
      <c r="F239" t="s">
        <v>24</v>
      </c>
      <c r="G239" t="s">
        <v>229</v>
      </c>
      <c r="H239" t="s">
        <v>231</v>
      </c>
      <c r="I239" t="s">
        <v>14</v>
      </c>
      <c r="J239" t="s">
        <v>15</v>
      </c>
    </row>
    <row r="240" spans="1:10" x14ac:dyDescent="0.35">
      <c r="A240" t="s">
        <v>224</v>
      </c>
      <c r="B240" t="s">
        <v>232</v>
      </c>
      <c r="C240">
        <v>57144000000</v>
      </c>
      <c r="D240">
        <v>2022</v>
      </c>
      <c r="E240" t="s">
        <v>29</v>
      </c>
      <c r="F240" t="s">
        <v>24</v>
      </c>
      <c r="G240" t="s">
        <v>218</v>
      </c>
      <c r="I240" t="s">
        <v>14</v>
      </c>
      <c r="J240" t="s">
        <v>15</v>
      </c>
    </row>
    <row r="241" spans="1:10" x14ac:dyDescent="0.35">
      <c r="A241" t="s">
        <v>224</v>
      </c>
      <c r="B241" t="s">
        <v>232</v>
      </c>
      <c r="C241">
        <v>57144000000</v>
      </c>
      <c r="D241">
        <v>2023</v>
      </c>
      <c r="E241" t="s">
        <v>29</v>
      </c>
      <c r="F241" t="s">
        <v>24</v>
      </c>
      <c r="G241" t="s">
        <v>233</v>
      </c>
      <c r="I241" t="s">
        <v>14</v>
      </c>
      <c r="J241" t="s">
        <v>15</v>
      </c>
    </row>
    <row r="242" spans="1:10" x14ac:dyDescent="0.35">
      <c r="A242" t="s">
        <v>234</v>
      </c>
      <c r="B242" t="s">
        <v>232</v>
      </c>
      <c r="C242">
        <v>21454000000</v>
      </c>
      <c r="D242">
        <v>2022</v>
      </c>
      <c r="E242" t="s">
        <v>29</v>
      </c>
      <c r="F242" t="s">
        <v>24</v>
      </c>
      <c r="G242" t="s">
        <v>218</v>
      </c>
      <c r="I242" t="s">
        <v>14</v>
      </c>
      <c r="J242" t="s">
        <v>15</v>
      </c>
    </row>
    <row r="243" spans="1:10" x14ac:dyDescent="0.35">
      <c r="A243" t="s">
        <v>234</v>
      </c>
      <c r="B243" t="s">
        <v>232</v>
      </c>
      <c r="C243">
        <v>21454000000</v>
      </c>
      <c r="D243">
        <v>2023</v>
      </c>
      <c r="E243" t="s">
        <v>29</v>
      </c>
      <c r="F243" t="s">
        <v>24</v>
      </c>
      <c r="G243" t="s">
        <v>233</v>
      </c>
      <c r="H243" t="s">
        <v>235</v>
      </c>
      <c r="I243" t="s">
        <v>14</v>
      </c>
      <c r="J243" t="s">
        <v>15</v>
      </c>
    </row>
    <row r="244" spans="1:10" x14ac:dyDescent="0.35">
      <c r="A244" t="s">
        <v>224</v>
      </c>
      <c r="B244" t="s">
        <v>236</v>
      </c>
      <c r="C244">
        <v>81462000000</v>
      </c>
      <c r="D244">
        <v>2022</v>
      </c>
      <c r="E244" t="s">
        <v>11</v>
      </c>
      <c r="F244" t="s">
        <v>12</v>
      </c>
      <c r="G244" t="s">
        <v>205</v>
      </c>
      <c r="I244" t="s">
        <v>14</v>
      </c>
      <c r="J244" t="s">
        <v>15</v>
      </c>
    </row>
    <row r="245" spans="1:10" x14ac:dyDescent="0.35">
      <c r="A245" t="s">
        <v>224</v>
      </c>
      <c r="B245" t="s">
        <v>236</v>
      </c>
      <c r="C245">
        <v>81462000000</v>
      </c>
      <c r="D245">
        <v>2023</v>
      </c>
      <c r="E245" t="s">
        <v>11</v>
      </c>
      <c r="F245" t="s">
        <v>12</v>
      </c>
      <c r="G245" t="s">
        <v>222</v>
      </c>
      <c r="I245" t="s">
        <v>14</v>
      </c>
      <c r="J245" t="s">
        <v>15</v>
      </c>
    </row>
    <row r="246" spans="1:10" x14ac:dyDescent="0.35">
      <c r="A246" t="s">
        <v>224</v>
      </c>
      <c r="B246" t="s">
        <v>236</v>
      </c>
      <c r="C246">
        <v>81462000000</v>
      </c>
      <c r="D246">
        <v>2024</v>
      </c>
      <c r="E246" t="s">
        <v>11</v>
      </c>
      <c r="F246" t="s">
        <v>12</v>
      </c>
      <c r="G246" t="s">
        <v>237</v>
      </c>
      <c r="H246" t="s">
        <v>238</v>
      </c>
      <c r="I246" t="s">
        <v>14</v>
      </c>
      <c r="J246" t="s">
        <v>15</v>
      </c>
    </row>
    <row r="247" spans="1:10" x14ac:dyDescent="0.35">
      <c r="A247" t="s">
        <v>239</v>
      </c>
      <c r="B247" t="s">
        <v>240</v>
      </c>
      <c r="C247">
        <v>23329000000</v>
      </c>
      <c r="D247">
        <v>2023</v>
      </c>
      <c r="E247" t="s">
        <v>40</v>
      </c>
      <c r="F247" t="s">
        <v>24</v>
      </c>
      <c r="G247" t="s">
        <v>226</v>
      </c>
      <c r="I247" t="s">
        <v>14</v>
      </c>
      <c r="J247" t="s">
        <v>15</v>
      </c>
    </row>
    <row r="248" spans="1:10" x14ac:dyDescent="0.35">
      <c r="A248" t="s">
        <v>239</v>
      </c>
      <c r="B248" t="s">
        <v>240</v>
      </c>
      <c r="C248">
        <v>23329000000</v>
      </c>
      <c r="D248">
        <v>2024</v>
      </c>
      <c r="E248" t="s">
        <v>40</v>
      </c>
      <c r="F248" t="s">
        <v>24</v>
      </c>
      <c r="G248" t="s">
        <v>241</v>
      </c>
      <c r="H248" t="s">
        <v>242</v>
      </c>
      <c r="I248" t="s">
        <v>14</v>
      </c>
      <c r="J248" t="s">
        <v>15</v>
      </c>
    </row>
    <row r="249" spans="1:10" x14ac:dyDescent="0.35">
      <c r="A249" t="s">
        <v>239</v>
      </c>
      <c r="B249" t="s">
        <v>243</v>
      </c>
      <c r="C249">
        <v>48256000000</v>
      </c>
      <c r="D249">
        <v>2023</v>
      </c>
      <c r="E249" t="s">
        <v>23</v>
      </c>
      <c r="F249" t="s">
        <v>24</v>
      </c>
      <c r="G249" t="s">
        <v>229</v>
      </c>
      <c r="I249" t="s">
        <v>14</v>
      </c>
      <c r="J249" t="s">
        <v>15</v>
      </c>
    </row>
    <row r="250" spans="1:10" x14ac:dyDescent="0.35">
      <c r="A250" t="s">
        <v>239</v>
      </c>
      <c r="B250" t="s">
        <v>243</v>
      </c>
      <c r="C250">
        <v>48256000000</v>
      </c>
      <c r="D250">
        <v>2024</v>
      </c>
      <c r="E250" t="s">
        <v>23</v>
      </c>
      <c r="F250" t="s">
        <v>24</v>
      </c>
      <c r="G250" t="s">
        <v>244</v>
      </c>
      <c r="I250" t="s">
        <v>14</v>
      </c>
      <c r="J250" t="s">
        <v>15</v>
      </c>
    </row>
    <row r="251" spans="1:10" x14ac:dyDescent="0.35">
      <c r="A251" t="s">
        <v>245</v>
      </c>
      <c r="B251" t="s">
        <v>243</v>
      </c>
      <c r="C251">
        <v>24927000000</v>
      </c>
      <c r="D251">
        <v>2023</v>
      </c>
      <c r="E251" t="s">
        <v>23</v>
      </c>
      <c r="F251" t="s">
        <v>24</v>
      </c>
      <c r="G251" t="s">
        <v>229</v>
      </c>
      <c r="I251" t="s">
        <v>14</v>
      </c>
      <c r="J251" t="s">
        <v>15</v>
      </c>
    </row>
    <row r="252" spans="1:10" x14ac:dyDescent="0.35">
      <c r="A252" t="s">
        <v>245</v>
      </c>
      <c r="B252" t="s">
        <v>243</v>
      </c>
      <c r="C252">
        <v>24927000000</v>
      </c>
      <c r="D252">
        <v>2024</v>
      </c>
      <c r="E252" t="s">
        <v>23</v>
      </c>
      <c r="F252" t="s">
        <v>24</v>
      </c>
      <c r="G252" t="s">
        <v>244</v>
      </c>
      <c r="H252" t="s">
        <v>246</v>
      </c>
      <c r="I252" t="s">
        <v>14</v>
      </c>
      <c r="J252" t="s">
        <v>15</v>
      </c>
    </row>
    <row r="253" spans="1:10" x14ac:dyDescent="0.35">
      <c r="A253" t="s">
        <v>239</v>
      </c>
      <c r="B253" t="s">
        <v>247</v>
      </c>
      <c r="C253">
        <v>71606000000</v>
      </c>
      <c r="D253">
        <v>2023</v>
      </c>
      <c r="E253" t="s">
        <v>29</v>
      </c>
      <c r="F253" t="s">
        <v>24</v>
      </c>
      <c r="G253" t="s">
        <v>233</v>
      </c>
      <c r="I253" t="s">
        <v>14</v>
      </c>
      <c r="J253" t="s">
        <v>15</v>
      </c>
    </row>
    <row r="254" spans="1:10" x14ac:dyDescent="0.35">
      <c r="A254" t="s">
        <v>239</v>
      </c>
      <c r="B254" t="s">
        <v>247</v>
      </c>
      <c r="C254">
        <v>71606000000</v>
      </c>
      <c r="D254">
        <v>2024</v>
      </c>
      <c r="E254" t="s">
        <v>29</v>
      </c>
      <c r="F254" t="s">
        <v>24</v>
      </c>
      <c r="G254" t="s">
        <v>248</v>
      </c>
      <c r="I254" t="s">
        <v>14</v>
      </c>
      <c r="J254" t="s">
        <v>15</v>
      </c>
    </row>
    <row r="255" spans="1:10" x14ac:dyDescent="0.35">
      <c r="A255" t="s">
        <v>249</v>
      </c>
      <c r="B255" t="s">
        <v>247</v>
      </c>
      <c r="C255">
        <v>23350000000</v>
      </c>
      <c r="D255">
        <v>2023</v>
      </c>
      <c r="E255" t="s">
        <v>29</v>
      </c>
      <c r="F255" t="s">
        <v>24</v>
      </c>
      <c r="G255" t="s">
        <v>233</v>
      </c>
      <c r="I255" t="s">
        <v>14</v>
      </c>
      <c r="J255" t="s">
        <v>15</v>
      </c>
    </row>
    <row r="256" spans="1:10" x14ac:dyDescent="0.35">
      <c r="A256" t="s">
        <v>249</v>
      </c>
      <c r="B256" t="s">
        <v>247</v>
      </c>
      <c r="C256">
        <v>23350000000</v>
      </c>
      <c r="D256">
        <v>2024</v>
      </c>
      <c r="E256" t="s">
        <v>29</v>
      </c>
      <c r="F256" t="s">
        <v>24</v>
      </c>
      <c r="G256" t="s">
        <v>248</v>
      </c>
      <c r="H256" t="s">
        <v>250</v>
      </c>
      <c r="I256" t="s">
        <v>14</v>
      </c>
      <c r="J256" t="s">
        <v>15</v>
      </c>
    </row>
    <row r="257" spans="1:10" x14ac:dyDescent="0.35">
      <c r="A257" t="s">
        <v>239</v>
      </c>
      <c r="B257" t="s">
        <v>251</v>
      </c>
      <c r="C257">
        <v>96773000000</v>
      </c>
      <c r="D257">
        <v>2023</v>
      </c>
      <c r="E257" t="s">
        <v>11</v>
      </c>
      <c r="F257" t="s">
        <v>12</v>
      </c>
      <c r="G257" t="s">
        <v>222</v>
      </c>
      <c r="I257" t="s">
        <v>14</v>
      </c>
      <c r="J257" t="s">
        <v>15</v>
      </c>
    </row>
    <row r="258" spans="1:10" x14ac:dyDescent="0.35">
      <c r="A258" t="s">
        <v>239</v>
      </c>
      <c r="B258" t="s">
        <v>251</v>
      </c>
      <c r="C258">
        <v>96773000000</v>
      </c>
      <c r="D258">
        <v>2024</v>
      </c>
      <c r="E258" t="s">
        <v>11</v>
      </c>
      <c r="F258" t="s">
        <v>12</v>
      </c>
      <c r="G258" t="s">
        <v>237</v>
      </c>
      <c r="H258" t="s">
        <v>252</v>
      </c>
      <c r="I258" t="s">
        <v>14</v>
      </c>
      <c r="J258" t="s">
        <v>15</v>
      </c>
    </row>
    <row r="259" spans="1:10" x14ac:dyDescent="0.35">
      <c r="A259" t="s">
        <v>253</v>
      </c>
      <c r="B259" t="s">
        <v>254</v>
      </c>
      <c r="C259">
        <v>21301000000</v>
      </c>
      <c r="D259">
        <v>2024</v>
      </c>
      <c r="E259" t="s">
        <v>40</v>
      </c>
      <c r="F259" t="s">
        <v>24</v>
      </c>
      <c r="G259" t="s">
        <v>241</v>
      </c>
      <c r="H259" t="s">
        <v>255</v>
      </c>
      <c r="I259" t="s">
        <v>14</v>
      </c>
      <c r="J259" t="s">
        <v>15</v>
      </c>
    </row>
    <row r="260" spans="1:10" x14ac:dyDescent="0.35">
      <c r="A260" t="s">
        <v>253</v>
      </c>
      <c r="B260" t="s">
        <v>256</v>
      </c>
      <c r="C260">
        <v>46801000000</v>
      </c>
      <c r="D260">
        <v>2024</v>
      </c>
      <c r="E260" t="s">
        <v>23</v>
      </c>
      <c r="F260" t="s">
        <v>24</v>
      </c>
      <c r="G260" t="s">
        <v>244</v>
      </c>
      <c r="I260" t="s">
        <v>14</v>
      </c>
      <c r="J260" t="s">
        <v>15</v>
      </c>
    </row>
    <row r="261" spans="1:10" x14ac:dyDescent="0.35">
      <c r="A261" t="s">
        <v>257</v>
      </c>
      <c r="B261" t="s">
        <v>256</v>
      </c>
      <c r="C261">
        <v>25500000000</v>
      </c>
      <c r="D261">
        <v>2024</v>
      </c>
      <c r="E261" t="s">
        <v>23</v>
      </c>
      <c r="F261" t="s">
        <v>24</v>
      </c>
      <c r="G261" t="s">
        <v>244</v>
      </c>
      <c r="H261" t="s">
        <v>258</v>
      </c>
      <c r="I261" t="s">
        <v>14</v>
      </c>
      <c r="J261" t="s">
        <v>15</v>
      </c>
    </row>
    <row r="262" spans="1:10" x14ac:dyDescent="0.35">
      <c r="A262" t="s">
        <v>253</v>
      </c>
      <c r="B262" t="s">
        <v>259</v>
      </c>
      <c r="C262">
        <v>71983000000</v>
      </c>
      <c r="D262">
        <v>2024</v>
      </c>
      <c r="E262" t="s">
        <v>29</v>
      </c>
      <c r="F262" t="s">
        <v>24</v>
      </c>
      <c r="G262" t="s">
        <v>248</v>
      </c>
      <c r="I262" t="s">
        <v>14</v>
      </c>
      <c r="J262" t="s">
        <v>15</v>
      </c>
    </row>
    <row r="263" spans="1:10" x14ac:dyDescent="0.35">
      <c r="A263" t="s">
        <v>260</v>
      </c>
      <c r="B263" t="s">
        <v>259</v>
      </c>
      <c r="C263">
        <v>25182000000</v>
      </c>
      <c r="D263">
        <v>2024</v>
      </c>
      <c r="E263" t="s">
        <v>29</v>
      </c>
      <c r="F263" t="s">
        <v>24</v>
      </c>
      <c r="G263" t="s">
        <v>248</v>
      </c>
      <c r="H263" t="s">
        <v>261</v>
      </c>
      <c r="I263" t="s">
        <v>14</v>
      </c>
      <c r="J263" t="s">
        <v>15</v>
      </c>
    </row>
    <row r="264" spans="1:10" x14ac:dyDescent="0.35">
      <c r="A264" t="s">
        <v>253</v>
      </c>
      <c r="B264" t="s">
        <v>262</v>
      </c>
      <c r="C264">
        <v>97690000000</v>
      </c>
      <c r="D264">
        <v>2024</v>
      </c>
      <c r="E264" t="s">
        <v>11</v>
      </c>
      <c r="F264" t="s">
        <v>12</v>
      </c>
      <c r="G264" t="s">
        <v>237</v>
      </c>
      <c r="H264" t="s">
        <v>263</v>
      </c>
      <c r="I264" t="s">
        <v>14</v>
      </c>
      <c r="J264" t="s">
        <v>15</v>
      </c>
    </row>
    <row r="265" spans="1:10" x14ac:dyDescent="0.35">
      <c r="A265" t="s">
        <v>9</v>
      </c>
      <c r="B265" t="s">
        <v>10</v>
      </c>
      <c r="C265">
        <v>61432000</v>
      </c>
      <c r="D265">
        <v>2011</v>
      </c>
      <c r="E265" t="s">
        <v>11</v>
      </c>
      <c r="F265" t="s">
        <v>12</v>
      </c>
      <c r="G265" t="s">
        <v>13</v>
      </c>
      <c r="I265" t="s">
        <v>264</v>
      </c>
      <c r="J265" t="s">
        <v>15</v>
      </c>
    </row>
    <row r="266" spans="1:10" x14ac:dyDescent="0.35">
      <c r="A266" t="s">
        <v>9</v>
      </c>
      <c r="B266" t="s">
        <v>10</v>
      </c>
      <c r="C266">
        <v>61432000</v>
      </c>
      <c r="D266">
        <v>2011</v>
      </c>
      <c r="E266" t="s">
        <v>11</v>
      </c>
      <c r="F266" t="s">
        <v>16</v>
      </c>
      <c r="G266" t="s">
        <v>17</v>
      </c>
      <c r="H266" t="s">
        <v>18</v>
      </c>
      <c r="I266" t="s">
        <v>264</v>
      </c>
      <c r="J266" t="s">
        <v>15</v>
      </c>
    </row>
    <row r="267" spans="1:10" x14ac:dyDescent="0.35">
      <c r="A267" t="s">
        <v>19</v>
      </c>
      <c r="B267" t="s">
        <v>22</v>
      </c>
      <c r="C267">
        <v>67473000</v>
      </c>
      <c r="D267">
        <v>2011</v>
      </c>
      <c r="E267" t="s">
        <v>23</v>
      </c>
      <c r="F267" t="s">
        <v>24</v>
      </c>
      <c r="G267" t="s">
        <v>25</v>
      </c>
      <c r="I267" t="s">
        <v>264</v>
      </c>
      <c r="J267" t="s">
        <v>15</v>
      </c>
    </row>
    <row r="268" spans="1:10" x14ac:dyDescent="0.35">
      <c r="A268" t="s">
        <v>26</v>
      </c>
      <c r="B268" t="s">
        <v>22</v>
      </c>
      <c r="C268">
        <v>37623000</v>
      </c>
      <c r="D268">
        <v>2011</v>
      </c>
      <c r="E268" t="s">
        <v>23</v>
      </c>
      <c r="F268" t="s">
        <v>24</v>
      </c>
      <c r="G268" t="s">
        <v>25</v>
      </c>
      <c r="H268" t="s">
        <v>27</v>
      </c>
      <c r="I268" t="s">
        <v>264</v>
      </c>
      <c r="J268" t="s">
        <v>15</v>
      </c>
    </row>
    <row r="269" spans="1:10" x14ac:dyDescent="0.35">
      <c r="A269" t="s">
        <v>19</v>
      </c>
      <c r="B269" t="s">
        <v>28</v>
      </c>
      <c r="C269">
        <v>114603000</v>
      </c>
      <c r="D269">
        <v>2011</v>
      </c>
      <c r="E269" t="s">
        <v>29</v>
      </c>
      <c r="F269" t="s">
        <v>24</v>
      </c>
      <c r="G269" t="s">
        <v>30</v>
      </c>
      <c r="I269" t="s">
        <v>264</v>
      </c>
      <c r="J269" t="s">
        <v>15</v>
      </c>
    </row>
    <row r="270" spans="1:10" x14ac:dyDescent="0.35">
      <c r="A270" t="s">
        <v>31</v>
      </c>
      <c r="B270" t="s">
        <v>28</v>
      </c>
      <c r="C270">
        <v>47130000</v>
      </c>
      <c r="D270">
        <v>2011</v>
      </c>
      <c r="E270" t="s">
        <v>29</v>
      </c>
      <c r="F270" t="s">
        <v>24</v>
      </c>
      <c r="G270" t="s">
        <v>30</v>
      </c>
      <c r="H270" t="s">
        <v>32</v>
      </c>
      <c r="I270" t="s">
        <v>264</v>
      </c>
      <c r="J270" t="s">
        <v>15</v>
      </c>
    </row>
    <row r="271" spans="1:10" x14ac:dyDescent="0.35">
      <c r="A271" t="s">
        <v>19</v>
      </c>
      <c r="B271" t="s">
        <v>33</v>
      </c>
      <c r="C271">
        <v>177569000</v>
      </c>
      <c r="D271">
        <v>2011</v>
      </c>
      <c r="E271" t="s">
        <v>11</v>
      </c>
      <c r="F271" t="s">
        <v>12</v>
      </c>
      <c r="G271" t="s">
        <v>13</v>
      </c>
      <c r="I271" t="s">
        <v>264</v>
      </c>
      <c r="J271" t="s">
        <v>15</v>
      </c>
    </row>
    <row r="272" spans="1:10" x14ac:dyDescent="0.35">
      <c r="A272" t="s">
        <v>19</v>
      </c>
      <c r="B272" t="s">
        <v>33</v>
      </c>
      <c r="C272">
        <v>177569000</v>
      </c>
      <c r="D272">
        <v>2011</v>
      </c>
      <c r="E272" t="s">
        <v>11</v>
      </c>
      <c r="F272" t="s">
        <v>16</v>
      </c>
      <c r="G272" t="s">
        <v>17</v>
      </c>
      <c r="I272" t="s">
        <v>264</v>
      </c>
      <c r="J272" t="s">
        <v>15</v>
      </c>
    </row>
    <row r="273" spans="1:10" x14ac:dyDescent="0.35">
      <c r="A273" t="s">
        <v>19</v>
      </c>
      <c r="B273" t="s">
        <v>33</v>
      </c>
      <c r="C273">
        <v>177569000</v>
      </c>
      <c r="D273">
        <v>2012</v>
      </c>
      <c r="E273" t="s">
        <v>11</v>
      </c>
      <c r="F273" t="s">
        <v>12</v>
      </c>
      <c r="G273" t="s">
        <v>34</v>
      </c>
      <c r="H273" t="s">
        <v>35</v>
      </c>
      <c r="I273" t="s">
        <v>264</v>
      </c>
      <c r="J273" t="s">
        <v>15</v>
      </c>
    </row>
    <row r="274" spans="1:10" x14ac:dyDescent="0.35">
      <c r="A274" t="s">
        <v>38</v>
      </c>
      <c r="B274" t="s">
        <v>39</v>
      </c>
      <c r="C274">
        <v>65374000</v>
      </c>
      <c r="D274">
        <v>2012</v>
      </c>
      <c r="E274" t="s">
        <v>40</v>
      </c>
      <c r="F274" t="s">
        <v>24</v>
      </c>
      <c r="G274" t="s">
        <v>41</v>
      </c>
      <c r="H274" t="s">
        <v>42</v>
      </c>
      <c r="I274" t="s">
        <v>264</v>
      </c>
      <c r="J274" t="s">
        <v>15</v>
      </c>
    </row>
    <row r="275" spans="1:10" x14ac:dyDescent="0.35">
      <c r="A275" t="s">
        <v>38</v>
      </c>
      <c r="B275" t="s">
        <v>43</v>
      </c>
      <c r="C275">
        <v>142621000</v>
      </c>
      <c r="D275">
        <v>2011</v>
      </c>
      <c r="E275" t="s">
        <v>23</v>
      </c>
      <c r="F275" t="s">
        <v>24</v>
      </c>
      <c r="G275" t="s">
        <v>25</v>
      </c>
      <c r="I275" t="s">
        <v>264</v>
      </c>
      <c r="J275" t="s">
        <v>15</v>
      </c>
    </row>
    <row r="276" spans="1:10" x14ac:dyDescent="0.35">
      <c r="A276" t="s">
        <v>38</v>
      </c>
      <c r="B276" t="s">
        <v>43</v>
      </c>
      <c r="C276">
        <v>142621000</v>
      </c>
      <c r="D276">
        <v>2012</v>
      </c>
      <c r="E276" t="s">
        <v>23</v>
      </c>
      <c r="F276" t="s">
        <v>24</v>
      </c>
      <c r="G276" t="s">
        <v>44</v>
      </c>
      <c r="I276" t="s">
        <v>264</v>
      </c>
      <c r="J276" t="s">
        <v>15</v>
      </c>
    </row>
    <row r="277" spans="1:10" x14ac:dyDescent="0.35">
      <c r="A277" t="s">
        <v>45</v>
      </c>
      <c r="B277" t="s">
        <v>43</v>
      </c>
      <c r="C277">
        <v>77247000</v>
      </c>
      <c r="D277">
        <v>2011</v>
      </c>
      <c r="E277" t="s">
        <v>23</v>
      </c>
      <c r="F277" t="s">
        <v>24</v>
      </c>
      <c r="G277" t="s">
        <v>25</v>
      </c>
      <c r="I277" t="s">
        <v>264</v>
      </c>
      <c r="J277" t="s">
        <v>15</v>
      </c>
    </row>
    <row r="278" spans="1:10" x14ac:dyDescent="0.35">
      <c r="A278" t="s">
        <v>45</v>
      </c>
      <c r="B278" t="s">
        <v>43</v>
      </c>
      <c r="C278">
        <v>77247000</v>
      </c>
      <c r="D278">
        <v>2012</v>
      </c>
      <c r="E278" t="s">
        <v>23</v>
      </c>
      <c r="F278" t="s">
        <v>24</v>
      </c>
      <c r="G278" t="s">
        <v>44</v>
      </c>
      <c r="H278" t="s">
        <v>46</v>
      </c>
      <c r="I278" t="s">
        <v>264</v>
      </c>
      <c r="J278" t="s">
        <v>15</v>
      </c>
    </row>
    <row r="279" spans="1:10" x14ac:dyDescent="0.35">
      <c r="A279" t="s">
        <v>38</v>
      </c>
      <c r="B279" t="s">
        <v>47</v>
      </c>
      <c r="C279">
        <v>224321000</v>
      </c>
      <c r="D279">
        <v>2011</v>
      </c>
      <c r="E279" t="s">
        <v>29</v>
      </c>
      <c r="F279" t="s">
        <v>24</v>
      </c>
      <c r="G279" t="s">
        <v>30</v>
      </c>
      <c r="I279" t="s">
        <v>264</v>
      </c>
      <c r="J279" t="s">
        <v>15</v>
      </c>
    </row>
    <row r="280" spans="1:10" x14ac:dyDescent="0.35">
      <c r="A280" t="s">
        <v>38</v>
      </c>
      <c r="B280" t="s">
        <v>47</v>
      </c>
      <c r="C280">
        <v>224321000</v>
      </c>
      <c r="D280">
        <v>2012</v>
      </c>
      <c r="E280" t="s">
        <v>29</v>
      </c>
      <c r="F280" t="s">
        <v>24</v>
      </c>
      <c r="G280" t="s">
        <v>48</v>
      </c>
      <c r="I280" t="s">
        <v>264</v>
      </c>
      <c r="J280" t="s">
        <v>15</v>
      </c>
    </row>
    <row r="281" spans="1:10" x14ac:dyDescent="0.35">
      <c r="A281" t="s">
        <v>49</v>
      </c>
      <c r="B281" t="s">
        <v>47</v>
      </c>
      <c r="C281">
        <v>81701000</v>
      </c>
      <c r="D281">
        <v>2011</v>
      </c>
      <c r="E281" t="s">
        <v>29</v>
      </c>
      <c r="F281" t="s">
        <v>24</v>
      </c>
      <c r="G281" t="s">
        <v>30</v>
      </c>
      <c r="I281" t="s">
        <v>264</v>
      </c>
      <c r="J281" t="s">
        <v>15</v>
      </c>
    </row>
    <row r="282" spans="1:10" x14ac:dyDescent="0.35">
      <c r="A282" t="s">
        <v>49</v>
      </c>
      <c r="B282" t="s">
        <v>47</v>
      </c>
      <c r="C282">
        <v>81701000</v>
      </c>
      <c r="D282">
        <v>2012</v>
      </c>
      <c r="E282" t="s">
        <v>29</v>
      </c>
      <c r="F282" t="s">
        <v>24</v>
      </c>
      <c r="G282" t="s">
        <v>48</v>
      </c>
      <c r="H282" t="s">
        <v>50</v>
      </c>
      <c r="I282" t="s">
        <v>264</v>
      </c>
      <c r="J282" t="s">
        <v>15</v>
      </c>
    </row>
    <row r="283" spans="1:10" x14ac:dyDescent="0.35">
      <c r="A283" t="s">
        <v>38</v>
      </c>
      <c r="B283" t="s">
        <v>51</v>
      </c>
      <c r="C283">
        <v>313083000</v>
      </c>
      <c r="D283">
        <v>2011</v>
      </c>
      <c r="E283" t="s">
        <v>11</v>
      </c>
      <c r="F283" t="s">
        <v>12</v>
      </c>
      <c r="G283" t="s">
        <v>13</v>
      </c>
      <c r="I283" t="s">
        <v>264</v>
      </c>
      <c r="J283" t="s">
        <v>15</v>
      </c>
    </row>
    <row r="284" spans="1:10" x14ac:dyDescent="0.35">
      <c r="A284" t="s">
        <v>38</v>
      </c>
      <c r="B284" t="s">
        <v>51</v>
      </c>
      <c r="C284">
        <v>313083000</v>
      </c>
      <c r="D284">
        <v>2011</v>
      </c>
      <c r="E284" t="s">
        <v>11</v>
      </c>
      <c r="F284" t="s">
        <v>16</v>
      </c>
      <c r="G284" t="s">
        <v>17</v>
      </c>
      <c r="I284" t="s">
        <v>264</v>
      </c>
      <c r="J284" t="s">
        <v>15</v>
      </c>
    </row>
    <row r="285" spans="1:10" x14ac:dyDescent="0.35">
      <c r="A285" t="s">
        <v>38</v>
      </c>
      <c r="B285" t="s">
        <v>51</v>
      </c>
      <c r="C285">
        <v>313083000</v>
      </c>
      <c r="D285">
        <v>2012</v>
      </c>
      <c r="E285" t="s">
        <v>11</v>
      </c>
      <c r="F285" t="s">
        <v>12</v>
      </c>
      <c r="G285" t="s">
        <v>34</v>
      </c>
      <c r="I285" t="s">
        <v>264</v>
      </c>
      <c r="J285" t="s">
        <v>15</v>
      </c>
    </row>
    <row r="286" spans="1:10" x14ac:dyDescent="0.35">
      <c r="A286" t="s">
        <v>38</v>
      </c>
      <c r="B286" t="s">
        <v>51</v>
      </c>
      <c r="C286">
        <v>313083000</v>
      </c>
      <c r="D286">
        <v>2013</v>
      </c>
      <c r="E286" t="s">
        <v>11</v>
      </c>
      <c r="F286" t="s">
        <v>12</v>
      </c>
      <c r="G286" t="s">
        <v>52</v>
      </c>
      <c r="H286" t="s">
        <v>53</v>
      </c>
      <c r="I286" t="s">
        <v>264</v>
      </c>
      <c r="J286" t="s">
        <v>15</v>
      </c>
    </row>
    <row r="287" spans="1:10" x14ac:dyDescent="0.35">
      <c r="A287" t="s">
        <v>56</v>
      </c>
      <c r="B287" t="s">
        <v>57</v>
      </c>
      <c r="C287">
        <v>98973000</v>
      </c>
      <c r="D287">
        <v>2012</v>
      </c>
      <c r="E287" t="s">
        <v>40</v>
      </c>
      <c r="F287" t="s">
        <v>24</v>
      </c>
      <c r="G287" t="s">
        <v>41</v>
      </c>
      <c r="I287" t="s">
        <v>264</v>
      </c>
      <c r="J287" t="s">
        <v>15</v>
      </c>
    </row>
    <row r="288" spans="1:10" x14ac:dyDescent="0.35">
      <c r="A288" t="s">
        <v>56</v>
      </c>
      <c r="B288" t="s">
        <v>57</v>
      </c>
      <c r="C288">
        <v>98973000</v>
      </c>
      <c r="D288">
        <v>2013</v>
      </c>
      <c r="E288" t="s">
        <v>40</v>
      </c>
      <c r="F288" t="s">
        <v>24</v>
      </c>
      <c r="G288" t="s">
        <v>58</v>
      </c>
      <c r="H288" t="s">
        <v>59</v>
      </c>
      <c r="I288" t="s">
        <v>264</v>
      </c>
      <c r="J288" t="s">
        <v>15</v>
      </c>
    </row>
    <row r="289" spans="1:10" x14ac:dyDescent="0.35">
      <c r="A289" t="s">
        <v>56</v>
      </c>
      <c r="B289" t="s">
        <v>60</v>
      </c>
      <c r="C289">
        <v>209910000</v>
      </c>
      <c r="D289">
        <v>2012</v>
      </c>
      <c r="E289" t="s">
        <v>23</v>
      </c>
      <c r="F289" t="s">
        <v>24</v>
      </c>
      <c r="G289" t="s">
        <v>44</v>
      </c>
      <c r="I289" t="s">
        <v>264</v>
      </c>
      <c r="J289" t="s">
        <v>15</v>
      </c>
    </row>
    <row r="290" spans="1:10" x14ac:dyDescent="0.35">
      <c r="A290" t="s">
        <v>56</v>
      </c>
      <c r="B290" t="s">
        <v>60</v>
      </c>
      <c r="C290">
        <v>209910000</v>
      </c>
      <c r="D290">
        <v>2013</v>
      </c>
      <c r="E290" t="s">
        <v>23</v>
      </c>
      <c r="F290" t="s">
        <v>24</v>
      </c>
      <c r="G290" t="s">
        <v>61</v>
      </c>
      <c r="I290" t="s">
        <v>264</v>
      </c>
      <c r="J290" t="s">
        <v>15</v>
      </c>
    </row>
    <row r="291" spans="1:10" x14ac:dyDescent="0.35">
      <c r="A291" t="s">
        <v>62</v>
      </c>
      <c r="B291" t="s">
        <v>60</v>
      </c>
      <c r="C291">
        <v>110937000</v>
      </c>
      <c r="D291">
        <v>2012</v>
      </c>
      <c r="E291" t="s">
        <v>23</v>
      </c>
      <c r="F291" t="s">
        <v>24</v>
      </c>
      <c r="G291" t="s">
        <v>44</v>
      </c>
      <c r="I291" t="s">
        <v>264</v>
      </c>
      <c r="J291" t="s">
        <v>15</v>
      </c>
    </row>
    <row r="292" spans="1:10" x14ac:dyDescent="0.35">
      <c r="A292" t="s">
        <v>62</v>
      </c>
      <c r="B292" t="s">
        <v>60</v>
      </c>
      <c r="C292">
        <v>110937000</v>
      </c>
      <c r="D292">
        <v>2013</v>
      </c>
      <c r="E292" t="s">
        <v>23</v>
      </c>
      <c r="F292" t="s">
        <v>24</v>
      </c>
      <c r="G292" t="s">
        <v>61</v>
      </c>
      <c r="H292" t="s">
        <v>63</v>
      </c>
      <c r="I292" t="s">
        <v>264</v>
      </c>
      <c r="J292" t="s">
        <v>15</v>
      </c>
    </row>
    <row r="293" spans="1:10" x14ac:dyDescent="0.35">
      <c r="A293" t="s">
        <v>56</v>
      </c>
      <c r="B293" t="s">
        <v>64</v>
      </c>
      <c r="C293">
        <v>309610000</v>
      </c>
      <c r="D293">
        <v>2012</v>
      </c>
      <c r="E293" t="s">
        <v>29</v>
      </c>
      <c r="F293" t="s">
        <v>24</v>
      </c>
      <c r="G293" t="s">
        <v>48</v>
      </c>
      <c r="I293" t="s">
        <v>264</v>
      </c>
      <c r="J293" t="s">
        <v>15</v>
      </c>
    </row>
    <row r="294" spans="1:10" x14ac:dyDescent="0.35">
      <c r="A294" t="s">
        <v>56</v>
      </c>
      <c r="B294" t="s">
        <v>64</v>
      </c>
      <c r="C294">
        <v>309610000</v>
      </c>
      <c r="D294">
        <v>2013</v>
      </c>
      <c r="E294" t="s">
        <v>29</v>
      </c>
      <c r="F294" t="s">
        <v>24</v>
      </c>
      <c r="G294" t="s">
        <v>65</v>
      </c>
      <c r="I294" t="s">
        <v>264</v>
      </c>
      <c r="J294" t="s">
        <v>15</v>
      </c>
    </row>
    <row r="295" spans="1:10" x14ac:dyDescent="0.35">
      <c r="A295" t="s">
        <v>66</v>
      </c>
      <c r="B295" t="s">
        <v>64</v>
      </c>
      <c r="C295">
        <v>99699000</v>
      </c>
      <c r="D295">
        <v>2012</v>
      </c>
      <c r="E295" t="s">
        <v>29</v>
      </c>
      <c r="F295" t="s">
        <v>24</v>
      </c>
      <c r="G295" t="s">
        <v>48</v>
      </c>
      <c r="I295" t="s">
        <v>264</v>
      </c>
      <c r="J295" t="s">
        <v>15</v>
      </c>
    </row>
    <row r="296" spans="1:10" x14ac:dyDescent="0.35">
      <c r="A296" t="s">
        <v>66</v>
      </c>
      <c r="B296" t="s">
        <v>64</v>
      </c>
      <c r="C296">
        <v>99699000</v>
      </c>
      <c r="D296">
        <v>2013</v>
      </c>
      <c r="E296" t="s">
        <v>29</v>
      </c>
      <c r="F296" t="s">
        <v>24</v>
      </c>
      <c r="G296" t="s">
        <v>65</v>
      </c>
      <c r="H296" t="s">
        <v>67</v>
      </c>
      <c r="I296" t="s">
        <v>264</v>
      </c>
      <c r="J296" t="s">
        <v>15</v>
      </c>
    </row>
    <row r="297" spans="1:10" x14ac:dyDescent="0.35">
      <c r="A297" t="s">
        <v>56</v>
      </c>
      <c r="B297" t="s">
        <v>68</v>
      </c>
      <c r="C297">
        <v>424350000</v>
      </c>
      <c r="D297">
        <v>2012</v>
      </c>
      <c r="E297" t="s">
        <v>11</v>
      </c>
      <c r="F297" t="s">
        <v>12</v>
      </c>
      <c r="G297" t="s">
        <v>34</v>
      </c>
      <c r="I297" t="s">
        <v>264</v>
      </c>
      <c r="J297" t="s">
        <v>15</v>
      </c>
    </row>
    <row r="298" spans="1:10" x14ac:dyDescent="0.35">
      <c r="A298" t="s">
        <v>56</v>
      </c>
      <c r="B298" t="s">
        <v>68</v>
      </c>
      <c r="C298">
        <v>424350000</v>
      </c>
      <c r="D298">
        <v>2013</v>
      </c>
      <c r="E298" t="s">
        <v>11</v>
      </c>
      <c r="F298" t="s">
        <v>12</v>
      </c>
      <c r="G298" t="s">
        <v>52</v>
      </c>
      <c r="I298" t="s">
        <v>264</v>
      </c>
      <c r="J298" t="s">
        <v>15</v>
      </c>
    </row>
    <row r="299" spans="1:10" x14ac:dyDescent="0.35">
      <c r="A299" t="s">
        <v>56</v>
      </c>
      <c r="B299" t="s">
        <v>68</v>
      </c>
      <c r="C299">
        <v>424350000</v>
      </c>
      <c r="D299">
        <v>2014</v>
      </c>
      <c r="E299" t="s">
        <v>11</v>
      </c>
      <c r="F299" t="s">
        <v>12</v>
      </c>
      <c r="G299" t="s">
        <v>69</v>
      </c>
      <c r="H299" t="s">
        <v>70</v>
      </c>
      <c r="I299" t="s">
        <v>264</v>
      </c>
      <c r="J299" t="s">
        <v>15</v>
      </c>
    </row>
    <row r="300" spans="1:10" x14ac:dyDescent="0.35">
      <c r="A300" t="s">
        <v>73</v>
      </c>
      <c r="B300" t="s">
        <v>74</v>
      </c>
      <c r="C300">
        <v>101904000</v>
      </c>
      <c r="D300">
        <v>2013</v>
      </c>
      <c r="E300" t="s">
        <v>40</v>
      </c>
      <c r="F300" t="s">
        <v>24</v>
      </c>
      <c r="G300" t="s">
        <v>58</v>
      </c>
      <c r="I300" t="s">
        <v>264</v>
      </c>
      <c r="J300" t="s">
        <v>15</v>
      </c>
    </row>
    <row r="301" spans="1:10" x14ac:dyDescent="0.35">
      <c r="A301" t="s">
        <v>73</v>
      </c>
      <c r="B301" t="s">
        <v>74</v>
      </c>
      <c r="C301">
        <v>101904000</v>
      </c>
      <c r="D301">
        <v>2014</v>
      </c>
      <c r="E301" t="s">
        <v>40</v>
      </c>
      <c r="F301" t="s">
        <v>24</v>
      </c>
      <c r="G301" t="s">
        <v>75</v>
      </c>
      <c r="H301" t="s">
        <v>76</v>
      </c>
      <c r="I301" t="s">
        <v>264</v>
      </c>
      <c r="J301" t="s">
        <v>15</v>
      </c>
    </row>
    <row r="302" spans="1:10" x14ac:dyDescent="0.35">
      <c r="A302" t="s">
        <v>73</v>
      </c>
      <c r="B302" t="s">
        <v>77</v>
      </c>
      <c r="C302">
        <v>214179000</v>
      </c>
      <c r="D302">
        <v>2013</v>
      </c>
      <c r="E302" t="s">
        <v>23</v>
      </c>
      <c r="F302" t="s">
        <v>24</v>
      </c>
      <c r="G302" t="s">
        <v>61</v>
      </c>
      <c r="I302" t="s">
        <v>264</v>
      </c>
      <c r="J302" t="s">
        <v>15</v>
      </c>
    </row>
    <row r="303" spans="1:10" x14ac:dyDescent="0.35">
      <c r="A303" t="s">
        <v>73</v>
      </c>
      <c r="B303" t="s">
        <v>77</v>
      </c>
      <c r="C303">
        <v>214179000</v>
      </c>
      <c r="D303">
        <v>2014</v>
      </c>
      <c r="E303" t="s">
        <v>23</v>
      </c>
      <c r="F303" t="s">
        <v>24</v>
      </c>
      <c r="G303" t="s">
        <v>78</v>
      </c>
      <c r="I303" t="s">
        <v>264</v>
      </c>
      <c r="J303" t="s">
        <v>15</v>
      </c>
    </row>
    <row r="304" spans="1:10" x14ac:dyDescent="0.35">
      <c r="A304" t="s">
        <v>79</v>
      </c>
      <c r="B304" t="s">
        <v>77</v>
      </c>
      <c r="C304">
        <v>112275000</v>
      </c>
      <c r="D304">
        <v>2013</v>
      </c>
      <c r="E304" t="s">
        <v>23</v>
      </c>
      <c r="F304" t="s">
        <v>24</v>
      </c>
      <c r="G304" t="s">
        <v>61</v>
      </c>
      <c r="I304" t="s">
        <v>264</v>
      </c>
      <c r="J304" t="s">
        <v>15</v>
      </c>
    </row>
    <row r="305" spans="1:10" x14ac:dyDescent="0.35">
      <c r="A305" t="s">
        <v>79</v>
      </c>
      <c r="B305" t="s">
        <v>77</v>
      </c>
      <c r="C305">
        <v>112275000</v>
      </c>
      <c r="D305">
        <v>2014</v>
      </c>
      <c r="E305" t="s">
        <v>23</v>
      </c>
      <c r="F305" t="s">
        <v>24</v>
      </c>
      <c r="G305" t="s">
        <v>78</v>
      </c>
      <c r="H305" t="s">
        <v>80</v>
      </c>
      <c r="I305" t="s">
        <v>264</v>
      </c>
      <c r="J305" t="s">
        <v>15</v>
      </c>
    </row>
    <row r="306" spans="1:10" x14ac:dyDescent="0.35">
      <c r="A306" t="s">
        <v>73</v>
      </c>
      <c r="B306" t="s">
        <v>81</v>
      </c>
      <c r="C306">
        <v>347603000</v>
      </c>
      <c r="D306">
        <v>2013</v>
      </c>
      <c r="E306" t="s">
        <v>29</v>
      </c>
      <c r="F306" t="s">
        <v>24</v>
      </c>
      <c r="G306" t="s">
        <v>65</v>
      </c>
      <c r="I306" t="s">
        <v>264</v>
      </c>
      <c r="J306" t="s">
        <v>15</v>
      </c>
    </row>
    <row r="307" spans="1:10" x14ac:dyDescent="0.35">
      <c r="A307" t="s">
        <v>73</v>
      </c>
      <c r="B307" t="s">
        <v>81</v>
      </c>
      <c r="C307">
        <v>347603000</v>
      </c>
      <c r="D307">
        <v>2014</v>
      </c>
      <c r="E307" t="s">
        <v>29</v>
      </c>
      <c r="F307" t="s">
        <v>24</v>
      </c>
      <c r="G307" t="s">
        <v>82</v>
      </c>
      <c r="I307" t="s">
        <v>264</v>
      </c>
      <c r="J307" t="s">
        <v>15</v>
      </c>
    </row>
    <row r="308" spans="1:10" x14ac:dyDescent="0.35">
      <c r="A308" t="s">
        <v>83</v>
      </c>
      <c r="B308" t="s">
        <v>81</v>
      </c>
      <c r="C308">
        <v>133422000</v>
      </c>
      <c r="D308">
        <v>2013</v>
      </c>
      <c r="E308" t="s">
        <v>29</v>
      </c>
      <c r="F308" t="s">
        <v>24</v>
      </c>
      <c r="G308" t="s">
        <v>65</v>
      </c>
      <c r="I308" t="s">
        <v>264</v>
      </c>
      <c r="J308" t="s">
        <v>15</v>
      </c>
    </row>
    <row r="309" spans="1:10" x14ac:dyDescent="0.35">
      <c r="A309" t="s">
        <v>83</v>
      </c>
      <c r="B309" t="s">
        <v>81</v>
      </c>
      <c r="C309">
        <v>133422000</v>
      </c>
      <c r="D309">
        <v>2014</v>
      </c>
      <c r="E309" t="s">
        <v>29</v>
      </c>
      <c r="F309" t="s">
        <v>24</v>
      </c>
      <c r="G309" t="s">
        <v>82</v>
      </c>
      <c r="H309" t="s">
        <v>84</v>
      </c>
      <c r="I309" t="s">
        <v>264</v>
      </c>
      <c r="J309" t="s">
        <v>15</v>
      </c>
    </row>
    <row r="310" spans="1:10" x14ac:dyDescent="0.35">
      <c r="A310" t="s">
        <v>73</v>
      </c>
      <c r="B310" t="s">
        <v>85</v>
      </c>
      <c r="C310">
        <v>517545000</v>
      </c>
      <c r="D310">
        <v>2013</v>
      </c>
      <c r="E310" t="s">
        <v>11</v>
      </c>
      <c r="F310" t="s">
        <v>12</v>
      </c>
      <c r="G310" t="s">
        <v>52</v>
      </c>
      <c r="I310" t="s">
        <v>264</v>
      </c>
      <c r="J310" t="s">
        <v>15</v>
      </c>
    </row>
    <row r="311" spans="1:10" x14ac:dyDescent="0.35">
      <c r="A311" t="s">
        <v>73</v>
      </c>
      <c r="B311" t="s">
        <v>85</v>
      </c>
      <c r="C311">
        <v>517545000</v>
      </c>
      <c r="D311">
        <v>2014</v>
      </c>
      <c r="E311" t="s">
        <v>11</v>
      </c>
      <c r="F311" t="s">
        <v>12</v>
      </c>
      <c r="G311" t="s">
        <v>69</v>
      </c>
      <c r="I311" t="s">
        <v>264</v>
      </c>
      <c r="J311" t="s">
        <v>15</v>
      </c>
    </row>
    <row r="312" spans="1:10" x14ac:dyDescent="0.35">
      <c r="A312" t="s">
        <v>73</v>
      </c>
      <c r="B312" t="s">
        <v>85</v>
      </c>
      <c r="C312">
        <v>517545000</v>
      </c>
      <c r="D312">
        <v>2015</v>
      </c>
      <c r="E312" t="s">
        <v>11</v>
      </c>
      <c r="F312" t="s">
        <v>12</v>
      </c>
      <c r="G312" t="s">
        <v>86</v>
      </c>
      <c r="H312" t="s">
        <v>87</v>
      </c>
      <c r="I312" t="s">
        <v>264</v>
      </c>
      <c r="J312" t="s">
        <v>15</v>
      </c>
    </row>
    <row r="313" spans="1:10" x14ac:dyDescent="0.35">
      <c r="A313" t="s">
        <v>90</v>
      </c>
      <c r="B313" t="s">
        <v>91</v>
      </c>
      <c r="C313">
        <v>199095000</v>
      </c>
      <c r="D313">
        <v>2014</v>
      </c>
      <c r="E313" t="s">
        <v>40</v>
      </c>
      <c r="F313" t="s">
        <v>24</v>
      </c>
      <c r="G313" t="s">
        <v>75</v>
      </c>
      <c r="I313" t="s">
        <v>264</v>
      </c>
      <c r="J313" t="s">
        <v>15</v>
      </c>
    </row>
    <row r="314" spans="1:10" x14ac:dyDescent="0.35">
      <c r="A314" t="s">
        <v>90</v>
      </c>
      <c r="B314" t="s">
        <v>91</v>
      </c>
      <c r="C314">
        <v>199095000</v>
      </c>
      <c r="D314">
        <v>2015</v>
      </c>
      <c r="E314" t="s">
        <v>40</v>
      </c>
      <c r="F314" t="s">
        <v>24</v>
      </c>
      <c r="G314" t="s">
        <v>92</v>
      </c>
      <c r="H314" t="s">
        <v>93</v>
      </c>
      <c r="I314" t="s">
        <v>264</v>
      </c>
      <c r="J314" t="s">
        <v>15</v>
      </c>
    </row>
    <row r="315" spans="1:10" x14ac:dyDescent="0.35">
      <c r="A315" t="s">
        <v>90</v>
      </c>
      <c r="B315" t="s">
        <v>94</v>
      </c>
      <c r="C315">
        <v>440845000</v>
      </c>
      <c r="D315">
        <v>2014</v>
      </c>
      <c r="E315" t="s">
        <v>23</v>
      </c>
      <c r="F315" t="s">
        <v>24</v>
      </c>
      <c r="G315" t="s">
        <v>78</v>
      </c>
      <c r="I315" t="s">
        <v>264</v>
      </c>
      <c r="J315" t="s">
        <v>15</v>
      </c>
    </row>
    <row r="316" spans="1:10" x14ac:dyDescent="0.35">
      <c r="A316" t="s">
        <v>90</v>
      </c>
      <c r="B316" t="s">
        <v>94</v>
      </c>
      <c r="C316">
        <v>440845000</v>
      </c>
      <c r="D316">
        <v>2015</v>
      </c>
      <c r="E316" t="s">
        <v>23</v>
      </c>
      <c r="F316" t="s">
        <v>24</v>
      </c>
      <c r="G316" t="s">
        <v>95</v>
      </c>
      <c r="I316" t="s">
        <v>264</v>
      </c>
      <c r="J316" t="s">
        <v>15</v>
      </c>
    </row>
    <row r="317" spans="1:10" x14ac:dyDescent="0.35">
      <c r="A317" t="s">
        <v>96</v>
      </c>
      <c r="B317" t="s">
        <v>94</v>
      </c>
      <c r="C317">
        <v>241748000</v>
      </c>
      <c r="D317">
        <v>2014</v>
      </c>
      <c r="E317" t="s">
        <v>23</v>
      </c>
      <c r="F317" t="s">
        <v>24</v>
      </c>
      <c r="G317" t="s">
        <v>78</v>
      </c>
      <c r="I317" t="s">
        <v>264</v>
      </c>
      <c r="J317" t="s">
        <v>15</v>
      </c>
    </row>
    <row r="318" spans="1:10" x14ac:dyDescent="0.35">
      <c r="A318" t="s">
        <v>96</v>
      </c>
      <c r="B318" t="s">
        <v>94</v>
      </c>
      <c r="C318">
        <v>241748000</v>
      </c>
      <c r="D318">
        <v>2015</v>
      </c>
      <c r="E318" t="s">
        <v>23</v>
      </c>
      <c r="F318" t="s">
        <v>24</v>
      </c>
      <c r="G318" t="s">
        <v>95</v>
      </c>
      <c r="H318" t="s">
        <v>97</v>
      </c>
      <c r="I318" t="s">
        <v>264</v>
      </c>
      <c r="J318" t="s">
        <v>15</v>
      </c>
    </row>
    <row r="319" spans="1:10" x14ac:dyDescent="0.35">
      <c r="A319" t="s">
        <v>90</v>
      </c>
      <c r="B319" t="s">
        <v>98</v>
      </c>
      <c r="C319">
        <v>731825000</v>
      </c>
      <c r="D319">
        <v>2014</v>
      </c>
      <c r="E319" t="s">
        <v>29</v>
      </c>
      <c r="F319" t="s">
        <v>24</v>
      </c>
      <c r="G319" t="s">
        <v>82</v>
      </c>
      <c r="I319" t="s">
        <v>264</v>
      </c>
      <c r="J319" t="s">
        <v>15</v>
      </c>
    </row>
    <row r="320" spans="1:10" x14ac:dyDescent="0.35">
      <c r="A320" t="s">
        <v>90</v>
      </c>
      <c r="B320" t="s">
        <v>98</v>
      </c>
      <c r="C320">
        <v>731825000</v>
      </c>
      <c r="D320">
        <v>2015</v>
      </c>
      <c r="E320" t="s">
        <v>29</v>
      </c>
      <c r="F320" t="s">
        <v>24</v>
      </c>
      <c r="G320" t="s">
        <v>99</v>
      </c>
      <c r="I320" t="s">
        <v>264</v>
      </c>
      <c r="J320" t="s">
        <v>15</v>
      </c>
    </row>
    <row r="321" spans="1:10" x14ac:dyDescent="0.35">
      <c r="A321" t="s">
        <v>100</v>
      </c>
      <c r="B321" t="s">
        <v>98</v>
      </c>
      <c r="C321">
        <v>290980000</v>
      </c>
      <c r="D321">
        <v>2014</v>
      </c>
      <c r="E321" t="s">
        <v>29</v>
      </c>
      <c r="F321" t="s">
        <v>24</v>
      </c>
      <c r="G321" t="s">
        <v>82</v>
      </c>
      <c r="I321" t="s">
        <v>264</v>
      </c>
      <c r="J321" t="s">
        <v>15</v>
      </c>
    </row>
    <row r="322" spans="1:10" x14ac:dyDescent="0.35">
      <c r="A322" t="s">
        <v>100</v>
      </c>
      <c r="B322" t="s">
        <v>98</v>
      </c>
      <c r="C322">
        <v>290980000</v>
      </c>
      <c r="D322">
        <v>2015</v>
      </c>
      <c r="E322" t="s">
        <v>29</v>
      </c>
      <c r="F322" t="s">
        <v>24</v>
      </c>
      <c r="G322" t="s">
        <v>99</v>
      </c>
      <c r="H322" t="s">
        <v>101</v>
      </c>
      <c r="I322" t="s">
        <v>264</v>
      </c>
      <c r="J322" t="s">
        <v>15</v>
      </c>
    </row>
    <row r="323" spans="1:10" x14ac:dyDescent="0.35">
      <c r="A323" t="s">
        <v>90</v>
      </c>
      <c r="B323" t="s">
        <v>102</v>
      </c>
      <c r="C323">
        <v>1068360000</v>
      </c>
      <c r="D323">
        <v>2014</v>
      </c>
      <c r="E323" t="s">
        <v>11</v>
      </c>
      <c r="F323" t="s">
        <v>12</v>
      </c>
      <c r="G323" t="s">
        <v>69</v>
      </c>
      <c r="I323" t="s">
        <v>264</v>
      </c>
      <c r="J323" t="s">
        <v>15</v>
      </c>
    </row>
    <row r="324" spans="1:10" x14ac:dyDescent="0.35">
      <c r="A324" t="s">
        <v>90</v>
      </c>
      <c r="B324" t="s">
        <v>102</v>
      </c>
      <c r="C324">
        <v>1068360000</v>
      </c>
      <c r="D324">
        <v>2015</v>
      </c>
      <c r="E324" t="s">
        <v>11</v>
      </c>
      <c r="F324" t="s">
        <v>12</v>
      </c>
      <c r="G324" t="s">
        <v>86</v>
      </c>
      <c r="I324" t="s">
        <v>264</v>
      </c>
      <c r="J324" t="s">
        <v>15</v>
      </c>
    </row>
    <row r="325" spans="1:10" x14ac:dyDescent="0.35">
      <c r="A325" t="s">
        <v>90</v>
      </c>
      <c r="B325" t="s">
        <v>102</v>
      </c>
      <c r="C325">
        <v>1068360000</v>
      </c>
      <c r="D325">
        <v>2016</v>
      </c>
      <c r="E325" t="s">
        <v>11</v>
      </c>
      <c r="F325" t="s">
        <v>12</v>
      </c>
      <c r="G325" t="s">
        <v>103</v>
      </c>
      <c r="H325" t="s">
        <v>104</v>
      </c>
      <c r="I325" t="s">
        <v>264</v>
      </c>
      <c r="J325" t="s">
        <v>15</v>
      </c>
    </row>
    <row r="326" spans="1:10" x14ac:dyDescent="0.35">
      <c r="A326" t="s">
        <v>107</v>
      </c>
      <c r="B326" t="s">
        <v>108</v>
      </c>
      <c r="C326">
        <v>362519000</v>
      </c>
      <c r="D326">
        <v>2015</v>
      </c>
      <c r="E326" t="s">
        <v>40</v>
      </c>
      <c r="F326" t="s">
        <v>24</v>
      </c>
      <c r="G326" t="s">
        <v>92</v>
      </c>
      <c r="I326" t="s">
        <v>264</v>
      </c>
      <c r="J326" t="s">
        <v>15</v>
      </c>
    </row>
    <row r="327" spans="1:10" x14ac:dyDescent="0.35">
      <c r="A327" t="s">
        <v>107</v>
      </c>
      <c r="B327" t="s">
        <v>108</v>
      </c>
      <c r="C327">
        <v>362519000</v>
      </c>
      <c r="D327">
        <v>2016</v>
      </c>
      <c r="E327" t="s">
        <v>40</v>
      </c>
      <c r="F327" t="s">
        <v>24</v>
      </c>
      <c r="G327" t="s">
        <v>109</v>
      </c>
      <c r="H327" t="s">
        <v>110</v>
      </c>
      <c r="I327" t="s">
        <v>264</v>
      </c>
      <c r="J327" t="s">
        <v>15</v>
      </c>
    </row>
    <row r="328" spans="1:10" x14ac:dyDescent="0.35">
      <c r="A328" t="s">
        <v>107</v>
      </c>
      <c r="B328" t="s">
        <v>111</v>
      </c>
      <c r="C328">
        <v>746077000</v>
      </c>
      <c r="D328">
        <v>2015</v>
      </c>
      <c r="E328" t="s">
        <v>23</v>
      </c>
      <c r="F328" t="s">
        <v>24</v>
      </c>
      <c r="G328" t="s">
        <v>95</v>
      </c>
      <c r="I328" t="s">
        <v>264</v>
      </c>
      <c r="J328" t="s">
        <v>15</v>
      </c>
    </row>
    <row r="329" spans="1:10" x14ac:dyDescent="0.35">
      <c r="A329" t="s">
        <v>107</v>
      </c>
      <c r="B329" t="s">
        <v>111</v>
      </c>
      <c r="C329">
        <v>746077000</v>
      </c>
      <c r="D329">
        <v>2016</v>
      </c>
      <c r="E329" t="s">
        <v>23</v>
      </c>
      <c r="F329" t="s">
        <v>24</v>
      </c>
      <c r="G329" t="s">
        <v>112</v>
      </c>
      <c r="I329" t="s">
        <v>264</v>
      </c>
      <c r="J329" t="s">
        <v>15</v>
      </c>
    </row>
    <row r="330" spans="1:10" x14ac:dyDescent="0.35">
      <c r="A330" t="s">
        <v>113</v>
      </c>
      <c r="B330" t="s">
        <v>111</v>
      </c>
      <c r="C330">
        <v>383558000</v>
      </c>
      <c r="D330">
        <v>2015</v>
      </c>
      <c r="E330" t="s">
        <v>23</v>
      </c>
      <c r="F330" t="s">
        <v>24</v>
      </c>
      <c r="G330" t="s">
        <v>95</v>
      </c>
      <c r="I330" t="s">
        <v>264</v>
      </c>
      <c r="J330" t="s">
        <v>15</v>
      </c>
    </row>
    <row r="331" spans="1:10" x14ac:dyDescent="0.35">
      <c r="A331" t="s">
        <v>113</v>
      </c>
      <c r="B331" t="s">
        <v>111</v>
      </c>
      <c r="C331">
        <v>383558000</v>
      </c>
      <c r="D331">
        <v>2016</v>
      </c>
      <c r="E331" t="s">
        <v>23</v>
      </c>
      <c r="F331" t="s">
        <v>24</v>
      </c>
      <c r="G331" t="s">
        <v>112</v>
      </c>
      <c r="H331" t="s">
        <v>114</v>
      </c>
      <c r="I331" t="s">
        <v>264</v>
      </c>
      <c r="J331" t="s">
        <v>15</v>
      </c>
    </row>
    <row r="332" spans="1:10" x14ac:dyDescent="0.35">
      <c r="A332" t="s">
        <v>107</v>
      </c>
      <c r="B332" t="s">
        <v>115</v>
      </c>
      <c r="C332">
        <v>1161235000</v>
      </c>
      <c r="D332">
        <v>2015</v>
      </c>
      <c r="E332" t="s">
        <v>29</v>
      </c>
      <c r="F332" t="s">
        <v>24</v>
      </c>
      <c r="G332" t="s">
        <v>99</v>
      </c>
      <c r="I332" t="s">
        <v>264</v>
      </c>
      <c r="J332" t="s">
        <v>15</v>
      </c>
    </row>
    <row r="333" spans="1:10" x14ac:dyDescent="0.35">
      <c r="A333" t="s">
        <v>107</v>
      </c>
      <c r="B333" t="s">
        <v>115</v>
      </c>
      <c r="C333">
        <v>1161235000</v>
      </c>
      <c r="D333">
        <v>2016</v>
      </c>
      <c r="E333" t="s">
        <v>29</v>
      </c>
      <c r="F333" t="s">
        <v>24</v>
      </c>
      <c r="G333" t="s">
        <v>116</v>
      </c>
      <c r="I333" t="s">
        <v>264</v>
      </c>
      <c r="J333" t="s">
        <v>15</v>
      </c>
    </row>
    <row r="334" spans="1:10" x14ac:dyDescent="0.35">
      <c r="A334" t="s">
        <v>117</v>
      </c>
      <c r="B334" t="s">
        <v>115</v>
      </c>
      <c r="C334">
        <v>415158000</v>
      </c>
      <c r="D334">
        <v>2015</v>
      </c>
      <c r="E334" t="s">
        <v>29</v>
      </c>
      <c r="F334" t="s">
        <v>24</v>
      </c>
      <c r="G334" t="s">
        <v>99</v>
      </c>
      <c r="I334" t="s">
        <v>264</v>
      </c>
      <c r="J334" t="s">
        <v>15</v>
      </c>
    </row>
    <row r="335" spans="1:10" x14ac:dyDescent="0.35">
      <c r="A335" t="s">
        <v>117</v>
      </c>
      <c r="B335" t="s">
        <v>115</v>
      </c>
      <c r="C335">
        <v>415158000</v>
      </c>
      <c r="D335">
        <v>2016</v>
      </c>
      <c r="E335" t="s">
        <v>29</v>
      </c>
      <c r="F335" t="s">
        <v>24</v>
      </c>
      <c r="G335" t="s">
        <v>116</v>
      </c>
      <c r="H335" t="s">
        <v>118</v>
      </c>
      <c r="I335" t="s">
        <v>264</v>
      </c>
      <c r="J335" t="s">
        <v>15</v>
      </c>
    </row>
    <row r="336" spans="1:10" x14ac:dyDescent="0.35">
      <c r="A336" t="s">
        <v>107</v>
      </c>
      <c r="B336" t="s">
        <v>119</v>
      </c>
      <c r="C336">
        <v>1640132000</v>
      </c>
      <c r="D336">
        <v>2015</v>
      </c>
      <c r="E336" t="s">
        <v>11</v>
      </c>
      <c r="F336" t="s">
        <v>12</v>
      </c>
      <c r="G336" t="s">
        <v>86</v>
      </c>
      <c r="I336" t="s">
        <v>264</v>
      </c>
      <c r="J336" t="s">
        <v>15</v>
      </c>
    </row>
    <row r="337" spans="1:10" x14ac:dyDescent="0.35">
      <c r="A337" t="s">
        <v>107</v>
      </c>
      <c r="B337" t="s">
        <v>119</v>
      </c>
      <c r="C337">
        <v>1640132000</v>
      </c>
      <c r="D337">
        <v>2016</v>
      </c>
      <c r="E337" t="s">
        <v>11</v>
      </c>
      <c r="F337" t="s">
        <v>12</v>
      </c>
      <c r="G337" t="s">
        <v>103</v>
      </c>
      <c r="I337" t="s">
        <v>264</v>
      </c>
      <c r="J337" t="s">
        <v>15</v>
      </c>
    </row>
    <row r="338" spans="1:10" x14ac:dyDescent="0.35">
      <c r="A338" t="s">
        <v>107</v>
      </c>
      <c r="B338" t="s">
        <v>119</v>
      </c>
      <c r="C338">
        <v>1640132000</v>
      </c>
      <c r="D338">
        <v>2017</v>
      </c>
      <c r="E338" t="s">
        <v>11</v>
      </c>
      <c r="F338" t="s">
        <v>12</v>
      </c>
      <c r="G338" t="s">
        <v>120</v>
      </c>
      <c r="H338" t="s">
        <v>121</v>
      </c>
      <c r="I338" t="s">
        <v>264</v>
      </c>
      <c r="J338" t="s">
        <v>15</v>
      </c>
    </row>
    <row r="339" spans="1:10" x14ac:dyDescent="0.35">
      <c r="A339" t="s">
        <v>124</v>
      </c>
      <c r="B339" t="s">
        <v>125</v>
      </c>
      <c r="C339">
        <v>500692000</v>
      </c>
      <c r="D339">
        <v>2016</v>
      </c>
      <c r="E339" t="s">
        <v>40</v>
      </c>
      <c r="F339" t="s">
        <v>24</v>
      </c>
      <c r="G339" t="s">
        <v>109</v>
      </c>
      <c r="I339" t="s">
        <v>264</v>
      </c>
      <c r="J339" t="s">
        <v>15</v>
      </c>
    </row>
    <row r="340" spans="1:10" x14ac:dyDescent="0.35">
      <c r="A340" t="s">
        <v>124</v>
      </c>
      <c r="B340" t="s">
        <v>125</v>
      </c>
      <c r="C340">
        <v>500692000</v>
      </c>
      <c r="D340">
        <v>2017</v>
      </c>
      <c r="E340" t="s">
        <v>40</v>
      </c>
      <c r="F340" t="s">
        <v>24</v>
      </c>
      <c r="G340" t="s">
        <v>126</v>
      </c>
      <c r="H340" t="s">
        <v>127</v>
      </c>
      <c r="I340" t="s">
        <v>264</v>
      </c>
      <c r="J340" t="s">
        <v>15</v>
      </c>
    </row>
    <row r="341" spans="1:10" x14ac:dyDescent="0.35">
      <c r="A341" t="s">
        <v>124</v>
      </c>
      <c r="B341" t="s">
        <v>128</v>
      </c>
      <c r="C341">
        <v>1013508000</v>
      </c>
      <c r="D341">
        <v>2016</v>
      </c>
      <c r="E341" t="s">
        <v>23</v>
      </c>
      <c r="F341" t="s">
        <v>24</v>
      </c>
      <c r="G341" t="s">
        <v>112</v>
      </c>
      <c r="I341" t="s">
        <v>264</v>
      </c>
      <c r="J341" t="s">
        <v>15</v>
      </c>
    </row>
    <row r="342" spans="1:10" x14ac:dyDescent="0.35">
      <c r="A342" t="s">
        <v>124</v>
      </c>
      <c r="B342" t="s">
        <v>128</v>
      </c>
      <c r="C342">
        <v>1013508000</v>
      </c>
      <c r="D342">
        <v>2017</v>
      </c>
      <c r="E342" t="s">
        <v>23</v>
      </c>
      <c r="F342" t="s">
        <v>24</v>
      </c>
      <c r="G342" t="s">
        <v>129</v>
      </c>
      <c r="I342" t="s">
        <v>264</v>
      </c>
      <c r="J342" t="s">
        <v>15</v>
      </c>
    </row>
    <row r="343" spans="1:10" x14ac:dyDescent="0.35">
      <c r="A343" t="s">
        <v>130</v>
      </c>
      <c r="B343" t="s">
        <v>128</v>
      </c>
      <c r="C343">
        <v>512816000</v>
      </c>
      <c r="D343">
        <v>2016</v>
      </c>
      <c r="E343" t="s">
        <v>23</v>
      </c>
      <c r="F343" t="s">
        <v>24</v>
      </c>
      <c r="G343" t="s">
        <v>112</v>
      </c>
      <c r="I343" t="s">
        <v>264</v>
      </c>
      <c r="J343" t="s">
        <v>15</v>
      </c>
    </row>
    <row r="344" spans="1:10" x14ac:dyDescent="0.35">
      <c r="A344" t="s">
        <v>130</v>
      </c>
      <c r="B344" t="s">
        <v>128</v>
      </c>
      <c r="C344">
        <v>512816000</v>
      </c>
      <c r="D344">
        <v>2017</v>
      </c>
      <c r="E344" t="s">
        <v>23</v>
      </c>
      <c r="F344" t="s">
        <v>24</v>
      </c>
      <c r="G344" t="s">
        <v>129</v>
      </c>
      <c r="H344" t="s">
        <v>131</v>
      </c>
      <c r="I344" t="s">
        <v>264</v>
      </c>
      <c r="J344" t="s">
        <v>15</v>
      </c>
    </row>
    <row r="345" spans="1:10" x14ac:dyDescent="0.35">
      <c r="A345" t="s">
        <v>124</v>
      </c>
      <c r="B345" t="s">
        <v>132</v>
      </c>
      <c r="C345">
        <v>1564621000</v>
      </c>
      <c r="D345">
        <v>2016</v>
      </c>
      <c r="E345" t="s">
        <v>29</v>
      </c>
      <c r="F345" t="s">
        <v>24</v>
      </c>
      <c r="G345" t="s">
        <v>116</v>
      </c>
      <c r="I345" t="s">
        <v>264</v>
      </c>
      <c r="J345" t="s">
        <v>15</v>
      </c>
    </row>
    <row r="346" spans="1:10" x14ac:dyDescent="0.35">
      <c r="A346" t="s">
        <v>124</v>
      </c>
      <c r="B346" t="s">
        <v>132</v>
      </c>
      <c r="C346">
        <v>1564621000</v>
      </c>
      <c r="D346">
        <v>2017</v>
      </c>
      <c r="E346" t="s">
        <v>29</v>
      </c>
      <c r="F346" t="s">
        <v>24</v>
      </c>
      <c r="G346" t="s">
        <v>133</v>
      </c>
      <c r="I346" t="s">
        <v>264</v>
      </c>
      <c r="J346" t="s">
        <v>15</v>
      </c>
    </row>
    <row r="347" spans="1:10" x14ac:dyDescent="0.35">
      <c r="A347" t="s">
        <v>134</v>
      </c>
      <c r="B347" t="s">
        <v>132</v>
      </c>
      <c r="C347">
        <v>551113000</v>
      </c>
      <c r="D347">
        <v>2016</v>
      </c>
      <c r="E347" t="s">
        <v>29</v>
      </c>
      <c r="F347" t="s">
        <v>24</v>
      </c>
      <c r="G347" t="s">
        <v>116</v>
      </c>
      <c r="I347" t="s">
        <v>264</v>
      </c>
      <c r="J347" t="s">
        <v>15</v>
      </c>
    </row>
    <row r="348" spans="1:10" x14ac:dyDescent="0.35">
      <c r="A348" t="s">
        <v>134</v>
      </c>
      <c r="B348" t="s">
        <v>132</v>
      </c>
      <c r="C348">
        <v>551113000</v>
      </c>
      <c r="D348">
        <v>2017</v>
      </c>
      <c r="E348" t="s">
        <v>29</v>
      </c>
      <c r="F348" t="s">
        <v>24</v>
      </c>
      <c r="G348" t="s">
        <v>133</v>
      </c>
      <c r="H348" t="s">
        <v>135</v>
      </c>
      <c r="I348" t="s">
        <v>264</v>
      </c>
      <c r="J348" t="s">
        <v>15</v>
      </c>
    </row>
    <row r="349" spans="1:10" x14ac:dyDescent="0.35">
      <c r="A349" t="s">
        <v>124</v>
      </c>
      <c r="B349" t="s">
        <v>136</v>
      </c>
      <c r="C349">
        <v>2266597000</v>
      </c>
      <c r="D349">
        <v>2016</v>
      </c>
      <c r="E349" t="s">
        <v>11</v>
      </c>
      <c r="F349" t="s">
        <v>12</v>
      </c>
      <c r="G349" t="s">
        <v>103</v>
      </c>
      <c r="I349" t="s">
        <v>264</v>
      </c>
      <c r="J349" t="s">
        <v>15</v>
      </c>
    </row>
    <row r="350" spans="1:10" x14ac:dyDescent="0.35">
      <c r="A350" t="s">
        <v>124</v>
      </c>
      <c r="B350" t="s">
        <v>136</v>
      </c>
      <c r="C350">
        <v>2266597000</v>
      </c>
      <c r="D350">
        <v>2017</v>
      </c>
      <c r="E350" t="s">
        <v>11</v>
      </c>
      <c r="F350" t="s">
        <v>12</v>
      </c>
      <c r="G350" t="s">
        <v>120</v>
      </c>
      <c r="I350" t="s">
        <v>264</v>
      </c>
      <c r="J350" t="s">
        <v>15</v>
      </c>
    </row>
    <row r="351" spans="1:10" x14ac:dyDescent="0.35">
      <c r="A351" t="s">
        <v>124</v>
      </c>
      <c r="B351" t="s">
        <v>136</v>
      </c>
      <c r="C351">
        <v>2266597000</v>
      </c>
      <c r="D351">
        <v>2018</v>
      </c>
      <c r="E351" t="s">
        <v>11</v>
      </c>
      <c r="F351" t="s">
        <v>12</v>
      </c>
      <c r="G351" t="s">
        <v>137</v>
      </c>
      <c r="H351" t="s">
        <v>138</v>
      </c>
      <c r="I351" t="s">
        <v>264</v>
      </c>
      <c r="J351" t="s">
        <v>15</v>
      </c>
    </row>
    <row r="352" spans="1:10" x14ac:dyDescent="0.35">
      <c r="A352" t="s">
        <v>141</v>
      </c>
      <c r="B352" t="s">
        <v>142</v>
      </c>
      <c r="C352">
        <v>925495000</v>
      </c>
      <c r="D352">
        <v>2017</v>
      </c>
      <c r="E352" t="s">
        <v>40</v>
      </c>
      <c r="F352" t="s">
        <v>24</v>
      </c>
      <c r="G352" t="s">
        <v>126</v>
      </c>
      <c r="I352" t="s">
        <v>264</v>
      </c>
      <c r="J352" t="s">
        <v>15</v>
      </c>
    </row>
    <row r="353" spans="1:10" x14ac:dyDescent="0.35">
      <c r="A353" t="s">
        <v>141</v>
      </c>
      <c r="B353" t="s">
        <v>142</v>
      </c>
      <c r="C353">
        <v>925495000</v>
      </c>
      <c r="D353">
        <v>2018</v>
      </c>
      <c r="E353" t="s">
        <v>40</v>
      </c>
      <c r="F353" t="s">
        <v>24</v>
      </c>
      <c r="G353" t="s">
        <v>143</v>
      </c>
      <c r="H353" t="s">
        <v>144</v>
      </c>
      <c r="I353" t="s">
        <v>264</v>
      </c>
      <c r="J353" t="s">
        <v>15</v>
      </c>
    </row>
    <row r="354" spans="1:10" x14ac:dyDescent="0.35">
      <c r="A354" t="s">
        <v>141</v>
      </c>
      <c r="B354" t="s">
        <v>145</v>
      </c>
      <c r="C354">
        <v>1833026000</v>
      </c>
      <c r="D354">
        <v>2017</v>
      </c>
      <c r="E354" t="s">
        <v>23</v>
      </c>
      <c r="F354" t="s">
        <v>24</v>
      </c>
      <c r="G354" t="s">
        <v>129</v>
      </c>
      <c r="I354" t="s">
        <v>264</v>
      </c>
      <c r="J354" t="s">
        <v>15</v>
      </c>
    </row>
    <row r="355" spans="1:10" x14ac:dyDescent="0.35">
      <c r="A355" t="s">
        <v>141</v>
      </c>
      <c r="B355" t="s">
        <v>145</v>
      </c>
      <c r="C355">
        <v>1833026000</v>
      </c>
      <c r="D355">
        <v>2018</v>
      </c>
      <c r="E355" t="s">
        <v>23</v>
      </c>
      <c r="F355" t="s">
        <v>24</v>
      </c>
      <c r="G355" t="s">
        <v>146</v>
      </c>
      <c r="I355" t="s">
        <v>264</v>
      </c>
      <c r="J355" t="s">
        <v>15</v>
      </c>
    </row>
    <row r="356" spans="1:10" x14ac:dyDescent="0.35">
      <c r="A356" t="s">
        <v>147</v>
      </c>
      <c r="B356" t="s">
        <v>145</v>
      </c>
      <c r="C356">
        <v>907531000</v>
      </c>
      <c r="D356">
        <v>2017</v>
      </c>
      <c r="E356" t="s">
        <v>23</v>
      </c>
      <c r="F356" t="s">
        <v>24</v>
      </c>
      <c r="G356" t="s">
        <v>129</v>
      </c>
      <c r="I356" t="s">
        <v>264</v>
      </c>
      <c r="J356" t="s">
        <v>15</v>
      </c>
    </row>
    <row r="357" spans="1:10" x14ac:dyDescent="0.35">
      <c r="A357" t="s">
        <v>147</v>
      </c>
      <c r="B357" t="s">
        <v>145</v>
      </c>
      <c r="C357">
        <v>907531000</v>
      </c>
      <c r="D357">
        <v>2018</v>
      </c>
      <c r="E357" t="s">
        <v>23</v>
      </c>
      <c r="F357" t="s">
        <v>24</v>
      </c>
      <c r="G357" t="s">
        <v>146</v>
      </c>
      <c r="H357" t="s">
        <v>148</v>
      </c>
      <c r="I357" t="s">
        <v>264</v>
      </c>
      <c r="J357" t="s">
        <v>15</v>
      </c>
    </row>
    <row r="358" spans="1:10" x14ac:dyDescent="0.35">
      <c r="A358" t="s">
        <v>141</v>
      </c>
      <c r="B358" t="s">
        <v>149</v>
      </c>
      <c r="C358">
        <v>2817646000</v>
      </c>
      <c r="D358">
        <v>2017</v>
      </c>
      <c r="E358" t="s">
        <v>29</v>
      </c>
      <c r="F358" t="s">
        <v>24</v>
      </c>
      <c r="G358" t="s">
        <v>133</v>
      </c>
      <c r="I358" t="s">
        <v>264</v>
      </c>
      <c r="J358" t="s">
        <v>15</v>
      </c>
    </row>
    <row r="359" spans="1:10" x14ac:dyDescent="0.35">
      <c r="A359" t="s">
        <v>141</v>
      </c>
      <c r="B359" t="s">
        <v>149</v>
      </c>
      <c r="C359">
        <v>2817646000</v>
      </c>
      <c r="D359">
        <v>2018</v>
      </c>
      <c r="E359" t="s">
        <v>29</v>
      </c>
      <c r="F359" t="s">
        <v>24</v>
      </c>
      <c r="G359" t="s">
        <v>150</v>
      </c>
      <c r="I359" t="s">
        <v>264</v>
      </c>
      <c r="J359" t="s">
        <v>15</v>
      </c>
    </row>
    <row r="360" spans="1:10" x14ac:dyDescent="0.35">
      <c r="A360" t="s">
        <v>151</v>
      </c>
      <c r="B360" t="s">
        <v>149</v>
      </c>
      <c r="C360">
        <v>984620000</v>
      </c>
      <c r="D360">
        <v>2017</v>
      </c>
      <c r="E360" t="s">
        <v>29</v>
      </c>
      <c r="F360" t="s">
        <v>24</v>
      </c>
      <c r="G360" t="s">
        <v>133</v>
      </c>
      <c r="I360" t="s">
        <v>264</v>
      </c>
      <c r="J360" t="s">
        <v>15</v>
      </c>
    </row>
    <row r="361" spans="1:10" x14ac:dyDescent="0.35">
      <c r="A361" t="s">
        <v>151</v>
      </c>
      <c r="B361" t="s">
        <v>149</v>
      </c>
      <c r="C361">
        <v>984620000</v>
      </c>
      <c r="D361">
        <v>2018</v>
      </c>
      <c r="E361" t="s">
        <v>29</v>
      </c>
      <c r="F361" t="s">
        <v>24</v>
      </c>
      <c r="G361" t="s">
        <v>150</v>
      </c>
      <c r="H361" t="s">
        <v>152</v>
      </c>
      <c r="I361" t="s">
        <v>264</v>
      </c>
      <c r="J361" t="s">
        <v>15</v>
      </c>
    </row>
    <row r="362" spans="1:10" x14ac:dyDescent="0.35">
      <c r="A362" t="s">
        <v>141</v>
      </c>
      <c r="B362" t="s">
        <v>153</v>
      </c>
      <c r="C362">
        <v>3854573000</v>
      </c>
      <c r="D362">
        <v>2017</v>
      </c>
      <c r="E362" t="s">
        <v>11</v>
      </c>
      <c r="F362" t="s">
        <v>12</v>
      </c>
      <c r="G362" t="s">
        <v>120</v>
      </c>
      <c r="I362" t="s">
        <v>264</v>
      </c>
      <c r="J362" t="s">
        <v>15</v>
      </c>
    </row>
    <row r="363" spans="1:10" x14ac:dyDescent="0.35">
      <c r="A363" t="s">
        <v>141</v>
      </c>
      <c r="B363" t="s">
        <v>153</v>
      </c>
      <c r="C363">
        <v>3854573000</v>
      </c>
      <c r="D363">
        <v>2018</v>
      </c>
      <c r="E363" t="s">
        <v>11</v>
      </c>
      <c r="F363" t="s">
        <v>12</v>
      </c>
      <c r="G363" t="s">
        <v>137</v>
      </c>
      <c r="I363" t="s">
        <v>264</v>
      </c>
      <c r="J363" t="s">
        <v>15</v>
      </c>
    </row>
    <row r="364" spans="1:10" x14ac:dyDescent="0.35">
      <c r="A364" t="s">
        <v>141</v>
      </c>
      <c r="B364" t="s">
        <v>153</v>
      </c>
      <c r="C364">
        <v>3855000000</v>
      </c>
      <c r="D364">
        <v>2019</v>
      </c>
      <c r="E364" t="s">
        <v>11</v>
      </c>
      <c r="F364" t="s">
        <v>12</v>
      </c>
      <c r="G364" t="s">
        <v>154</v>
      </c>
      <c r="H364" t="s">
        <v>155</v>
      </c>
      <c r="I364" t="s">
        <v>264</v>
      </c>
      <c r="J364" t="s">
        <v>15</v>
      </c>
    </row>
    <row r="365" spans="1:10" x14ac:dyDescent="0.35">
      <c r="A365" t="s">
        <v>158</v>
      </c>
      <c r="B365" t="s">
        <v>159</v>
      </c>
      <c r="C365">
        <v>1053500000</v>
      </c>
      <c r="D365">
        <v>2018</v>
      </c>
      <c r="E365" t="s">
        <v>40</v>
      </c>
      <c r="F365" t="s">
        <v>24</v>
      </c>
      <c r="G365" t="s">
        <v>143</v>
      </c>
      <c r="I365" t="s">
        <v>264</v>
      </c>
      <c r="J365" t="s">
        <v>15</v>
      </c>
    </row>
    <row r="366" spans="1:10" x14ac:dyDescent="0.35">
      <c r="A366" t="s">
        <v>158</v>
      </c>
      <c r="B366" t="s">
        <v>159</v>
      </c>
      <c r="C366">
        <v>1053500000</v>
      </c>
      <c r="D366">
        <v>2019</v>
      </c>
      <c r="E366" t="s">
        <v>40</v>
      </c>
      <c r="F366" t="s">
        <v>24</v>
      </c>
      <c r="G366" t="s">
        <v>160</v>
      </c>
      <c r="H366" t="s">
        <v>161</v>
      </c>
      <c r="I366" t="s">
        <v>264</v>
      </c>
      <c r="J366" t="s">
        <v>15</v>
      </c>
    </row>
    <row r="367" spans="1:10" x14ac:dyDescent="0.35">
      <c r="A367" t="s">
        <v>158</v>
      </c>
      <c r="B367" t="s">
        <v>162</v>
      </c>
      <c r="C367">
        <v>2293822000</v>
      </c>
      <c r="D367">
        <v>2018</v>
      </c>
      <c r="E367" t="s">
        <v>23</v>
      </c>
      <c r="F367" t="s">
        <v>24</v>
      </c>
      <c r="G367" t="s">
        <v>146</v>
      </c>
      <c r="I367" t="s">
        <v>264</v>
      </c>
      <c r="J367" t="s">
        <v>15</v>
      </c>
    </row>
    <row r="368" spans="1:10" x14ac:dyDescent="0.35">
      <c r="A368" t="s">
        <v>158</v>
      </c>
      <c r="B368" t="s">
        <v>162</v>
      </c>
      <c r="C368">
        <v>2293822000</v>
      </c>
      <c r="D368">
        <v>2019</v>
      </c>
      <c r="E368" t="s">
        <v>23</v>
      </c>
      <c r="F368" t="s">
        <v>24</v>
      </c>
      <c r="G368" t="s">
        <v>163</v>
      </c>
      <c r="I368" t="s">
        <v>264</v>
      </c>
      <c r="J368" t="s">
        <v>15</v>
      </c>
    </row>
    <row r="369" spans="1:10" x14ac:dyDescent="0.35">
      <c r="A369" t="s">
        <v>164</v>
      </c>
      <c r="B369" t="s">
        <v>162</v>
      </c>
      <c r="C369">
        <v>1240322000</v>
      </c>
      <c r="D369">
        <v>2018</v>
      </c>
      <c r="E369" t="s">
        <v>23</v>
      </c>
      <c r="F369" t="s">
        <v>24</v>
      </c>
      <c r="G369" t="s">
        <v>146</v>
      </c>
      <c r="I369" t="s">
        <v>264</v>
      </c>
      <c r="J369" t="s">
        <v>15</v>
      </c>
    </row>
    <row r="370" spans="1:10" x14ac:dyDescent="0.35">
      <c r="A370" t="s">
        <v>164</v>
      </c>
      <c r="B370" t="s">
        <v>162</v>
      </c>
      <c r="C370">
        <v>1240322000</v>
      </c>
      <c r="D370">
        <v>2019</v>
      </c>
      <c r="E370" t="s">
        <v>23</v>
      </c>
      <c r="F370" t="s">
        <v>24</v>
      </c>
      <c r="G370" t="s">
        <v>163</v>
      </c>
      <c r="H370" t="s">
        <v>165</v>
      </c>
      <c r="I370" t="s">
        <v>264</v>
      </c>
      <c r="J370" t="s">
        <v>15</v>
      </c>
    </row>
    <row r="371" spans="1:10" x14ac:dyDescent="0.35">
      <c r="A371" t="s">
        <v>158</v>
      </c>
      <c r="B371" t="s">
        <v>166</v>
      </c>
      <c r="C371">
        <v>3400730000</v>
      </c>
      <c r="D371">
        <v>2018</v>
      </c>
      <c r="E371" t="s">
        <v>29</v>
      </c>
      <c r="F371" t="s">
        <v>24</v>
      </c>
      <c r="G371" t="s">
        <v>150</v>
      </c>
      <c r="I371" t="s">
        <v>264</v>
      </c>
      <c r="J371" t="s">
        <v>15</v>
      </c>
    </row>
    <row r="372" spans="1:10" x14ac:dyDescent="0.35">
      <c r="A372" t="s">
        <v>158</v>
      </c>
      <c r="B372" t="s">
        <v>166</v>
      </c>
      <c r="C372">
        <v>3401000000</v>
      </c>
      <c r="D372">
        <v>2019</v>
      </c>
      <c r="E372" t="s">
        <v>29</v>
      </c>
      <c r="F372" t="s">
        <v>24</v>
      </c>
      <c r="G372" t="s">
        <v>167</v>
      </c>
      <c r="I372" t="s">
        <v>264</v>
      </c>
      <c r="J372" t="s">
        <v>15</v>
      </c>
    </row>
    <row r="373" spans="1:10" x14ac:dyDescent="0.35">
      <c r="A373" t="s">
        <v>168</v>
      </c>
      <c r="B373" t="s">
        <v>166</v>
      </c>
      <c r="C373">
        <v>1106908000</v>
      </c>
      <c r="D373">
        <v>2018</v>
      </c>
      <c r="E373" t="s">
        <v>29</v>
      </c>
      <c r="F373" t="s">
        <v>24</v>
      </c>
      <c r="G373" t="s">
        <v>150</v>
      </c>
      <c r="I373" t="s">
        <v>264</v>
      </c>
      <c r="J373" t="s">
        <v>15</v>
      </c>
    </row>
    <row r="374" spans="1:10" x14ac:dyDescent="0.35">
      <c r="A374" t="s">
        <v>168</v>
      </c>
      <c r="B374" t="s">
        <v>166</v>
      </c>
      <c r="C374">
        <v>1108000000</v>
      </c>
      <c r="D374">
        <v>2019</v>
      </c>
      <c r="E374" t="s">
        <v>29</v>
      </c>
      <c r="F374" t="s">
        <v>24</v>
      </c>
      <c r="G374" t="s">
        <v>167</v>
      </c>
      <c r="H374" t="s">
        <v>169</v>
      </c>
      <c r="I374" t="s">
        <v>264</v>
      </c>
      <c r="J374" t="s">
        <v>15</v>
      </c>
    </row>
    <row r="375" spans="1:10" x14ac:dyDescent="0.35">
      <c r="A375" t="s">
        <v>158</v>
      </c>
      <c r="B375" t="s">
        <v>170</v>
      </c>
      <c r="C375">
        <v>4430094000</v>
      </c>
      <c r="D375">
        <v>2018</v>
      </c>
      <c r="E375" t="s">
        <v>11</v>
      </c>
      <c r="F375" t="s">
        <v>12</v>
      </c>
      <c r="G375" t="s">
        <v>137</v>
      </c>
      <c r="I375" t="s">
        <v>264</v>
      </c>
      <c r="J375" t="s">
        <v>15</v>
      </c>
    </row>
    <row r="376" spans="1:10" x14ac:dyDescent="0.35">
      <c r="A376" t="s">
        <v>158</v>
      </c>
      <c r="B376" t="s">
        <v>170</v>
      </c>
      <c r="C376">
        <v>4430000000</v>
      </c>
      <c r="D376">
        <v>2019</v>
      </c>
      <c r="E376" t="s">
        <v>11</v>
      </c>
      <c r="F376" t="s">
        <v>12</v>
      </c>
      <c r="G376" t="s">
        <v>154</v>
      </c>
      <c r="I376" t="s">
        <v>264</v>
      </c>
      <c r="J376" t="s">
        <v>15</v>
      </c>
    </row>
    <row r="377" spans="1:10" x14ac:dyDescent="0.35">
      <c r="A377" t="s">
        <v>158</v>
      </c>
      <c r="B377" t="s">
        <v>170</v>
      </c>
      <c r="C377">
        <v>4430000000</v>
      </c>
      <c r="D377">
        <v>2020</v>
      </c>
      <c r="E377" t="s">
        <v>11</v>
      </c>
      <c r="F377" t="s">
        <v>12</v>
      </c>
      <c r="G377" t="s">
        <v>171</v>
      </c>
      <c r="H377" t="s">
        <v>172</v>
      </c>
      <c r="I377" t="s">
        <v>264</v>
      </c>
      <c r="J377" t="s">
        <v>15</v>
      </c>
    </row>
    <row r="378" spans="1:10" x14ac:dyDescent="0.35">
      <c r="A378" t="s">
        <v>175</v>
      </c>
      <c r="B378" t="s">
        <v>176</v>
      </c>
      <c r="C378">
        <v>1087574000</v>
      </c>
      <c r="D378">
        <v>2019</v>
      </c>
      <c r="E378" t="s">
        <v>40</v>
      </c>
      <c r="F378" t="s">
        <v>24</v>
      </c>
      <c r="G378" t="s">
        <v>160</v>
      </c>
      <c r="I378" t="s">
        <v>264</v>
      </c>
      <c r="J378" t="s">
        <v>15</v>
      </c>
    </row>
    <row r="379" spans="1:10" x14ac:dyDescent="0.35">
      <c r="A379" t="s">
        <v>175</v>
      </c>
      <c r="B379" t="s">
        <v>176</v>
      </c>
      <c r="C379">
        <v>1088000000</v>
      </c>
      <c r="D379">
        <v>2020</v>
      </c>
      <c r="E379" t="s">
        <v>40</v>
      </c>
      <c r="F379" t="s">
        <v>24</v>
      </c>
      <c r="G379" t="s">
        <v>177</v>
      </c>
      <c r="H379" t="s">
        <v>178</v>
      </c>
      <c r="I379" t="s">
        <v>264</v>
      </c>
      <c r="J379" t="s">
        <v>15</v>
      </c>
    </row>
    <row r="380" spans="1:10" x14ac:dyDescent="0.35">
      <c r="A380" t="s">
        <v>175</v>
      </c>
      <c r="B380" t="s">
        <v>179</v>
      </c>
      <c r="C380">
        <v>2176078000</v>
      </c>
      <c r="D380">
        <v>2019</v>
      </c>
      <c r="E380" t="s">
        <v>23</v>
      </c>
      <c r="F380" t="s">
        <v>24</v>
      </c>
      <c r="G380" t="s">
        <v>163</v>
      </c>
      <c r="I380" t="s">
        <v>264</v>
      </c>
      <c r="J380" t="s">
        <v>15</v>
      </c>
    </row>
    <row r="381" spans="1:10" x14ac:dyDescent="0.35">
      <c r="A381" t="s">
        <v>175</v>
      </c>
      <c r="B381" t="s">
        <v>179</v>
      </c>
      <c r="C381">
        <v>2176000000</v>
      </c>
      <c r="D381">
        <v>2020</v>
      </c>
      <c r="E381" t="s">
        <v>23</v>
      </c>
      <c r="F381" t="s">
        <v>24</v>
      </c>
      <c r="G381" t="s">
        <v>180</v>
      </c>
      <c r="I381" t="s">
        <v>264</v>
      </c>
      <c r="J381" t="s">
        <v>15</v>
      </c>
    </row>
    <row r="382" spans="1:10" x14ac:dyDescent="0.35">
      <c r="A382" t="s">
        <v>181</v>
      </c>
      <c r="B382" t="s">
        <v>179</v>
      </c>
      <c r="C382">
        <v>1088504000</v>
      </c>
      <c r="D382">
        <v>2019</v>
      </c>
      <c r="E382" t="s">
        <v>23</v>
      </c>
      <c r="F382" t="s">
        <v>24</v>
      </c>
      <c r="G382" t="s">
        <v>163</v>
      </c>
      <c r="I382" t="s">
        <v>264</v>
      </c>
      <c r="J382" t="s">
        <v>15</v>
      </c>
    </row>
    <row r="383" spans="1:10" x14ac:dyDescent="0.35">
      <c r="A383" t="s">
        <v>181</v>
      </c>
      <c r="B383" t="s">
        <v>179</v>
      </c>
      <c r="C383">
        <v>1088000000</v>
      </c>
      <c r="D383">
        <v>2020</v>
      </c>
      <c r="E383" t="s">
        <v>23</v>
      </c>
      <c r="F383" t="s">
        <v>24</v>
      </c>
      <c r="G383" t="s">
        <v>180</v>
      </c>
      <c r="H383" t="s">
        <v>182</v>
      </c>
      <c r="I383" t="s">
        <v>264</v>
      </c>
      <c r="J383" t="s">
        <v>15</v>
      </c>
    </row>
    <row r="384" spans="1:10" x14ac:dyDescent="0.35">
      <c r="A384" t="s">
        <v>175</v>
      </c>
      <c r="B384" t="s">
        <v>183</v>
      </c>
      <c r="C384">
        <v>3106000000</v>
      </c>
      <c r="D384">
        <v>2019</v>
      </c>
      <c r="E384" t="s">
        <v>29</v>
      </c>
      <c r="F384" t="s">
        <v>24</v>
      </c>
      <c r="G384" t="s">
        <v>167</v>
      </c>
      <c r="I384" t="s">
        <v>264</v>
      </c>
      <c r="J384" t="s">
        <v>15</v>
      </c>
    </row>
    <row r="385" spans="1:10" x14ac:dyDescent="0.35">
      <c r="A385" t="s">
        <v>175</v>
      </c>
      <c r="B385" t="s">
        <v>183</v>
      </c>
      <c r="C385">
        <v>3106000000</v>
      </c>
      <c r="D385">
        <v>2020</v>
      </c>
      <c r="E385" t="s">
        <v>29</v>
      </c>
      <c r="F385" t="s">
        <v>24</v>
      </c>
      <c r="G385" t="s">
        <v>184</v>
      </c>
      <c r="I385" t="s">
        <v>264</v>
      </c>
      <c r="J385" t="s">
        <v>15</v>
      </c>
    </row>
    <row r="386" spans="1:10" x14ac:dyDescent="0.35">
      <c r="A386" t="s">
        <v>185</v>
      </c>
      <c r="B386" t="s">
        <v>183</v>
      </c>
      <c r="C386">
        <v>930000000</v>
      </c>
      <c r="D386">
        <v>2019</v>
      </c>
      <c r="E386" t="s">
        <v>29</v>
      </c>
      <c r="F386" t="s">
        <v>24</v>
      </c>
      <c r="G386" t="s">
        <v>167</v>
      </c>
      <c r="I386" t="s">
        <v>264</v>
      </c>
      <c r="J386" t="s">
        <v>15</v>
      </c>
    </row>
    <row r="387" spans="1:10" x14ac:dyDescent="0.35">
      <c r="A387" t="s">
        <v>185</v>
      </c>
      <c r="B387" t="s">
        <v>183</v>
      </c>
      <c r="C387">
        <v>930000000</v>
      </c>
      <c r="D387">
        <v>2020</v>
      </c>
      <c r="E387" t="s">
        <v>29</v>
      </c>
      <c r="F387" t="s">
        <v>24</v>
      </c>
      <c r="G387" t="s">
        <v>184</v>
      </c>
      <c r="H387" t="s">
        <v>186</v>
      </c>
      <c r="I387" t="s">
        <v>264</v>
      </c>
      <c r="J387" t="s">
        <v>15</v>
      </c>
    </row>
    <row r="388" spans="1:10" x14ac:dyDescent="0.35">
      <c r="A388" t="s">
        <v>175</v>
      </c>
      <c r="B388" t="s">
        <v>187</v>
      </c>
      <c r="C388">
        <v>4138000000</v>
      </c>
      <c r="D388">
        <v>2019</v>
      </c>
      <c r="E388" t="s">
        <v>11</v>
      </c>
      <c r="F388" t="s">
        <v>12</v>
      </c>
      <c r="G388" t="s">
        <v>154</v>
      </c>
      <c r="I388" t="s">
        <v>264</v>
      </c>
      <c r="J388" t="s">
        <v>15</v>
      </c>
    </row>
    <row r="389" spans="1:10" x14ac:dyDescent="0.35">
      <c r="A389" t="s">
        <v>175</v>
      </c>
      <c r="B389" t="s">
        <v>187</v>
      </c>
      <c r="C389">
        <v>4138000000</v>
      </c>
      <c r="D389">
        <v>2020</v>
      </c>
      <c r="E389" t="s">
        <v>11</v>
      </c>
      <c r="F389" t="s">
        <v>12</v>
      </c>
      <c r="G389" t="s">
        <v>171</v>
      </c>
      <c r="I389" t="s">
        <v>264</v>
      </c>
      <c r="J389" t="s">
        <v>15</v>
      </c>
    </row>
    <row r="390" spans="1:10" x14ac:dyDescent="0.35">
      <c r="A390" t="s">
        <v>175</v>
      </c>
      <c r="B390" t="s">
        <v>187</v>
      </c>
      <c r="C390">
        <v>4138000000</v>
      </c>
      <c r="D390">
        <v>2021</v>
      </c>
      <c r="E390" t="s">
        <v>11</v>
      </c>
      <c r="F390" t="s">
        <v>12</v>
      </c>
      <c r="G390" t="s">
        <v>188</v>
      </c>
      <c r="H390" t="s">
        <v>189</v>
      </c>
      <c r="I390" t="s">
        <v>264</v>
      </c>
      <c r="J390" t="s">
        <v>15</v>
      </c>
    </row>
    <row r="391" spans="1:10" x14ac:dyDescent="0.35">
      <c r="A391" t="s">
        <v>192</v>
      </c>
      <c r="B391" t="s">
        <v>193</v>
      </c>
      <c r="C391">
        <v>951000000</v>
      </c>
      <c r="D391">
        <v>2020</v>
      </c>
      <c r="E391" t="s">
        <v>40</v>
      </c>
      <c r="F391" t="s">
        <v>24</v>
      </c>
      <c r="G391" t="s">
        <v>177</v>
      </c>
      <c r="I391" t="s">
        <v>264</v>
      </c>
      <c r="J391" t="s">
        <v>15</v>
      </c>
    </row>
    <row r="392" spans="1:10" x14ac:dyDescent="0.35">
      <c r="A392" t="s">
        <v>192</v>
      </c>
      <c r="B392" t="s">
        <v>193</v>
      </c>
      <c r="C392">
        <v>951000000</v>
      </c>
      <c r="D392">
        <v>2021</v>
      </c>
      <c r="E392" t="s">
        <v>40</v>
      </c>
      <c r="F392" t="s">
        <v>24</v>
      </c>
      <c r="G392" t="s">
        <v>194</v>
      </c>
      <c r="H392" t="s">
        <v>195</v>
      </c>
      <c r="I392" t="s">
        <v>264</v>
      </c>
      <c r="J392" t="s">
        <v>15</v>
      </c>
    </row>
    <row r="393" spans="1:10" x14ac:dyDescent="0.35">
      <c r="A393" t="s">
        <v>192</v>
      </c>
      <c r="B393" t="s">
        <v>196</v>
      </c>
      <c r="C393">
        <v>1891000000</v>
      </c>
      <c r="D393">
        <v>2020</v>
      </c>
      <c r="E393" t="s">
        <v>23</v>
      </c>
      <c r="F393" t="s">
        <v>24</v>
      </c>
      <c r="G393" t="s">
        <v>180</v>
      </c>
      <c r="I393" t="s">
        <v>264</v>
      </c>
      <c r="J393" t="s">
        <v>15</v>
      </c>
    </row>
    <row r="394" spans="1:10" x14ac:dyDescent="0.35">
      <c r="A394" t="s">
        <v>192</v>
      </c>
      <c r="B394" t="s">
        <v>196</v>
      </c>
      <c r="C394">
        <v>1891000000</v>
      </c>
      <c r="D394">
        <v>2021</v>
      </c>
      <c r="E394" t="s">
        <v>23</v>
      </c>
      <c r="F394" t="s">
        <v>24</v>
      </c>
      <c r="G394" t="s">
        <v>197</v>
      </c>
      <c r="I394" t="s">
        <v>264</v>
      </c>
      <c r="J394" t="s">
        <v>15</v>
      </c>
    </row>
    <row r="395" spans="1:10" x14ac:dyDescent="0.35">
      <c r="A395" t="s">
        <v>198</v>
      </c>
      <c r="B395" t="s">
        <v>196</v>
      </c>
      <c r="C395">
        <v>940000000</v>
      </c>
      <c r="D395">
        <v>2020</v>
      </c>
      <c r="E395" t="s">
        <v>23</v>
      </c>
      <c r="F395" t="s">
        <v>24</v>
      </c>
      <c r="G395" t="s">
        <v>180</v>
      </c>
      <c r="I395" t="s">
        <v>264</v>
      </c>
      <c r="J395" t="s">
        <v>15</v>
      </c>
    </row>
    <row r="396" spans="1:10" x14ac:dyDescent="0.35">
      <c r="A396" t="s">
        <v>198</v>
      </c>
      <c r="B396" t="s">
        <v>196</v>
      </c>
      <c r="C396">
        <v>940000000</v>
      </c>
      <c r="D396">
        <v>2021</v>
      </c>
      <c r="E396" t="s">
        <v>23</v>
      </c>
      <c r="F396" t="s">
        <v>24</v>
      </c>
      <c r="G396" t="s">
        <v>197</v>
      </c>
      <c r="H396" t="s">
        <v>199</v>
      </c>
      <c r="I396" t="s">
        <v>264</v>
      </c>
      <c r="J396" t="s">
        <v>15</v>
      </c>
    </row>
    <row r="397" spans="1:10" x14ac:dyDescent="0.35">
      <c r="A397" t="s">
        <v>192</v>
      </c>
      <c r="B397" t="s">
        <v>200</v>
      </c>
      <c r="C397">
        <v>3145000000</v>
      </c>
      <c r="D397">
        <v>2020</v>
      </c>
      <c r="E397" t="s">
        <v>29</v>
      </c>
      <c r="F397" t="s">
        <v>24</v>
      </c>
      <c r="G397" t="s">
        <v>184</v>
      </c>
      <c r="I397" t="s">
        <v>264</v>
      </c>
      <c r="J397" t="s">
        <v>15</v>
      </c>
    </row>
    <row r="398" spans="1:10" x14ac:dyDescent="0.35">
      <c r="A398" t="s">
        <v>192</v>
      </c>
      <c r="B398" t="s">
        <v>200</v>
      </c>
      <c r="C398">
        <v>3145000000</v>
      </c>
      <c r="D398">
        <v>2021</v>
      </c>
      <c r="E398" t="s">
        <v>29</v>
      </c>
      <c r="F398" t="s">
        <v>24</v>
      </c>
      <c r="G398" t="s">
        <v>201</v>
      </c>
      <c r="I398" t="s">
        <v>264</v>
      </c>
      <c r="J398" t="s">
        <v>15</v>
      </c>
    </row>
    <row r="399" spans="1:10" x14ac:dyDescent="0.35">
      <c r="A399" t="s">
        <v>202</v>
      </c>
      <c r="B399" t="s">
        <v>200</v>
      </c>
      <c r="C399">
        <v>1254000000</v>
      </c>
      <c r="D399">
        <v>2020</v>
      </c>
      <c r="E399" t="s">
        <v>29</v>
      </c>
      <c r="F399" t="s">
        <v>24</v>
      </c>
      <c r="G399" t="s">
        <v>184</v>
      </c>
      <c r="I399" t="s">
        <v>264</v>
      </c>
      <c r="J399" t="s">
        <v>15</v>
      </c>
    </row>
    <row r="400" spans="1:10" x14ac:dyDescent="0.35">
      <c r="A400" t="s">
        <v>202</v>
      </c>
      <c r="B400" t="s">
        <v>200</v>
      </c>
      <c r="C400">
        <v>1254000000</v>
      </c>
      <c r="D400">
        <v>2021</v>
      </c>
      <c r="E400" t="s">
        <v>29</v>
      </c>
      <c r="F400" t="s">
        <v>24</v>
      </c>
      <c r="G400" t="s">
        <v>201</v>
      </c>
      <c r="H400" t="s">
        <v>203</v>
      </c>
      <c r="I400" t="s">
        <v>264</v>
      </c>
      <c r="J400" t="s">
        <v>15</v>
      </c>
    </row>
    <row r="401" spans="1:10" x14ac:dyDescent="0.35">
      <c r="A401" t="s">
        <v>192</v>
      </c>
      <c r="B401" t="s">
        <v>204</v>
      </c>
      <c r="C401">
        <v>4636000000</v>
      </c>
      <c r="D401">
        <v>2020</v>
      </c>
      <c r="E401" t="s">
        <v>11</v>
      </c>
      <c r="F401" t="s">
        <v>12</v>
      </c>
      <c r="G401" t="s">
        <v>171</v>
      </c>
      <c r="I401" t="s">
        <v>264</v>
      </c>
      <c r="J401" t="s">
        <v>15</v>
      </c>
    </row>
    <row r="402" spans="1:10" x14ac:dyDescent="0.35">
      <c r="A402" t="s">
        <v>192</v>
      </c>
      <c r="B402" t="s">
        <v>204</v>
      </c>
      <c r="C402">
        <v>4636000000</v>
      </c>
      <c r="D402">
        <v>2021</v>
      </c>
      <c r="E402" t="s">
        <v>11</v>
      </c>
      <c r="F402" t="s">
        <v>12</v>
      </c>
      <c r="G402" t="s">
        <v>188</v>
      </c>
      <c r="I402" t="s">
        <v>264</v>
      </c>
      <c r="J402" t="s">
        <v>15</v>
      </c>
    </row>
    <row r="403" spans="1:10" x14ac:dyDescent="0.35">
      <c r="A403" t="s">
        <v>192</v>
      </c>
      <c r="B403" t="s">
        <v>204</v>
      </c>
      <c r="C403">
        <v>4636000000</v>
      </c>
      <c r="D403">
        <v>2022</v>
      </c>
      <c r="E403" t="s">
        <v>11</v>
      </c>
      <c r="F403" t="s">
        <v>12</v>
      </c>
      <c r="G403" t="s">
        <v>205</v>
      </c>
      <c r="H403" t="s">
        <v>206</v>
      </c>
      <c r="I403" t="s">
        <v>264</v>
      </c>
      <c r="J403" t="s">
        <v>15</v>
      </c>
    </row>
    <row r="404" spans="1:10" x14ac:dyDescent="0.35">
      <c r="A404" t="s">
        <v>209</v>
      </c>
      <c r="B404" t="s">
        <v>210</v>
      </c>
      <c r="C404">
        <v>1621000000</v>
      </c>
      <c r="D404">
        <v>2021</v>
      </c>
      <c r="E404" t="s">
        <v>40</v>
      </c>
      <c r="F404" t="s">
        <v>24</v>
      </c>
      <c r="G404" t="s">
        <v>194</v>
      </c>
      <c r="I404" t="s">
        <v>264</v>
      </c>
      <c r="J404" t="s">
        <v>15</v>
      </c>
    </row>
    <row r="405" spans="1:10" x14ac:dyDescent="0.35">
      <c r="A405" t="s">
        <v>209</v>
      </c>
      <c r="B405" t="s">
        <v>210</v>
      </c>
      <c r="C405">
        <v>1621000000</v>
      </c>
      <c r="D405">
        <v>2022</v>
      </c>
      <c r="E405" t="s">
        <v>40</v>
      </c>
      <c r="F405" t="s">
        <v>24</v>
      </c>
      <c r="G405" t="s">
        <v>211</v>
      </c>
      <c r="H405" t="s">
        <v>212</v>
      </c>
      <c r="I405" t="s">
        <v>264</v>
      </c>
      <c r="J405" t="s">
        <v>15</v>
      </c>
    </row>
    <row r="406" spans="1:10" x14ac:dyDescent="0.35">
      <c r="A406" t="s">
        <v>209</v>
      </c>
      <c r="B406" t="s">
        <v>213</v>
      </c>
      <c r="C406">
        <v>3193000000</v>
      </c>
      <c r="D406">
        <v>2021</v>
      </c>
      <c r="E406" t="s">
        <v>23</v>
      </c>
      <c r="F406" t="s">
        <v>24</v>
      </c>
      <c r="G406" t="s">
        <v>197</v>
      </c>
      <c r="I406" t="s">
        <v>264</v>
      </c>
      <c r="J406" t="s">
        <v>15</v>
      </c>
    </row>
    <row r="407" spans="1:10" x14ac:dyDescent="0.35">
      <c r="A407" t="s">
        <v>209</v>
      </c>
      <c r="B407" t="s">
        <v>213</v>
      </c>
      <c r="C407">
        <v>3193000000</v>
      </c>
      <c r="D407">
        <v>2022</v>
      </c>
      <c r="E407" t="s">
        <v>23</v>
      </c>
      <c r="F407" t="s">
        <v>24</v>
      </c>
      <c r="G407" t="s">
        <v>214</v>
      </c>
      <c r="I407" t="s">
        <v>264</v>
      </c>
      <c r="J407" t="s">
        <v>15</v>
      </c>
    </row>
    <row r="408" spans="1:10" x14ac:dyDescent="0.35">
      <c r="A408" t="s">
        <v>215</v>
      </c>
      <c r="B408" t="s">
        <v>213</v>
      </c>
      <c r="C408">
        <v>1572000000</v>
      </c>
      <c r="D408">
        <v>2021</v>
      </c>
      <c r="E408" t="s">
        <v>23</v>
      </c>
      <c r="F408" t="s">
        <v>24</v>
      </c>
      <c r="G408" t="s">
        <v>197</v>
      </c>
      <c r="I408" t="s">
        <v>264</v>
      </c>
      <c r="J408" t="s">
        <v>15</v>
      </c>
    </row>
    <row r="409" spans="1:10" x14ac:dyDescent="0.35">
      <c r="A409" t="s">
        <v>215</v>
      </c>
      <c r="B409" t="s">
        <v>213</v>
      </c>
      <c r="C409">
        <v>1572000000</v>
      </c>
      <c r="D409">
        <v>2022</v>
      </c>
      <c r="E409" t="s">
        <v>23</v>
      </c>
      <c r="F409" t="s">
        <v>24</v>
      </c>
      <c r="G409" t="s">
        <v>214</v>
      </c>
      <c r="H409" t="s">
        <v>216</v>
      </c>
      <c r="I409" t="s">
        <v>264</v>
      </c>
      <c r="J409" t="s">
        <v>15</v>
      </c>
    </row>
    <row r="410" spans="1:10" x14ac:dyDescent="0.35">
      <c r="A410" t="s">
        <v>209</v>
      </c>
      <c r="B410" t="s">
        <v>217</v>
      </c>
      <c r="C410">
        <v>4849000000</v>
      </c>
      <c r="D410">
        <v>2021</v>
      </c>
      <c r="E410" t="s">
        <v>29</v>
      </c>
      <c r="F410" t="s">
        <v>24</v>
      </c>
      <c r="G410" t="s">
        <v>201</v>
      </c>
      <c r="I410" t="s">
        <v>264</v>
      </c>
      <c r="J410" t="s">
        <v>15</v>
      </c>
    </row>
    <row r="411" spans="1:10" x14ac:dyDescent="0.35">
      <c r="A411" t="s">
        <v>209</v>
      </c>
      <c r="B411" t="s">
        <v>217</v>
      </c>
      <c r="C411">
        <v>4849000000</v>
      </c>
      <c r="D411">
        <v>2022</v>
      </c>
      <c r="E411" t="s">
        <v>29</v>
      </c>
      <c r="F411" t="s">
        <v>24</v>
      </c>
      <c r="G411" t="s">
        <v>218</v>
      </c>
      <c r="I411" t="s">
        <v>264</v>
      </c>
      <c r="J411" t="s">
        <v>15</v>
      </c>
    </row>
    <row r="412" spans="1:10" x14ac:dyDescent="0.35">
      <c r="A412" t="s">
        <v>219</v>
      </c>
      <c r="B412" t="s">
        <v>217</v>
      </c>
      <c r="C412">
        <v>1656000000</v>
      </c>
      <c r="D412">
        <v>2021</v>
      </c>
      <c r="E412" t="s">
        <v>29</v>
      </c>
      <c r="F412" t="s">
        <v>24</v>
      </c>
      <c r="G412" t="s">
        <v>201</v>
      </c>
      <c r="I412" t="s">
        <v>264</v>
      </c>
      <c r="J412" t="s">
        <v>15</v>
      </c>
    </row>
    <row r="413" spans="1:10" x14ac:dyDescent="0.35">
      <c r="A413" t="s">
        <v>219</v>
      </c>
      <c r="B413" t="s">
        <v>217</v>
      </c>
      <c r="C413">
        <v>1656000000</v>
      </c>
      <c r="D413">
        <v>2022</v>
      </c>
      <c r="E413" t="s">
        <v>29</v>
      </c>
      <c r="F413" t="s">
        <v>24</v>
      </c>
      <c r="G413" t="s">
        <v>218</v>
      </c>
      <c r="H413" t="s">
        <v>220</v>
      </c>
      <c r="I413" t="s">
        <v>264</v>
      </c>
      <c r="J413" t="s">
        <v>15</v>
      </c>
    </row>
    <row r="414" spans="1:10" x14ac:dyDescent="0.35">
      <c r="A414" t="s">
        <v>209</v>
      </c>
      <c r="B414" t="s">
        <v>221</v>
      </c>
      <c r="C414">
        <v>7083000000</v>
      </c>
      <c r="D414">
        <v>2021</v>
      </c>
      <c r="E414" t="s">
        <v>11</v>
      </c>
      <c r="F414" t="s">
        <v>12</v>
      </c>
      <c r="G414" t="s">
        <v>188</v>
      </c>
      <c r="I414" t="s">
        <v>264</v>
      </c>
      <c r="J414" t="s">
        <v>15</v>
      </c>
    </row>
    <row r="415" spans="1:10" x14ac:dyDescent="0.35">
      <c r="A415" t="s">
        <v>209</v>
      </c>
      <c r="B415" t="s">
        <v>221</v>
      </c>
      <c r="C415">
        <v>7083000000</v>
      </c>
      <c r="D415">
        <v>2022</v>
      </c>
      <c r="E415" t="s">
        <v>11</v>
      </c>
      <c r="F415" t="s">
        <v>12</v>
      </c>
      <c r="G415" t="s">
        <v>205</v>
      </c>
      <c r="I415" t="s">
        <v>264</v>
      </c>
      <c r="J415" t="s">
        <v>15</v>
      </c>
    </row>
    <row r="416" spans="1:10" x14ac:dyDescent="0.35">
      <c r="A416" t="s">
        <v>209</v>
      </c>
      <c r="B416" t="s">
        <v>221</v>
      </c>
      <c r="C416">
        <v>7083000000</v>
      </c>
      <c r="D416">
        <v>2023</v>
      </c>
      <c r="E416" t="s">
        <v>11</v>
      </c>
      <c r="F416" t="s">
        <v>12</v>
      </c>
      <c r="G416" t="s">
        <v>222</v>
      </c>
      <c r="H416" t="s">
        <v>223</v>
      </c>
      <c r="I416" t="s">
        <v>264</v>
      </c>
      <c r="J416" t="s">
        <v>15</v>
      </c>
    </row>
    <row r="417" spans="1:10" x14ac:dyDescent="0.35">
      <c r="A417" t="s">
        <v>224</v>
      </c>
      <c r="B417" t="s">
        <v>225</v>
      </c>
      <c r="C417">
        <v>1857000000</v>
      </c>
      <c r="D417">
        <v>2022</v>
      </c>
      <c r="E417" t="s">
        <v>40</v>
      </c>
      <c r="F417" t="s">
        <v>24</v>
      </c>
      <c r="G417" t="s">
        <v>211</v>
      </c>
      <c r="I417" t="s">
        <v>264</v>
      </c>
      <c r="J417" t="s">
        <v>15</v>
      </c>
    </row>
    <row r="418" spans="1:10" x14ac:dyDescent="0.35">
      <c r="A418" t="s">
        <v>224</v>
      </c>
      <c r="B418" t="s">
        <v>225</v>
      </c>
      <c r="C418">
        <v>1857000000</v>
      </c>
      <c r="D418">
        <v>2023</v>
      </c>
      <c r="E418" t="s">
        <v>40</v>
      </c>
      <c r="F418" t="s">
        <v>24</v>
      </c>
      <c r="G418" t="s">
        <v>226</v>
      </c>
      <c r="H418" t="s">
        <v>227</v>
      </c>
      <c r="I418" t="s">
        <v>264</v>
      </c>
      <c r="J418" t="s">
        <v>15</v>
      </c>
    </row>
    <row r="419" spans="1:10" x14ac:dyDescent="0.35">
      <c r="A419" t="s">
        <v>224</v>
      </c>
      <c r="B419" t="s">
        <v>228</v>
      </c>
      <c r="C419">
        <v>3627000000</v>
      </c>
      <c r="D419">
        <v>2022</v>
      </c>
      <c r="E419" t="s">
        <v>23</v>
      </c>
      <c r="F419" t="s">
        <v>24</v>
      </c>
      <c r="G419" t="s">
        <v>214</v>
      </c>
      <c r="I419" t="s">
        <v>264</v>
      </c>
      <c r="J419" t="s">
        <v>15</v>
      </c>
    </row>
    <row r="420" spans="1:10" x14ac:dyDescent="0.35">
      <c r="A420" t="s">
        <v>224</v>
      </c>
      <c r="B420" t="s">
        <v>228</v>
      </c>
      <c r="C420">
        <v>3627000000</v>
      </c>
      <c r="D420">
        <v>2023</v>
      </c>
      <c r="E420" t="s">
        <v>23</v>
      </c>
      <c r="F420" t="s">
        <v>24</v>
      </c>
      <c r="G420" t="s">
        <v>229</v>
      </c>
      <c r="I420" t="s">
        <v>264</v>
      </c>
      <c r="J420" t="s">
        <v>15</v>
      </c>
    </row>
    <row r="421" spans="1:10" x14ac:dyDescent="0.35">
      <c r="A421" t="s">
        <v>230</v>
      </c>
      <c r="B421" t="s">
        <v>228</v>
      </c>
      <c r="C421">
        <v>1770000000</v>
      </c>
      <c r="D421">
        <v>2022</v>
      </c>
      <c r="E421" t="s">
        <v>23</v>
      </c>
      <c r="F421" t="s">
        <v>24</v>
      </c>
      <c r="G421" t="s">
        <v>214</v>
      </c>
      <c r="I421" t="s">
        <v>264</v>
      </c>
      <c r="J421" t="s">
        <v>15</v>
      </c>
    </row>
    <row r="422" spans="1:10" x14ac:dyDescent="0.35">
      <c r="A422" t="s">
        <v>230</v>
      </c>
      <c r="B422" t="s">
        <v>228</v>
      </c>
      <c r="C422">
        <v>1770000000</v>
      </c>
      <c r="D422">
        <v>2023</v>
      </c>
      <c r="E422" t="s">
        <v>23</v>
      </c>
      <c r="F422" t="s">
        <v>24</v>
      </c>
      <c r="G422" t="s">
        <v>229</v>
      </c>
      <c r="H422" t="s">
        <v>231</v>
      </c>
      <c r="I422" t="s">
        <v>264</v>
      </c>
      <c r="J422" t="s">
        <v>15</v>
      </c>
    </row>
    <row r="423" spans="1:10" x14ac:dyDescent="0.35">
      <c r="A423" t="s">
        <v>224</v>
      </c>
      <c r="B423" t="s">
        <v>232</v>
      </c>
      <c r="C423">
        <v>5321000000</v>
      </c>
      <c r="D423">
        <v>2022</v>
      </c>
      <c r="E423" t="s">
        <v>29</v>
      </c>
      <c r="F423" t="s">
        <v>24</v>
      </c>
      <c r="G423" t="s">
        <v>218</v>
      </c>
      <c r="I423" t="s">
        <v>264</v>
      </c>
      <c r="J423" t="s">
        <v>15</v>
      </c>
    </row>
    <row r="424" spans="1:10" x14ac:dyDescent="0.35">
      <c r="A424" t="s">
        <v>224</v>
      </c>
      <c r="B424" t="s">
        <v>232</v>
      </c>
      <c r="C424">
        <v>5321000000</v>
      </c>
      <c r="D424">
        <v>2023</v>
      </c>
      <c r="E424" t="s">
        <v>29</v>
      </c>
      <c r="F424" t="s">
        <v>24</v>
      </c>
      <c r="G424" t="s">
        <v>233</v>
      </c>
      <c r="I424" t="s">
        <v>264</v>
      </c>
      <c r="J424" t="s">
        <v>15</v>
      </c>
    </row>
    <row r="425" spans="1:10" x14ac:dyDescent="0.35">
      <c r="A425" t="s">
        <v>234</v>
      </c>
      <c r="B425" t="s">
        <v>232</v>
      </c>
      <c r="C425">
        <v>1694000000</v>
      </c>
      <c r="D425">
        <v>2022</v>
      </c>
      <c r="E425" t="s">
        <v>29</v>
      </c>
      <c r="F425" t="s">
        <v>24</v>
      </c>
      <c r="G425" t="s">
        <v>218</v>
      </c>
      <c r="I425" t="s">
        <v>264</v>
      </c>
      <c r="J425" t="s">
        <v>15</v>
      </c>
    </row>
    <row r="426" spans="1:10" x14ac:dyDescent="0.35">
      <c r="A426" t="s">
        <v>234</v>
      </c>
      <c r="B426" t="s">
        <v>232</v>
      </c>
      <c r="C426">
        <v>1694000000</v>
      </c>
      <c r="D426">
        <v>2023</v>
      </c>
      <c r="E426" t="s">
        <v>29</v>
      </c>
      <c r="F426" t="s">
        <v>24</v>
      </c>
      <c r="G426" t="s">
        <v>233</v>
      </c>
      <c r="H426" t="s">
        <v>235</v>
      </c>
      <c r="I426" t="s">
        <v>264</v>
      </c>
      <c r="J426" t="s">
        <v>15</v>
      </c>
    </row>
    <row r="427" spans="1:10" x14ac:dyDescent="0.35">
      <c r="A427" t="s">
        <v>224</v>
      </c>
      <c r="B427" t="s">
        <v>236</v>
      </c>
      <c r="C427">
        <v>7197000000</v>
      </c>
      <c r="D427">
        <v>2022</v>
      </c>
      <c r="E427" t="s">
        <v>11</v>
      </c>
      <c r="F427" t="s">
        <v>12</v>
      </c>
      <c r="G427" t="s">
        <v>205</v>
      </c>
      <c r="I427" t="s">
        <v>264</v>
      </c>
      <c r="J427" t="s">
        <v>15</v>
      </c>
    </row>
    <row r="428" spans="1:10" x14ac:dyDescent="0.35">
      <c r="A428" t="s">
        <v>224</v>
      </c>
      <c r="B428" t="s">
        <v>236</v>
      </c>
      <c r="C428">
        <v>7197000000</v>
      </c>
      <c r="D428">
        <v>2023</v>
      </c>
      <c r="E428" t="s">
        <v>11</v>
      </c>
      <c r="F428" t="s">
        <v>12</v>
      </c>
      <c r="G428" t="s">
        <v>222</v>
      </c>
      <c r="I428" t="s">
        <v>264</v>
      </c>
      <c r="J428" t="s">
        <v>15</v>
      </c>
    </row>
    <row r="429" spans="1:10" x14ac:dyDescent="0.35">
      <c r="A429" t="s">
        <v>224</v>
      </c>
      <c r="B429" t="s">
        <v>236</v>
      </c>
      <c r="C429">
        <v>7197000000</v>
      </c>
      <c r="D429">
        <v>2024</v>
      </c>
      <c r="E429" t="s">
        <v>11</v>
      </c>
      <c r="F429" t="s">
        <v>12</v>
      </c>
      <c r="G429" t="s">
        <v>237</v>
      </c>
      <c r="H429" t="s">
        <v>238</v>
      </c>
      <c r="I429" t="s">
        <v>264</v>
      </c>
      <c r="J429" t="s">
        <v>15</v>
      </c>
    </row>
    <row r="430" spans="1:10" x14ac:dyDescent="0.35">
      <c r="A430" t="s">
        <v>239</v>
      </c>
      <c r="B430" t="s">
        <v>240</v>
      </c>
      <c r="C430">
        <v>1847000000</v>
      </c>
      <c r="D430">
        <v>2023</v>
      </c>
      <c r="E430" t="s">
        <v>40</v>
      </c>
      <c r="F430" t="s">
        <v>24</v>
      </c>
      <c r="G430" t="s">
        <v>226</v>
      </c>
      <c r="I430" t="s">
        <v>264</v>
      </c>
      <c r="J430" t="s">
        <v>15</v>
      </c>
    </row>
    <row r="431" spans="1:10" x14ac:dyDescent="0.35">
      <c r="A431" t="s">
        <v>239</v>
      </c>
      <c r="B431" t="s">
        <v>240</v>
      </c>
      <c r="C431">
        <v>1847000000</v>
      </c>
      <c r="D431">
        <v>2024</v>
      </c>
      <c r="E431" t="s">
        <v>40</v>
      </c>
      <c r="F431" t="s">
        <v>24</v>
      </c>
      <c r="G431" t="s">
        <v>241</v>
      </c>
      <c r="H431" t="s">
        <v>242</v>
      </c>
      <c r="I431" t="s">
        <v>264</v>
      </c>
      <c r="J431" t="s">
        <v>15</v>
      </c>
    </row>
    <row r="432" spans="1:10" x14ac:dyDescent="0.35">
      <c r="A432" t="s">
        <v>239</v>
      </c>
      <c r="B432" t="s">
        <v>243</v>
      </c>
      <c r="C432">
        <v>3981000000</v>
      </c>
      <c r="D432">
        <v>2023</v>
      </c>
      <c r="E432" t="s">
        <v>23</v>
      </c>
      <c r="F432" t="s">
        <v>24</v>
      </c>
      <c r="G432" t="s">
        <v>229</v>
      </c>
      <c r="I432" t="s">
        <v>264</v>
      </c>
      <c r="J432" t="s">
        <v>15</v>
      </c>
    </row>
    <row r="433" spans="1:10" x14ac:dyDescent="0.35">
      <c r="A433" t="s">
        <v>239</v>
      </c>
      <c r="B433" t="s">
        <v>243</v>
      </c>
      <c r="C433">
        <v>3981000000</v>
      </c>
      <c r="D433">
        <v>2024</v>
      </c>
      <c r="E433" t="s">
        <v>23</v>
      </c>
      <c r="F433" t="s">
        <v>24</v>
      </c>
      <c r="G433" t="s">
        <v>244</v>
      </c>
      <c r="I433" t="s">
        <v>264</v>
      </c>
      <c r="J433" t="s">
        <v>15</v>
      </c>
    </row>
    <row r="434" spans="1:10" x14ac:dyDescent="0.35">
      <c r="A434" t="s">
        <v>245</v>
      </c>
      <c r="B434" t="s">
        <v>243</v>
      </c>
      <c r="C434">
        <v>2134000000</v>
      </c>
      <c r="D434">
        <v>2023</v>
      </c>
      <c r="E434" t="s">
        <v>23</v>
      </c>
      <c r="F434" t="s">
        <v>24</v>
      </c>
      <c r="G434" t="s">
        <v>229</v>
      </c>
      <c r="I434" t="s">
        <v>264</v>
      </c>
      <c r="J434" t="s">
        <v>15</v>
      </c>
    </row>
    <row r="435" spans="1:10" x14ac:dyDescent="0.35">
      <c r="A435" t="s">
        <v>245</v>
      </c>
      <c r="B435" t="s">
        <v>243</v>
      </c>
      <c r="C435">
        <v>2134000000</v>
      </c>
      <c r="D435">
        <v>2024</v>
      </c>
      <c r="E435" t="s">
        <v>23</v>
      </c>
      <c r="F435" t="s">
        <v>24</v>
      </c>
      <c r="G435" t="s">
        <v>244</v>
      </c>
      <c r="H435" t="s">
        <v>246</v>
      </c>
      <c r="I435" t="s">
        <v>264</v>
      </c>
      <c r="J435" t="s">
        <v>15</v>
      </c>
    </row>
    <row r="436" spans="1:10" x14ac:dyDescent="0.35">
      <c r="A436" t="s">
        <v>239</v>
      </c>
      <c r="B436" t="s">
        <v>247</v>
      </c>
      <c r="C436">
        <v>6395000000</v>
      </c>
      <c r="D436">
        <v>2023</v>
      </c>
      <c r="E436" t="s">
        <v>29</v>
      </c>
      <c r="F436" t="s">
        <v>24</v>
      </c>
      <c r="G436" t="s">
        <v>233</v>
      </c>
      <c r="I436" t="s">
        <v>264</v>
      </c>
      <c r="J436" t="s">
        <v>15</v>
      </c>
    </row>
    <row r="437" spans="1:10" x14ac:dyDescent="0.35">
      <c r="A437" t="s">
        <v>239</v>
      </c>
      <c r="B437" t="s">
        <v>247</v>
      </c>
      <c r="C437">
        <v>6395000000</v>
      </c>
      <c r="D437">
        <v>2024</v>
      </c>
      <c r="E437" t="s">
        <v>29</v>
      </c>
      <c r="F437" t="s">
        <v>24</v>
      </c>
      <c r="G437" t="s">
        <v>248</v>
      </c>
      <c r="I437" t="s">
        <v>264</v>
      </c>
      <c r="J437" t="s">
        <v>15</v>
      </c>
    </row>
    <row r="438" spans="1:10" x14ac:dyDescent="0.35">
      <c r="A438" t="s">
        <v>249</v>
      </c>
      <c r="B438" t="s">
        <v>247</v>
      </c>
      <c r="C438">
        <v>2414000000</v>
      </c>
      <c r="D438">
        <v>2023</v>
      </c>
      <c r="E438" t="s">
        <v>29</v>
      </c>
      <c r="F438" t="s">
        <v>24</v>
      </c>
      <c r="G438" t="s">
        <v>233</v>
      </c>
      <c r="I438" t="s">
        <v>264</v>
      </c>
      <c r="J438" t="s">
        <v>15</v>
      </c>
    </row>
    <row r="439" spans="1:10" x14ac:dyDescent="0.35">
      <c r="A439" t="s">
        <v>249</v>
      </c>
      <c r="B439" t="s">
        <v>247</v>
      </c>
      <c r="C439">
        <v>2414000000</v>
      </c>
      <c r="D439">
        <v>2024</v>
      </c>
      <c r="E439" t="s">
        <v>29</v>
      </c>
      <c r="F439" t="s">
        <v>24</v>
      </c>
      <c r="G439" t="s">
        <v>248</v>
      </c>
      <c r="H439" t="s">
        <v>250</v>
      </c>
      <c r="I439" t="s">
        <v>264</v>
      </c>
      <c r="J439" t="s">
        <v>15</v>
      </c>
    </row>
    <row r="440" spans="1:10" x14ac:dyDescent="0.35">
      <c r="A440" t="s">
        <v>239</v>
      </c>
      <c r="B440" t="s">
        <v>251</v>
      </c>
      <c r="C440">
        <v>8769000000</v>
      </c>
      <c r="D440">
        <v>2023</v>
      </c>
      <c r="E440" t="s">
        <v>11</v>
      </c>
      <c r="F440" t="s">
        <v>12</v>
      </c>
      <c r="G440" t="s">
        <v>222</v>
      </c>
      <c r="I440" t="s">
        <v>264</v>
      </c>
      <c r="J440" t="s">
        <v>15</v>
      </c>
    </row>
    <row r="441" spans="1:10" x14ac:dyDescent="0.35">
      <c r="A441" t="s">
        <v>239</v>
      </c>
      <c r="B441" t="s">
        <v>251</v>
      </c>
      <c r="C441">
        <v>8769000000</v>
      </c>
      <c r="D441">
        <v>2024</v>
      </c>
      <c r="E441" t="s">
        <v>11</v>
      </c>
      <c r="F441" t="s">
        <v>12</v>
      </c>
      <c r="G441" t="s">
        <v>237</v>
      </c>
      <c r="H441" t="s">
        <v>252</v>
      </c>
      <c r="I441" t="s">
        <v>264</v>
      </c>
      <c r="J441" t="s">
        <v>15</v>
      </c>
    </row>
    <row r="442" spans="1:10" x14ac:dyDescent="0.35">
      <c r="A442" t="s">
        <v>253</v>
      </c>
      <c r="B442" t="s">
        <v>254</v>
      </c>
      <c r="C442">
        <v>2525000000</v>
      </c>
      <c r="D442">
        <v>2024</v>
      </c>
      <c r="E442" t="s">
        <v>40</v>
      </c>
      <c r="F442" t="s">
        <v>24</v>
      </c>
      <c r="G442" t="s">
        <v>241</v>
      </c>
      <c r="H442" t="s">
        <v>255</v>
      </c>
      <c r="I442" t="s">
        <v>264</v>
      </c>
      <c r="J442" t="s">
        <v>15</v>
      </c>
    </row>
    <row r="443" spans="1:10" x14ac:dyDescent="0.35">
      <c r="A443" t="s">
        <v>253</v>
      </c>
      <c r="B443" t="s">
        <v>256</v>
      </c>
      <c r="C443">
        <v>5498000000</v>
      </c>
      <c r="D443">
        <v>2024</v>
      </c>
      <c r="E443" t="s">
        <v>23</v>
      </c>
      <c r="F443" t="s">
        <v>24</v>
      </c>
      <c r="G443" t="s">
        <v>244</v>
      </c>
      <c r="I443" t="s">
        <v>264</v>
      </c>
      <c r="J443" t="s">
        <v>15</v>
      </c>
    </row>
    <row r="444" spans="1:10" x14ac:dyDescent="0.35">
      <c r="A444" t="s">
        <v>257</v>
      </c>
      <c r="B444" t="s">
        <v>256</v>
      </c>
      <c r="C444">
        <v>2973000000</v>
      </c>
      <c r="D444">
        <v>2024</v>
      </c>
      <c r="E444" t="s">
        <v>23</v>
      </c>
      <c r="F444" t="s">
        <v>24</v>
      </c>
      <c r="G444" t="s">
        <v>244</v>
      </c>
      <c r="H444" t="s">
        <v>258</v>
      </c>
      <c r="I444" t="s">
        <v>264</v>
      </c>
      <c r="J444" t="s">
        <v>15</v>
      </c>
    </row>
    <row r="445" spans="1:10" x14ac:dyDescent="0.35">
      <c r="A445" t="s">
        <v>253</v>
      </c>
      <c r="B445" t="s">
        <v>259</v>
      </c>
      <c r="C445">
        <v>7778000000</v>
      </c>
      <c r="D445">
        <v>2024</v>
      </c>
      <c r="E445" t="s">
        <v>29</v>
      </c>
      <c r="F445" t="s">
        <v>24</v>
      </c>
      <c r="G445" t="s">
        <v>248</v>
      </c>
      <c r="I445" t="s">
        <v>264</v>
      </c>
      <c r="J445" t="s">
        <v>15</v>
      </c>
    </row>
    <row r="446" spans="1:10" x14ac:dyDescent="0.35">
      <c r="A446" t="s">
        <v>260</v>
      </c>
      <c r="B446" t="s">
        <v>259</v>
      </c>
      <c r="C446">
        <v>2280000000</v>
      </c>
      <c r="D446">
        <v>2024</v>
      </c>
      <c r="E446" t="s">
        <v>29</v>
      </c>
      <c r="F446" t="s">
        <v>24</v>
      </c>
      <c r="G446" t="s">
        <v>248</v>
      </c>
      <c r="H446" t="s">
        <v>261</v>
      </c>
      <c r="I446" t="s">
        <v>264</v>
      </c>
      <c r="J446" t="s">
        <v>15</v>
      </c>
    </row>
    <row r="447" spans="1:10" x14ac:dyDescent="0.35">
      <c r="A447" t="s">
        <v>253</v>
      </c>
      <c r="B447" t="s">
        <v>262</v>
      </c>
      <c r="C447">
        <v>10374000000</v>
      </c>
      <c r="D447">
        <v>2024</v>
      </c>
      <c r="E447" t="s">
        <v>11</v>
      </c>
      <c r="F447" t="s">
        <v>12</v>
      </c>
      <c r="G447" t="s">
        <v>237</v>
      </c>
      <c r="H447" t="s">
        <v>263</v>
      </c>
      <c r="I447" t="s">
        <v>264</v>
      </c>
      <c r="J447" t="s">
        <v>15</v>
      </c>
    </row>
    <row r="448" spans="1:10" x14ac:dyDescent="0.35">
      <c r="A448" t="s">
        <v>9</v>
      </c>
      <c r="B448" t="s">
        <v>10</v>
      </c>
      <c r="C448">
        <v>-55740000</v>
      </c>
      <c r="D448">
        <v>2011</v>
      </c>
      <c r="E448" t="s">
        <v>11</v>
      </c>
      <c r="F448" t="s">
        <v>12</v>
      </c>
      <c r="G448" t="s">
        <v>13</v>
      </c>
      <c r="I448" t="s">
        <v>265</v>
      </c>
      <c r="J448" t="s">
        <v>15</v>
      </c>
    </row>
    <row r="449" spans="1:10" x14ac:dyDescent="0.35">
      <c r="A449" t="s">
        <v>9</v>
      </c>
      <c r="B449" t="s">
        <v>10</v>
      </c>
      <c r="C449">
        <v>-55740000</v>
      </c>
      <c r="D449">
        <v>2011</v>
      </c>
      <c r="E449" t="s">
        <v>11</v>
      </c>
      <c r="F449" t="s">
        <v>16</v>
      </c>
      <c r="G449" t="s">
        <v>17</v>
      </c>
      <c r="H449" t="s">
        <v>18</v>
      </c>
      <c r="I449" t="s">
        <v>265</v>
      </c>
      <c r="J449" t="s">
        <v>15</v>
      </c>
    </row>
    <row r="450" spans="1:10" x14ac:dyDescent="0.35">
      <c r="A450" t="s">
        <v>19</v>
      </c>
      <c r="B450" t="s">
        <v>20</v>
      </c>
      <c r="C450">
        <v>-29519000</v>
      </c>
      <c r="D450">
        <v>2011</v>
      </c>
      <c r="E450" t="s">
        <v>11</v>
      </c>
      <c r="F450" t="s">
        <v>16</v>
      </c>
      <c r="G450" t="s">
        <v>17</v>
      </c>
      <c r="H450" t="s">
        <v>21</v>
      </c>
      <c r="I450" t="s">
        <v>265</v>
      </c>
      <c r="J450" t="s">
        <v>15</v>
      </c>
    </row>
    <row r="451" spans="1:10" x14ac:dyDescent="0.35">
      <c r="A451" t="s">
        <v>19</v>
      </c>
      <c r="B451" t="s">
        <v>22</v>
      </c>
      <c r="C451">
        <v>-68036000</v>
      </c>
      <c r="D451">
        <v>2011</v>
      </c>
      <c r="E451" t="s">
        <v>23</v>
      </c>
      <c r="F451" t="s">
        <v>24</v>
      </c>
      <c r="G451" t="s">
        <v>25</v>
      </c>
      <c r="I451" t="s">
        <v>265</v>
      </c>
      <c r="J451" t="s">
        <v>15</v>
      </c>
    </row>
    <row r="452" spans="1:10" x14ac:dyDescent="0.35">
      <c r="A452" t="s">
        <v>26</v>
      </c>
      <c r="B452" t="s">
        <v>22</v>
      </c>
      <c r="C452">
        <v>-38517000</v>
      </c>
      <c r="D452">
        <v>2011</v>
      </c>
      <c r="E452" t="s">
        <v>23</v>
      </c>
      <c r="F452" t="s">
        <v>24</v>
      </c>
      <c r="G452" t="s">
        <v>25</v>
      </c>
      <c r="I452" t="s">
        <v>265</v>
      </c>
      <c r="J452" t="s">
        <v>15</v>
      </c>
    </row>
    <row r="453" spans="1:10" x14ac:dyDescent="0.35">
      <c r="A453" t="s">
        <v>26</v>
      </c>
      <c r="B453" t="s">
        <v>22</v>
      </c>
      <c r="C453">
        <v>-38517000</v>
      </c>
      <c r="D453">
        <v>2011</v>
      </c>
      <c r="E453" t="s">
        <v>11</v>
      </c>
      <c r="F453" t="s">
        <v>16</v>
      </c>
      <c r="G453" t="s">
        <v>17</v>
      </c>
      <c r="H453" t="s">
        <v>27</v>
      </c>
      <c r="I453" t="s">
        <v>265</v>
      </c>
      <c r="J453" t="s">
        <v>15</v>
      </c>
    </row>
    <row r="454" spans="1:10" x14ac:dyDescent="0.35">
      <c r="A454" t="s">
        <v>19</v>
      </c>
      <c r="B454" t="s">
        <v>28</v>
      </c>
      <c r="C454">
        <v>-102970000</v>
      </c>
      <c r="D454">
        <v>2011</v>
      </c>
      <c r="E454" t="s">
        <v>29</v>
      </c>
      <c r="F454" t="s">
        <v>24</v>
      </c>
      <c r="G454" t="s">
        <v>30</v>
      </c>
      <c r="I454" t="s">
        <v>265</v>
      </c>
      <c r="J454" t="s">
        <v>15</v>
      </c>
    </row>
    <row r="455" spans="1:10" x14ac:dyDescent="0.35">
      <c r="A455" t="s">
        <v>31</v>
      </c>
      <c r="B455" t="s">
        <v>28</v>
      </c>
      <c r="C455">
        <v>-34935000</v>
      </c>
      <c r="D455">
        <v>2011</v>
      </c>
      <c r="E455" t="s">
        <v>29</v>
      </c>
      <c r="F455" t="s">
        <v>24</v>
      </c>
      <c r="G455" t="s">
        <v>30</v>
      </c>
      <c r="I455" t="s">
        <v>265</v>
      </c>
      <c r="J455" t="s">
        <v>15</v>
      </c>
    </row>
    <row r="456" spans="1:10" x14ac:dyDescent="0.35">
      <c r="A456" t="s">
        <v>31</v>
      </c>
      <c r="B456" t="s">
        <v>28</v>
      </c>
      <c r="C456">
        <v>-34935000</v>
      </c>
      <c r="D456">
        <v>2011</v>
      </c>
      <c r="E456" t="s">
        <v>11</v>
      </c>
      <c r="F456" t="s">
        <v>16</v>
      </c>
      <c r="G456" t="s">
        <v>17</v>
      </c>
      <c r="H456" t="s">
        <v>32</v>
      </c>
      <c r="I456" t="s">
        <v>265</v>
      </c>
      <c r="J456" t="s">
        <v>15</v>
      </c>
    </row>
    <row r="457" spans="1:10" x14ac:dyDescent="0.35">
      <c r="A457" t="s">
        <v>19</v>
      </c>
      <c r="B457" t="s">
        <v>33</v>
      </c>
      <c r="C457">
        <v>-154328000</v>
      </c>
      <c r="D457">
        <v>2011</v>
      </c>
      <c r="E457" t="s">
        <v>11</v>
      </c>
      <c r="F457" t="s">
        <v>12</v>
      </c>
      <c r="G457" t="s">
        <v>13</v>
      </c>
      <c r="I457" t="s">
        <v>265</v>
      </c>
      <c r="J457" t="s">
        <v>15</v>
      </c>
    </row>
    <row r="458" spans="1:10" x14ac:dyDescent="0.35">
      <c r="A458" t="s">
        <v>19</v>
      </c>
      <c r="B458" t="s">
        <v>33</v>
      </c>
      <c r="C458">
        <v>-154328000</v>
      </c>
      <c r="D458">
        <v>2011</v>
      </c>
      <c r="E458" t="s">
        <v>11</v>
      </c>
      <c r="F458" t="s">
        <v>16</v>
      </c>
      <c r="G458" t="s">
        <v>17</v>
      </c>
      <c r="I458" t="s">
        <v>265</v>
      </c>
      <c r="J458" t="s">
        <v>15</v>
      </c>
    </row>
    <row r="459" spans="1:10" x14ac:dyDescent="0.35">
      <c r="A459" t="s">
        <v>19</v>
      </c>
      <c r="B459" t="s">
        <v>33</v>
      </c>
      <c r="C459">
        <v>-154328000</v>
      </c>
      <c r="D459">
        <v>2012</v>
      </c>
      <c r="E459" t="s">
        <v>11</v>
      </c>
      <c r="F459" t="s">
        <v>12</v>
      </c>
      <c r="G459" t="s">
        <v>34</v>
      </c>
      <c r="H459" t="s">
        <v>35</v>
      </c>
      <c r="I459" t="s">
        <v>265</v>
      </c>
      <c r="J459" t="s">
        <v>15</v>
      </c>
    </row>
    <row r="460" spans="1:10" x14ac:dyDescent="0.35">
      <c r="A460" t="s">
        <v>36</v>
      </c>
      <c r="B460" t="s">
        <v>33</v>
      </c>
      <c r="C460">
        <v>-51358000</v>
      </c>
      <c r="D460">
        <v>2011</v>
      </c>
      <c r="E460" t="s">
        <v>11</v>
      </c>
      <c r="F460" t="s">
        <v>16</v>
      </c>
      <c r="G460" t="s">
        <v>17</v>
      </c>
      <c r="H460" t="s">
        <v>37</v>
      </c>
      <c r="I460" t="s">
        <v>265</v>
      </c>
      <c r="J460" t="s">
        <v>15</v>
      </c>
    </row>
    <row r="461" spans="1:10" x14ac:dyDescent="0.35">
      <c r="A461" t="s">
        <v>38</v>
      </c>
      <c r="B461" t="s">
        <v>39</v>
      </c>
      <c r="C461">
        <v>-48941000</v>
      </c>
      <c r="D461">
        <v>2011</v>
      </c>
      <c r="E461" t="s">
        <v>11</v>
      </c>
      <c r="F461" t="s">
        <v>16</v>
      </c>
      <c r="G461" t="s">
        <v>17</v>
      </c>
      <c r="I461" t="s">
        <v>265</v>
      </c>
      <c r="J461" t="s">
        <v>15</v>
      </c>
    </row>
    <row r="462" spans="1:10" x14ac:dyDescent="0.35">
      <c r="A462" t="s">
        <v>38</v>
      </c>
      <c r="B462" t="s">
        <v>39</v>
      </c>
      <c r="C462">
        <v>-48941000</v>
      </c>
      <c r="D462">
        <v>2012</v>
      </c>
      <c r="E462" t="s">
        <v>40</v>
      </c>
      <c r="F462" t="s">
        <v>24</v>
      </c>
      <c r="G462" t="s">
        <v>41</v>
      </c>
      <c r="I462" t="s">
        <v>265</v>
      </c>
      <c r="J462" t="s">
        <v>15</v>
      </c>
    </row>
    <row r="463" spans="1:10" x14ac:dyDescent="0.35">
      <c r="A463" t="s">
        <v>38</v>
      </c>
      <c r="B463" t="s">
        <v>39</v>
      </c>
      <c r="C463">
        <v>-48941000</v>
      </c>
      <c r="D463">
        <v>2012</v>
      </c>
      <c r="E463" t="s">
        <v>11</v>
      </c>
      <c r="F463" t="s">
        <v>12</v>
      </c>
      <c r="G463" t="s">
        <v>34</v>
      </c>
      <c r="H463" t="s">
        <v>42</v>
      </c>
      <c r="I463" t="s">
        <v>265</v>
      </c>
      <c r="J463" t="s">
        <v>15</v>
      </c>
    </row>
    <row r="464" spans="1:10" x14ac:dyDescent="0.35">
      <c r="A464" t="s">
        <v>38</v>
      </c>
      <c r="B464" t="s">
        <v>43</v>
      </c>
      <c r="C464">
        <v>-107844000</v>
      </c>
      <c r="D464">
        <v>2011</v>
      </c>
      <c r="E464" t="s">
        <v>23</v>
      </c>
      <c r="F464" t="s">
        <v>24</v>
      </c>
      <c r="G464" t="s">
        <v>25</v>
      </c>
      <c r="I464" t="s">
        <v>265</v>
      </c>
      <c r="J464" t="s">
        <v>15</v>
      </c>
    </row>
    <row r="465" spans="1:10" x14ac:dyDescent="0.35">
      <c r="A465" t="s">
        <v>38</v>
      </c>
      <c r="B465" t="s">
        <v>43</v>
      </c>
      <c r="C465">
        <v>-107844000</v>
      </c>
      <c r="D465">
        <v>2012</v>
      </c>
      <c r="E465" t="s">
        <v>23</v>
      </c>
      <c r="F465" t="s">
        <v>24</v>
      </c>
      <c r="G465" t="s">
        <v>44</v>
      </c>
      <c r="I465" t="s">
        <v>265</v>
      </c>
      <c r="J465" t="s">
        <v>15</v>
      </c>
    </row>
    <row r="466" spans="1:10" x14ac:dyDescent="0.35">
      <c r="A466" t="s">
        <v>45</v>
      </c>
      <c r="B466" t="s">
        <v>43</v>
      </c>
      <c r="C466">
        <v>-58903000</v>
      </c>
      <c r="D466">
        <v>2011</v>
      </c>
      <c r="E466" t="s">
        <v>23</v>
      </c>
      <c r="F466" t="s">
        <v>24</v>
      </c>
      <c r="G466" t="s">
        <v>25</v>
      </c>
      <c r="I466" t="s">
        <v>265</v>
      </c>
      <c r="J466" t="s">
        <v>15</v>
      </c>
    </row>
    <row r="467" spans="1:10" x14ac:dyDescent="0.35">
      <c r="A467" t="s">
        <v>45</v>
      </c>
      <c r="B467" t="s">
        <v>43</v>
      </c>
      <c r="C467">
        <v>-58903000</v>
      </c>
      <c r="D467">
        <v>2011</v>
      </c>
      <c r="E467" t="s">
        <v>11</v>
      </c>
      <c r="F467" t="s">
        <v>16</v>
      </c>
      <c r="G467" t="s">
        <v>17</v>
      </c>
      <c r="I467" t="s">
        <v>265</v>
      </c>
      <c r="J467" t="s">
        <v>15</v>
      </c>
    </row>
    <row r="468" spans="1:10" x14ac:dyDescent="0.35">
      <c r="A468" t="s">
        <v>45</v>
      </c>
      <c r="B468" t="s">
        <v>43</v>
      </c>
      <c r="C468">
        <v>-58903000</v>
      </c>
      <c r="D468">
        <v>2012</v>
      </c>
      <c r="E468" t="s">
        <v>23</v>
      </c>
      <c r="F468" t="s">
        <v>24</v>
      </c>
      <c r="G468" t="s">
        <v>44</v>
      </c>
      <c r="I468" t="s">
        <v>265</v>
      </c>
      <c r="J468" t="s">
        <v>15</v>
      </c>
    </row>
    <row r="469" spans="1:10" x14ac:dyDescent="0.35">
      <c r="A469" t="s">
        <v>45</v>
      </c>
      <c r="B469" t="s">
        <v>43</v>
      </c>
      <c r="C469">
        <v>-58903000</v>
      </c>
      <c r="D469">
        <v>2012</v>
      </c>
      <c r="E469" t="s">
        <v>11</v>
      </c>
      <c r="F469" t="s">
        <v>12</v>
      </c>
      <c r="G469" t="s">
        <v>34</v>
      </c>
      <c r="H469" t="s">
        <v>46</v>
      </c>
      <c r="I469" t="s">
        <v>265</v>
      </c>
      <c r="J469" t="s">
        <v>15</v>
      </c>
    </row>
    <row r="470" spans="1:10" x14ac:dyDescent="0.35">
      <c r="A470" t="s">
        <v>38</v>
      </c>
      <c r="B470" t="s">
        <v>47</v>
      </c>
      <c r="C470">
        <v>-172922000</v>
      </c>
      <c r="D470">
        <v>2011</v>
      </c>
      <c r="E470" t="s">
        <v>29</v>
      </c>
      <c r="F470" t="s">
        <v>24</v>
      </c>
      <c r="G470" t="s">
        <v>30</v>
      </c>
      <c r="I470" t="s">
        <v>265</v>
      </c>
      <c r="J470" t="s">
        <v>15</v>
      </c>
    </row>
    <row r="471" spans="1:10" x14ac:dyDescent="0.35">
      <c r="A471" t="s">
        <v>38</v>
      </c>
      <c r="B471" t="s">
        <v>47</v>
      </c>
      <c r="C471">
        <v>-172922000</v>
      </c>
      <c r="D471">
        <v>2012</v>
      </c>
      <c r="E471" t="s">
        <v>29</v>
      </c>
      <c r="F471" t="s">
        <v>24</v>
      </c>
      <c r="G471" t="s">
        <v>48</v>
      </c>
      <c r="I471" t="s">
        <v>265</v>
      </c>
      <c r="J471" t="s">
        <v>15</v>
      </c>
    </row>
    <row r="472" spans="1:10" x14ac:dyDescent="0.35">
      <c r="A472" t="s">
        <v>49</v>
      </c>
      <c r="B472" t="s">
        <v>47</v>
      </c>
      <c r="C472">
        <v>-65078000</v>
      </c>
      <c r="D472">
        <v>2011</v>
      </c>
      <c r="E472" t="s">
        <v>29</v>
      </c>
      <c r="F472" t="s">
        <v>24</v>
      </c>
      <c r="G472" t="s">
        <v>30</v>
      </c>
      <c r="I472" t="s">
        <v>265</v>
      </c>
      <c r="J472" t="s">
        <v>15</v>
      </c>
    </row>
    <row r="473" spans="1:10" x14ac:dyDescent="0.35">
      <c r="A473" t="s">
        <v>49</v>
      </c>
      <c r="B473" t="s">
        <v>47</v>
      </c>
      <c r="C473">
        <v>-65078000</v>
      </c>
      <c r="D473">
        <v>2011</v>
      </c>
      <c r="E473" t="s">
        <v>11</v>
      </c>
      <c r="F473" t="s">
        <v>16</v>
      </c>
      <c r="G473" t="s">
        <v>17</v>
      </c>
      <c r="I473" t="s">
        <v>265</v>
      </c>
      <c r="J473" t="s">
        <v>15</v>
      </c>
    </row>
    <row r="474" spans="1:10" x14ac:dyDescent="0.35">
      <c r="A474" t="s">
        <v>49</v>
      </c>
      <c r="B474" t="s">
        <v>47</v>
      </c>
      <c r="C474">
        <v>-65078000</v>
      </c>
      <c r="D474">
        <v>2012</v>
      </c>
      <c r="E474" t="s">
        <v>29</v>
      </c>
      <c r="F474" t="s">
        <v>24</v>
      </c>
      <c r="G474" t="s">
        <v>48</v>
      </c>
      <c r="I474" t="s">
        <v>265</v>
      </c>
      <c r="J474" t="s">
        <v>15</v>
      </c>
    </row>
    <row r="475" spans="1:10" x14ac:dyDescent="0.35">
      <c r="A475" t="s">
        <v>49</v>
      </c>
      <c r="B475" t="s">
        <v>47</v>
      </c>
      <c r="C475">
        <v>-65078000</v>
      </c>
      <c r="D475">
        <v>2012</v>
      </c>
      <c r="E475" t="s">
        <v>11</v>
      </c>
      <c r="F475" t="s">
        <v>12</v>
      </c>
      <c r="G475" t="s">
        <v>34</v>
      </c>
      <c r="H475" t="s">
        <v>50</v>
      </c>
      <c r="I475" t="s">
        <v>265</v>
      </c>
      <c r="J475" t="s">
        <v>15</v>
      </c>
    </row>
    <row r="476" spans="1:10" x14ac:dyDescent="0.35">
      <c r="A476" t="s">
        <v>38</v>
      </c>
      <c r="B476" t="s">
        <v>51</v>
      </c>
      <c r="C476">
        <v>-254411000</v>
      </c>
      <c r="D476">
        <v>2011</v>
      </c>
      <c r="E476" t="s">
        <v>11</v>
      </c>
      <c r="F476" t="s">
        <v>12</v>
      </c>
      <c r="G476" t="s">
        <v>13</v>
      </c>
      <c r="I476" t="s">
        <v>265</v>
      </c>
      <c r="J476" t="s">
        <v>15</v>
      </c>
    </row>
    <row r="477" spans="1:10" x14ac:dyDescent="0.35">
      <c r="A477" t="s">
        <v>38</v>
      </c>
      <c r="B477" t="s">
        <v>51</v>
      </c>
      <c r="C477">
        <v>-254411000</v>
      </c>
      <c r="D477">
        <v>2011</v>
      </c>
      <c r="E477" t="s">
        <v>11</v>
      </c>
      <c r="F477" t="s">
        <v>16</v>
      </c>
      <c r="G477" t="s">
        <v>17</v>
      </c>
      <c r="I477" t="s">
        <v>265</v>
      </c>
      <c r="J477" t="s">
        <v>15</v>
      </c>
    </row>
    <row r="478" spans="1:10" x14ac:dyDescent="0.35">
      <c r="A478" t="s">
        <v>38</v>
      </c>
      <c r="B478" t="s">
        <v>51</v>
      </c>
      <c r="C478">
        <v>-254411000</v>
      </c>
      <c r="D478">
        <v>2012</v>
      </c>
      <c r="E478" t="s">
        <v>11</v>
      </c>
      <c r="F478" t="s">
        <v>12</v>
      </c>
      <c r="G478" t="s">
        <v>34</v>
      </c>
      <c r="I478" t="s">
        <v>265</v>
      </c>
      <c r="J478" t="s">
        <v>15</v>
      </c>
    </row>
    <row r="479" spans="1:10" x14ac:dyDescent="0.35">
      <c r="A479" t="s">
        <v>38</v>
      </c>
      <c r="B479" t="s">
        <v>51</v>
      </c>
      <c r="C479">
        <v>-254411000</v>
      </c>
      <c r="D479">
        <v>2013</v>
      </c>
      <c r="E479" t="s">
        <v>11</v>
      </c>
      <c r="F479" t="s">
        <v>12</v>
      </c>
      <c r="G479" t="s">
        <v>52</v>
      </c>
      <c r="H479" t="s">
        <v>53</v>
      </c>
      <c r="I479" t="s">
        <v>265</v>
      </c>
      <c r="J479" t="s">
        <v>15</v>
      </c>
    </row>
    <row r="480" spans="1:10" x14ac:dyDescent="0.35">
      <c r="A480" t="s">
        <v>54</v>
      </c>
      <c r="B480" t="s">
        <v>51</v>
      </c>
      <c r="C480">
        <v>-81488000</v>
      </c>
      <c r="D480">
        <v>2011</v>
      </c>
      <c r="E480" t="s">
        <v>11</v>
      </c>
      <c r="F480" t="s">
        <v>16</v>
      </c>
      <c r="G480" t="s">
        <v>17</v>
      </c>
      <c r="I480" t="s">
        <v>265</v>
      </c>
      <c r="J480" t="s">
        <v>15</v>
      </c>
    </row>
    <row r="481" spans="1:10" x14ac:dyDescent="0.35">
      <c r="A481" t="s">
        <v>54</v>
      </c>
      <c r="B481" t="s">
        <v>51</v>
      </c>
      <c r="C481">
        <v>-81488000</v>
      </c>
      <c r="D481">
        <v>2012</v>
      </c>
      <c r="E481" t="s">
        <v>11</v>
      </c>
      <c r="F481" t="s">
        <v>12</v>
      </c>
      <c r="G481" t="s">
        <v>34</v>
      </c>
      <c r="H481" t="s">
        <v>55</v>
      </c>
      <c r="I481" t="s">
        <v>265</v>
      </c>
      <c r="J481" t="s">
        <v>15</v>
      </c>
    </row>
    <row r="482" spans="1:10" x14ac:dyDescent="0.35">
      <c r="A482" t="s">
        <v>56</v>
      </c>
      <c r="B482" t="s">
        <v>57</v>
      </c>
      <c r="C482">
        <v>-89873000</v>
      </c>
      <c r="D482">
        <v>2012</v>
      </c>
      <c r="E482" t="s">
        <v>40</v>
      </c>
      <c r="F482" t="s">
        <v>24</v>
      </c>
      <c r="G482" t="s">
        <v>41</v>
      </c>
      <c r="I482" t="s">
        <v>265</v>
      </c>
      <c r="J482" t="s">
        <v>15</v>
      </c>
    </row>
    <row r="483" spans="1:10" x14ac:dyDescent="0.35">
      <c r="A483" t="s">
        <v>56</v>
      </c>
      <c r="B483" t="s">
        <v>57</v>
      </c>
      <c r="C483">
        <v>-89873000</v>
      </c>
      <c r="D483">
        <v>2012</v>
      </c>
      <c r="E483" t="s">
        <v>11</v>
      </c>
      <c r="F483" t="s">
        <v>12</v>
      </c>
      <c r="G483" t="s">
        <v>34</v>
      </c>
      <c r="I483" t="s">
        <v>265</v>
      </c>
      <c r="J483" t="s">
        <v>15</v>
      </c>
    </row>
    <row r="484" spans="1:10" x14ac:dyDescent="0.35">
      <c r="A484" t="s">
        <v>56</v>
      </c>
      <c r="B484" t="s">
        <v>57</v>
      </c>
      <c r="C484">
        <v>-89873000</v>
      </c>
      <c r="D484">
        <v>2013</v>
      </c>
      <c r="E484" t="s">
        <v>40</v>
      </c>
      <c r="F484" t="s">
        <v>24</v>
      </c>
      <c r="G484" t="s">
        <v>58</v>
      </c>
      <c r="I484" t="s">
        <v>265</v>
      </c>
      <c r="J484" t="s">
        <v>15</v>
      </c>
    </row>
    <row r="485" spans="1:10" x14ac:dyDescent="0.35">
      <c r="A485" t="s">
        <v>56</v>
      </c>
      <c r="B485" t="s">
        <v>57</v>
      </c>
      <c r="C485">
        <v>-89873000</v>
      </c>
      <c r="D485">
        <v>2013</v>
      </c>
      <c r="E485" t="s">
        <v>11</v>
      </c>
      <c r="F485" t="s">
        <v>12</v>
      </c>
      <c r="G485" t="s">
        <v>52</v>
      </c>
      <c r="H485" t="s">
        <v>59</v>
      </c>
      <c r="I485" t="s">
        <v>265</v>
      </c>
      <c r="J485" t="s">
        <v>15</v>
      </c>
    </row>
    <row r="486" spans="1:10" x14ac:dyDescent="0.35">
      <c r="A486" t="s">
        <v>56</v>
      </c>
      <c r="B486" t="s">
        <v>60</v>
      </c>
      <c r="C486">
        <v>-195476000</v>
      </c>
      <c r="D486">
        <v>2012</v>
      </c>
      <c r="E486" t="s">
        <v>23</v>
      </c>
      <c r="F486" t="s">
        <v>24</v>
      </c>
      <c r="G486" t="s">
        <v>44</v>
      </c>
      <c r="I486" t="s">
        <v>265</v>
      </c>
      <c r="J486" t="s">
        <v>15</v>
      </c>
    </row>
    <row r="487" spans="1:10" x14ac:dyDescent="0.35">
      <c r="A487" t="s">
        <v>56</v>
      </c>
      <c r="B487" t="s">
        <v>60</v>
      </c>
      <c r="C487">
        <v>-195476000</v>
      </c>
      <c r="D487">
        <v>2013</v>
      </c>
      <c r="E487" t="s">
        <v>23</v>
      </c>
      <c r="F487" t="s">
        <v>24</v>
      </c>
      <c r="G487" t="s">
        <v>61</v>
      </c>
      <c r="I487" t="s">
        <v>265</v>
      </c>
      <c r="J487" t="s">
        <v>15</v>
      </c>
    </row>
    <row r="488" spans="1:10" x14ac:dyDescent="0.35">
      <c r="A488" t="s">
        <v>62</v>
      </c>
      <c r="B488" t="s">
        <v>60</v>
      </c>
      <c r="C488">
        <v>-105603000</v>
      </c>
      <c r="D488">
        <v>2012</v>
      </c>
      <c r="E488" t="s">
        <v>23</v>
      </c>
      <c r="F488" t="s">
        <v>24</v>
      </c>
      <c r="G488" t="s">
        <v>44</v>
      </c>
      <c r="I488" t="s">
        <v>265</v>
      </c>
      <c r="J488" t="s">
        <v>15</v>
      </c>
    </row>
    <row r="489" spans="1:10" x14ac:dyDescent="0.35">
      <c r="A489" t="s">
        <v>62</v>
      </c>
      <c r="B489" t="s">
        <v>60</v>
      </c>
      <c r="C489">
        <v>-105603000</v>
      </c>
      <c r="D489">
        <v>2012</v>
      </c>
      <c r="E489" t="s">
        <v>11</v>
      </c>
      <c r="F489" t="s">
        <v>12</v>
      </c>
      <c r="G489" t="s">
        <v>34</v>
      </c>
      <c r="I489" t="s">
        <v>265</v>
      </c>
      <c r="J489" t="s">
        <v>15</v>
      </c>
    </row>
    <row r="490" spans="1:10" x14ac:dyDescent="0.35">
      <c r="A490" t="s">
        <v>62</v>
      </c>
      <c r="B490" t="s">
        <v>60</v>
      </c>
      <c r="C490">
        <v>-105603000</v>
      </c>
      <c r="D490">
        <v>2013</v>
      </c>
      <c r="E490" t="s">
        <v>23</v>
      </c>
      <c r="F490" t="s">
        <v>24</v>
      </c>
      <c r="G490" t="s">
        <v>61</v>
      </c>
      <c r="I490" t="s">
        <v>265</v>
      </c>
      <c r="J490" t="s">
        <v>15</v>
      </c>
    </row>
    <row r="491" spans="1:10" x14ac:dyDescent="0.35">
      <c r="A491" t="s">
        <v>62</v>
      </c>
      <c r="B491" t="s">
        <v>60</v>
      </c>
      <c r="C491">
        <v>-105603000</v>
      </c>
      <c r="D491">
        <v>2013</v>
      </c>
      <c r="E491" t="s">
        <v>11</v>
      </c>
      <c r="F491" t="s">
        <v>12</v>
      </c>
      <c r="G491" t="s">
        <v>52</v>
      </c>
      <c r="H491" t="s">
        <v>63</v>
      </c>
      <c r="I491" t="s">
        <v>265</v>
      </c>
      <c r="J491" t="s">
        <v>15</v>
      </c>
    </row>
    <row r="492" spans="1:10" x14ac:dyDescent="0.35">
      <c r="A492" t="s">
        <v>56</v>
      </c>
      <c r="B492" t="s">
        <v>64</v>
      </c>
      <c r="C492">
        <v>-306282000</v>
      </c>
      <c r="D492">
        <v>2012</v>
      </c>
      <c r="E492" t="s">
        <v>29</v>
      </c>
      <c r="F492" t="s">
        <v>24</v>
      </c>
      <c r="G492" t="s">
        <v>48</v>
      </c>
      <c r="I492" t="s">
        <v>265</v>
      </c>
      <c r="J492" t="s">
        <v>15</v>
      </c>
    </row>
    <row r="493" spans="1:10" x14ac:dyDescent="0.35">
      <c r="A493" t="s">
        <v>56</v>
      </c>
      <c r="B493" t="s">
        <v>64</v>
      </c>
      <c r="C493">
        <v>-306282000</v>
      </c>
      <c r="D493">
        <v>2013</v>
      </c>
      <c r="E493" t="s">
        <v>29</v>
      </c>
      <c r="F493" t="s">
        <v>24</v>
      </c>
      <c r="G493" t="s">
        <v>65</v>
      </c>
      <c r="I493" t="s">
        <v>265</v>
      </c>
      <c r="J493" t="s">
        <v>15</v>
      </c>
    </row>
    <row r="494" spans="1:10" x14ac:dyDescent="0.35">
      <c r="A494" t="s">
        <v>66</v>
      </c>
      <c r="B494" t="s">
        <v>64</v>
      </c>
      <c r="C494">
        <v>-110804000</v>
      </c>
      <c r="D494">
        <v>2012</v>
      </c>
      <c r="E494" t="s">
        <v>29</v>
      </c>
      <c r="F494" t="s">
        <v>24</v>
      </c>
      <c r="G494" t="s">
        <v>48</v>
      </c>
      <c r="I494" t="s">
        <v>265</v>
      </c>
      <c r="J494" t="s">
        <v>15</v>
      </c>
    </row>
    <row r="495" spans="1:10" x14ac:dyDescent="0.35">
      <c r="A495" t="s">
        <v>66</v>
      </c>
      <c r="B495" t="s">
        <v>64</v>
      </c>
      <c r="C495">
        <v>-110804000</v>
      </c>
      <c r="D495">
        <v>2012</v>
      </c>
      <c r="E495" t="s">
        <v>11</v>
      </c>
      <c r="F495" t="s">
        <v>12</v>
      </c>
      <c r="G495" t="s">
        <v>34</v>
      </c>
      <c r="I495" t="s">
        <v>265</v>
      </c>
      <c r="J495" t="s">
        <v>15</v>
      </c>
    </row>
    <row r="496" spans="1:10" x14ac:dyDescent="0.35">
      <c r="A496" t="s">
        <v>66</v>
      </c>
      <c r="B496" t="s">
        <v>64</v>
      </c>
      <c r="C496">
        <v>-110804000</v>
      </c>
      <c r="D496">
        <v>2013</v>
      </c>
      <c r="E496" t="s">
        <v>29</v>
      </c>
      <c r="F496" t="s">
        <v>24</v>
      </c>
      <c r="G496" t="s">
        <v>65</v>
      </c>
      <c r="I496" t="s">
        <v>265</v>
      </c>
      <c r="J496" t="s">
        <v>15</v>
      </c>
    </row>
    <row r="497" spans="1:10" x14ac:dyDescent="0.35">
      <c r="A497" t="s">
        <v>66</v>
      </c>
      <c r="B497" t="s">
        <v>64</v>
      </c>
      <c r="C497">
        <v>-110804000</v>
      </c>
      <c r="D497">
        <v>2013</v>
      </c>
      <c r="E497" t="s">
        <v>11</v>
      </c>
      <c r="F497" t="s">
        <v>12</v>
      </c>
      <c r="G497" t="s">
        <v>52</v>
      </c>
      <c r="H497" t="s">
        <v>67</v>
      </c>
      <c r="I497" t="s">
        <v>265</v>
      </c>
      <c r="J497" t="s">
        <v>15</v>
      </c>
    </row>
    <row r="498" spans="1:10" x14ac:dyDescent="0.35">
      <c r="A498" t="s">
        <v>56</v>
      </c>
      <c r="B498" t="s">
        <v>68</v>
      </c>
      <c r="C498">
        <v>-396213000</v>
      </c>
      <c r="D498">
        <v>2012</v>
      </c>
      <c r="E498" t="s">
        <v>11</v>
      </c>
      <c r="F498" t="s">
        <v>12</v>
      </c>
      <c r="G498" t="s">
        <v>34</v>
      </c>
      <c r="I498" t="s">
        <v>265</v>
      </c>
      <c r="J498" t="s">
        <v>15</v>
      </c>
    </row>
    <row r="499" spans="1:10" x14ac:dyDescent="0.35">
      <c r="A499" t="s">
        <v>56</v>
      </c>
      <c r="B499" t="s">
        <v>68</v>
      </c>
      <c r="C499">
        <v>-396213000</v>
      </c>
      <c r="D499">
        <v>2013</v>
      </c>
      <c r="E499" t="s">
        <v>11</v>
      </c>
      <c r="F499" t="s">
        <v>12</v>
      </c>
      <c r="G499" t="s">
        <v>52</v>
      </c>
      <c r="I499" t="s">
        <v>265</v>
      </c>
      <c r="J499" t="s">
        <v>15</v>
      </c>
    </row>
    <row r="500" spans="1:10" x14ac:dyDescent="0.35">
      <c r="A500" t="s">
        <v>56</v>
      </c>
      <c r="B500" t="s">
        <v>68</v>
      </c>
      <c r="C500">
        <v>-396213000</v>
      </c>
      <c r="D500">
        <v>2014</v>
      </c>
      <c r="E500" t="s">
        <v>11</v>
      </c>
      <c r="F500" t="s">
        <v>12</v>
      </c>
      <c r="G500" t="s">
        <v>69</v>
      </c>
      <c r="H500" t="s">
        <v>70</v>
      </c>
      <c r="I500" t="s">
        <v>265</v>
      </c>
      <c r="J500" t="s">
        <v>15</v>
      </c>
    </row>
    <row r="501" spans="1:10" x14ac:dyDescent="0.35">
      <c r="A501" t="s">
        <v>71</v>
      </c>
      <c r="B501" t="s">
        <v>68</v>
      </c>
      <c r="C501">
        <v>-89932000</v>
      </c>
      <c r="D501">
        <v>2012</v>
      </c>
      <c r="E501" t="s">
        <v>11</v>
      </c>
      <c r="F501" t="s">
        <v>12</v>
      </c>
      <c r="G501" t="s">
        <v>34</v>
      </c>
      <c r="I501" t="s">
        <v>265</v>
      </c>
      <c r="J501" t="s">
        <v>15</v>
      </c>
    </row>
    <row r="502" spans="1:10" x14ac:dyDescent="0.35">
      <c r="A502" t="s">
        <v>71</v>
      </c>
      <c r="B502" t="s">
        <v>68</v>
      </c>
      <c r="C502">
        <v>-89932000</v>
      </c>
      <c r="D502">
        <v>2013</v>
      </c>
      <c r="E502" t="s">
        <v>11</v>
      </c>
      <c r="F502" t="s">
        <v>12</v>
      </c>
      <c r="G502" t="s">
        <v>52</v>
      </c>
      <c r="H502" t="s">
        <v>72</v>
      </c>
      <c r="I502" t="s">
        <v>265</v>
      </c>
      <c r="J502" t="s">
        <v>15</v>
      </c>
    </row>
    <row r="503" spans="1:10" x14ac:dyDescent="0.35">
      <c r="A503" t="s">
        <v>73</v>
      </c>
      <c r="B503" t="s">
        <v>74</v>
      </c>
      <c r="C503">
        <v>11248000</v>
      </c>
      <c r="D503">
        <v>2013</v>
      </c>
      <c r="E503" t="s">
        <v>40</v>
      </c>
      <c r="F503" t="s">
        <v>24</v>
      </c>
      <c r="G503" t="s">
        <v>58</v>
      </c>
      <c r="I503" t="s">
        <v>265</v>
      </c>
      <c r="J503" t="s">
        <v>15</v>
      </c>
    </row>
    <row r="504" spans="1:10" x14ac:dyDescent="0.35">
      <c r="A504" t="s">
        <v>73</v>
      </c>
      <c r="B504" t="s">
        <v>74</v>
      </c>
      <c r="C504">
        <v>11248000</v>
      </c>
      <c r="D504">
        <v>2013</v>
      </c>
      <c r="E504" t="s">
        <v>11</v>
      </c>
      <c r="F504" t="s">
        <v>12</v>
      </c>
      <c r="G504" t="s">
        <v>52</v>
      </c>
      <c r="I504" t="s">
        <v>265</v>
      </c>
      <c r="J504" t="s">
        <v>15</v>
      </c>
    </row>
    <row r="505" spans="1:10" x14ac:dyDescent="0.35">
      <c r="A505" t="s">
        <v>73</v>
      </c>
      <c r="B505" t="s">
        <v>74</v>
      </c>
      <c r="C505">
        <v>11248000</v>
      </c>
      <c r="D505">
        <v>2014</v>
      </c>
      <c r="E505" t="s">
        <v>40</v>
      </c>
      <c r="F505" t="s">
        <v>24</v>
      </c>
      <c r="G505" t="s">
        <v>75</v>
      </c>
      <c r="I505" t="s">
        <v>265</v>
      </c>
      <c r="J505" t="s">
        <v>15</v>
      </c>
    </row>
    <row r="506" spans="1:10" x14ac:dyDescent="0.35">
      <c r="A506" t="s">
        <v>73</v>
      </c>
      <c r="B506" t="s">
        <v>74</v>
      </c>
      <c r="C506">
        <v>11248000</v>
      </c>
      <c r="D506">
        <v>2014</v>
      </c>
      <c r="E506" t="s">
        <v>11</v>
      </c>
      <c r="F506" t="s">
        <v>12</v>
      </c>
      <c r="G506" t="s">
        <v>69</v>
      </c>
      <c r="H506" t="s">
        <v>76</v>
      </c>
      <c r="I506" t="s">
        <v>265</v>
      </c>
      <c r="J506" t="s">
        <v>15</v>
      </c>
    </row>
    <row r="507" spans="1:10" x14ac:dyDescent="0.35">
      <c r="A507" t="s">
        <v>73</v>
      </c>
      <c r="B507" t="s">
        <v>77</v>
      </c>
      <c r="C507">
        <v>-19254000</v>
      </c>
      <c r="D507">
        <v>2013</v>
      </c>
      <c r="E507" t="s">
        <v>23</v>
      </c>
      <c r="F507" t="s">
        <v>24</v>
      </c>
      <c r="G507" t="s">
        <v>61</v>
      </c>
      <c r="I507" t="s">
        <v>265</v>
      </c>
      <c r="J507" t="s">
        <v>15</v>
      </c>
    </row>
    <row r="508" spans="1:10" x14ac:dyDescent="0.35">
      <c r="A508" t="s">
        <v>73</v>
      </c>
      <c r="B508" t="s">
        <v>77</v>
      </c>
      <c r="C508">
        <v>-19254000</v>
      </c>
      <c r="D508">
        <v>2014</v>
      </c>
      <c r="E508" t="s">
        <v>23</v>
      </c>
      <c r="F508" t="s">
        <v>24</v>
      </c>
      <c r="G508" t="s">
        <v>78</v>
      </c>
      <c r="I508" t="s">
        <v>265</v>
      </c>
      <c r="J508" t="s">
        <v>15</v>
      </c>
    </row>
    <row r="509" spans="1:10" x14ac:dyDescent="0.35">
      <c r="A509" t="s">
        <v>79</v>
      </c>
      <c r="B509" t="s">
        <v>77</v>
      </c>
      <c r="C509">
        <v>-30502000</v>
      </c>
      <c r="D509">
        <v>2013</v>
      </c>
      <c r="E509" t="s">
        <v>23</v>
      </c>
      <c r="F509" t="s">
        <v>24</v>
      </c>
      <c r="G509" t="s">
        <v>61</v>
      </c>
      <c r="I509" t="s">
        <v>265</v>
      </c>
      <c r="J509" t="s">
        <v>15</v>
      </c>
    </row>
    <row r="510" spans="1:10" x14ac:dyDescent="0.35">
      <c r="A510" t="s">
        <v>79</v>
      </c>
      <c r="B510" t="s">
        <v>77</v>
      </c>
      <c r="C510">
        <v>-30502000</v>
      </c>
      <c r="D510">
        <v>2013</v>
      </c>
      <c r="E510" t="s">
        <v>11</v>
      </c>
      <c r="F510" t="s">
        <v>12</v>
      </c>
      <c r="G510" t="s">
        <v>52</v>
      </c>
      <c r="I510" t="s">
        <v>265</v>
      </c>
      <c r="J510" t="s">
        <v>15</v>
      </c>
    </row>
    <row r="511" spans="1:10" x14ac:dyDescent="0.35">
      <c r="A511" t="s">
        <v>79</v>
      </c>
      <c r="B511" t="s">
        <v>77</v>
      </c>
      <c r="C511">
        <v>-30502000</v>
      </c>
      <c r="D511">
        <v>2014</v>
      </c>
      <c r="E511" t="s">
        <v>23</v>
      </c>
      <c r="F511" t="s">
        <v>24</v>
      </c>
      <c r="G511" t="s">
        <v>78</v>
      </c>
      <c r="I511" t="s">
        <v>265</v>
      </c>
      <c r="J511" t="s">
        <v>15</v>
      </c>
    </row>
    <row r="512" spans="1:10" x14ac:dyDescent="0.35">
      <c r="A512" t="s">
        <v>79</v>
      </c>
      <c r="B512" t="s">
        <v>77</v>
      </c>
      <c r="C512">
        <v>-30502000</v>
      </c>
      <c r="D512">
        <v>2014</v>
      </c>
      <c r="E512" t="s">
        <v>11</v>
      </c>
      <c r="F512" t="s">
        <v>12</v>
      </c>
      <c r="G512" t="s">
        <v>69</v>
      </c>
      <c r="H512" t="s">
        <v>80</v>
      </c>
      <c r="I512" t="s">
        <v>265</v>
      </c>
      <c r="J512" t="s">
        <v>15</v>
      </c>
    </row>
    <row r="513" spans="1:10" x14ac:dyDescent="0.35">
      <c r="A513" t="s">
        <v>73</v>
      </c>
      <c r="B513" t="s">
        <v>81</v>
      </c>
      <c r="C513">
        <v>-57750000</v>
      </c>
      <c r="D513">
        <v>2013</v>
      </c>
      <c r="E513" t="s">
        <v>29</v>
      </c>
      <c r="F513" t="s">
        <v>24</v>
      </c>
      <c r="G513" t="s">
        <v>65</v>
      </c>
      <c r="I513" t="s">
        <v>265</v>
      </c>
      <c r="J513" t="s">
        <v>15</v>
      </c>
    </row>
    <row r="514" spans="1:10" x14ac:dyDescent="0.35">
      <c r="A514" t="s">
        <v>73</v>
      </c>
      <c r="B514" t="s">
        <v>81</v>
      </c>
      <c r="C514">
        <v>-57750000</v>
      </c>
      <c r="D514">
        <v>2014</v>
      </c>
      <c r="E514" t="s">
        <v>29</v>
      </c>
      <c r="F514" t="s">
        <v>24</v>
      </c>
      <c r="G514" t="s">
        <v>82</v>
      </c>
      <c r="I514" t="s">
        <v>265</v>
      </c>
      <c r="J514" t="s">
        <v>15</v>
      </c>
    </row>
    <row r="515" spans="1:10" x14ac:dyDescent="0.35">
      <c r="A515" t="s">
        <v>83</v>
      </c>
      <c r="B515" t="s">
        <v>81</v>
      </c>
      <c r="C515">
        <v>-38496000</v>
      </c>
      <c r="D515">
        <v>2013</v>
      </c>
      <c r="E515" t="s">
        <v>29</v>
      </c>
      <c r="F515" t="s">
        <v>24</v>
      </c>
      <c r="G515" t="s">
        <v>65</v>
      </c>
      <c r="I515" t="s">
        <v>265</v>
      </c>
      <c r="J515" t="s">
        <v>15</v>
      </c>
    </row>
    <row r="516" spans="1:10" x14ac:dyDescent="0.35">
      <c r="A516" t="s">
        <v>83</v>
      </c>
      <c r="B516" t="s">
        <v>81</v>
      </c>
      <c r="C516">
        <v>-38496000</v>
      </c>
      <c r="D516">
        <v>2013</v>
      </c>
      <c r="E516" t="s">
        <v>11</v>
      </c>
      <c r="F516" t="s">
        <v>12</v>
      </c>
      <c r="G516" t="s">
        <v>52</v>
      </c>
      <c r="I516" t="s">
        <v>265</v>
      </c>
      <c r="J516" t="s">
        <v>15</v>
      </c>
    </row>
    <row r="517" spans="1:10" x14ac:dyDescent="0.35">
      <c r="A517" t="s">
        <v>83</v>
      </c>
      <c r="B517" t="s">
        <v>81</v>
      </c>
      <c r="C517">
        <v>-38496000</v>
      </c>
      <c r="D517">
        <v>2014</v>
      </c>
      <c r="E517" t="s">
        <v>29</v>
      </c>
      <c r="F517" t="s">
        <v>24</v>
      </c>
      <c r="G517" t="s">
        <v>82</v>
      </c>
      <c r="I517" t="s">
        <v>265</v>
      </c>
      <c r="J517" t="s">
        <v>15</v>
      </c>
    </row>
    <row r="518" spans="1:10" x14ac:dyDescent="0.35">
      <c r="A518" t="s">
        <v>83</v>
      </c>
      <c r="B518" t="s">
        <v>81</v>
      </c>
      <c r="C518">
        <v>-38496000</v>
      </c>
      <c r="D518">
        <v>2014</v>
      </c>
      <c r="E518" t="s">
        <v>11</v>
      </c>
      <c r="F518" t="s">
        <v>12</v>
      </c>
      <c r="G518" t="s">
        <v>69</v>
      </c>
      <c r="H518" t="s">
        <v>84</v>
      </c>
      <c r="I518" t="s">
        <v>265</v>
      </c>
      <c r="J518" t="s">
        <v>15</v>
      </c>
    </row>
    <row r="519" spans="1:10" x14ac:dyDescent="0.35">
      <c r="A519" t="s">
        <v>73</v>
      </c>
      <c r="B519" t="s">
        <v>85</v>
      </c>
      <c r="C519">
        <v>-74014000</v>
      </c>
      <c r="D519">
        <v>2013</v>
      </c>
      <c r="E519" t="s">
        <v>11</v>
      </c>
      <c r="F519" t="s">
        <v>12</v>
      </c>
      <c r="G519" t="s">
        <v>52</v>
      </c>
      <c r="I519" t="s">
        <v>265</v>
      </c>
      <c r="J519" t="s">
        <v>15</v>
      </c>
    </row>
    <row r="520" spans="1:10" x14ac:dyDescent="0.35">
      <c r="A520" t="s">
        <v>73</v>
      </c>
      <c r="B520" t="s">
        <v>85</v>
      </c>
      <c r="C520">
        <v>-74014000</v>
      </c>
      <c r="D520">
        <v>2014</v>
      </c>
      <c r="E520" t="s">
        <v>11</v>
      </c>
      <c r="F520" t="s">
        <v>12</v>
      </c>
      <c r="G520" t="s">
        <v>69</v>
      </c>
      <c r="I520" t="s">
        <v>265</v>
      </c>
      <c r="J520" t="s">
        <v>15</v>
      </c>
    </row>
    <row r="521" spans="1:10" x14ac:dyDescent="0.35">
      <c r="A521" t="s">
        <v>73</v>
      </c>
      <c r="B521" t="s">
        <v>85</v>
      </c>
      <c r="C521">
        <v>-74014000</v>
      </c>
      <c r="D521">
        <v>2015</v>
      </c>
      <c r="E521" t="s">
        <v>11</v>
      </c>
      <c r="F521" t="s">
        <v>12</v>
      </c>
      <c r="G521" t="s">
        <v>86</v>
      </c>
      <c r="H521" t="s">
        <v>87</v>
      </c>
      <c r="I521" t="s">
        <v>265</v>
      </c>
      <c r="J521" t="s">
        <v>15</v>
      </c>
    </row>
    <row r="522" spans="1:10" x14ac:dyDescent="0.35">
      <c r="A522" t="s">
        <v>88</v>
      </c>
      <c r="B522" t="s">
        <v>85</v>
      </c>
      <c r="C522">
        <v>-16264000</v>
      </c>
      <c r="D522">
        <v>2013</v>
      </c>
      <c r="E522" t="s">
        <v>11</v>
      </c>
      <c r="F522" t="s">
        <v>12</v>
      </c>
      <c r="G522" t="s">
        <v>52</v>
      </c>
      <c r="I522" t="s">
        <v>265</v>
      </c>
      <c r="J522" t="s">
        <v>15</v>
      </c>
    </row>
    <row r="523" spans="1:10" x14ac:dyDescent="0.35">
      <c r="A523" t="s">
        <v>88</v>
      </c>
      <c r="B523" t="s">
        <v>85</v>
      </c>
      <c r="C523">
        <v>-16264000</v>
      </c>
      <c r="D523">
        <v>2014</v>
      </c>
      <c r="E523" t="s">
        <v>11</v>
      </c>
      <c r="F523" t="s">
        <v>12</v>
      </c>
      <c r="G523" t="s">
        <v>69</v>
      </c>
      <c r="H523" t="s">
        <v>89</v>
      </c>
      <c r="I523" t="s">
        <v>265</v>
      </c>
      <c r="J523" t="s">
        <v>15</v>
      </c>
    </row>
    <row r="524" spans="1:10" x14ac:dyDescent="0.35">
      <c r="A524" t="s">
        <v>90</v>
      </c>
      <c r="B524" t="s">
        <v>91</v>
      </c>
      <c r="C524">
        <v>-49800000</v>
      </c>
      <c r="D524">
        <v>2014</v>
      </c>
      <c r="E524" t="s">
        <v>40</v>
      </c>
      <c r="F524" t="s">
        <v>24</v>
      </c>
      <c r="G524" t="s">
        <v>75</v>
      </c>
      <c r="I524" t="s">
        <v>265</v>
      </c>
      <c r="J524" t="s">
        <v>15</v>
      </c>
    </row>
    <row r="525" spans="1:10" x14ac:dyDescent="0.35">
      <c r="A525" t="s">
        <v>90</v>
      </c>
      <c r="B525" t="s">
        <v>91</v>
      </c>
      <c r="C525">
        <v>-49800000</v>
      </c>
      <c r="D525">
        <v>2014</v>
      </c>
      <c r="E525" t="s">
        <v>11</v>
      </c>
      <c r="F525" t="s">
        <v>12</v>
      </c>
      <c r="G525" t="s">
        <v>69</v>
      </c>
      <c r="I525" t="s">
        <v>265</v>
      </c>
      <c r="J525" t="s">
        <v>15</v>
      </c>
    </row>
    <row r="526" spans="1:10" x14ac:dyDescent="0.35">
      <c r="A526" t="s">
        <v>90</v>
      </c>
      <c r="B526" t="s">
        <v>91</v>
      </c>
      <c r="C526">
        <v>-49800000</v>
      </c>
      <c r="D526">
        <v>2015</v>
      </c>
      <c r="E526" t="s">
        <v>40</v>
      </c>
      <c r="F526" t="s">
        <v>24</v>
      </c>
      <c r="G526" t="s">
        <v>92</v>
      </c>
      <c r="I526" t="s">
        <v>265</v>
      </c>
      <c r="J526" t="s">
        <v>15</v>
      </c>
    </row>
    <row r="527" spans="1:10" x14ac:dyDescent="0.35">
      <c r="A527" t="s">
        <v>90</v>
      </c>
      <c r="B527" t="s">
        <v>91</v>
      </c>
      <c r="C527">
        <v>-49800000</v>
      </c>
      <c r="D527">
        <v>2015</v>
      </c>
      <c r="E527" t="s">
        <v>11</v>
      </c>
      <c r="F527" t="s">
        <v>12</v>
      </c>
      <c r="G527" t="s">
        <v>86</v>
      </c>
      <c r="H527" t="s">
        <v>93</v>
      </c>
      <c r="I527" t="s">
        <v>265</v>
      </c>
      <c r="J527" t="s">
        <v>15</v>
      </c>
    </row>
    <row r="528" spans="1:10" x14ac:dyDescent="0.35">
      <c r="A528" t="s">
        <v>90</v>
      </c>
      <c r="B528" t="s">
        <v>94</v>
      </c>
      <c r="C528">
        <v>-111702000</v>
      </c>
      <c r="D528">
        <v>2014</v>
      </c>
      <c r="E528" t="s">
        <v>23</v>
      </c>
      <c r="F528" t="s">
        <v>24</v>
      </c>
      <c r="G528" t="s">
        <v>78</v>
      </c>
      <c r="I528" t="s">
        <v>265</v>
      </c>
      <c r="J528" t="s">
        <v>15</v>
      </c>
    </row>
    <row r="529" spans="1:10" x14ac:dyDescent="0.35">
      <c r="A529" t="s">
        <v>90</v>
      </c>
      <c r="B529" t="s">
        <v>94</v>
      </c>
      <c r="C529">
        <v>-111702000</v>
      </c>
      <c r="D529">
        <v>2015</v>
      </c>
      <c r="E529" t="s">
        <v>23</v>
      </c>
      <c r="F529" t="s">
        <v>24</v>
      </c>
      <c r="G529" t="s">
        <v>95</v>
      </c>
      <c r="I529" t="s">
        <v>265</v>
      </c>
      <c r="J529" t="s">
        <v>15</v>
      </c>
    </row>
    <row r="530" spans="1:10" x14ac:dyDescent="0.35">
      <c r="A530" t="s">
        <v>96</v>
      </c>
      <c r="B530" t="s">
        <v>94</v>
      </c>
      <c r="C530">
        <v>-61900000</v>
      </c>
      <c r="D530">
        <v>2014</v>
      </c>
      <c r="E530" t="s">
        <v>23</v>
      </c>
      <c r="F530" t="s">
        <v>24</v>
      </c>
      <c r="G530" t="s">
        <v>78</v>
      </c>
      <c r="I530" t="s">
        <v>265</v>
      </c>
      <c r="J530" t="s">
        <v>15</v>
      </c>
    </row>
    <row r="531" spans="1:10" x14ac:dyDescent="0.35">
      <c r="A531" t="s">
        <v>96</v>
      </c>
      <c r="B531" t="s">
        <v>94</v>
      </c>
      <c r="C531">
        <v>-61902000</v>
      </c>
      <c r="D531">
        <v>2014</v>
      </c>
      <c r="E531" t="s">
        <v>11</v>
      </c>
      <c r="F531" t="s">
        <v>12</v>
      </c>
      <c r="G531" t="s">
        <v>69</v>
      </c>
      <c r="I531" t="s">
        <v>265</v>
      </c>
      <c r="J531" t="s">
        <v>15</v>
      </c>
    </row>
    <row r="532" spans="1:10" x14ac:dyDescent="0.35">
      <c r="A532" t="s">
        <v>96</v>
      </c>
      <c r="B532" t="s">
        <v>94</v>
      </c>
      <c r="C532">
        <v>-61900000</v>
      </c>
      <c r="D532">
        <v>2015</v>
      </c>
      <c r="E532" t="s">
        <v>23</v>
      </c>
      <c r="F532" t="s">
        <v>24</v>
      </c>
      <c r="G532" t="s">
        <v>95</v>
      </c>
      <c r="I532" t="s">
        <v>265</v>
      </c>
      <c r="J532" t="s">
        <v>15</v>
      </c>
    </row>
    <row r="533" spans="1:10" x14ac:dyDescent="0.35">
      <c r="A533" t="s">
        <v>96</v>
      </c>
      <c r="B533" t="s">
        <v>94</v>
      </c>
      <c r="C533">
        <v>-61900000</v>
      </c>
      <c r="D533">
        <v>2015</v>
      </c>
      <c r="E533" t="s">
        <v>11</v>
      </c>
      <c r="F533" t="s">
        <v>12</v>
      </c>
      <c r="G533" t="s">
        <v>86</v>
      </c>
      <c r="H533" t="s">
        <v>97</v>
      </c>
      <c r="I533" t="s">
        <v>265</v>
      </c>
      <c r="J533" t="s">
        <v>15</v>
      </c>
    </row>
    <row r="534" spans="1:10" x14ac:dyDescent="0.35">
      <c r="A534" t="s">
        <v>90</v>
      </c>
      <c r="B534" t="s">
        <v>98</v>
      </c>
      <c r="C534">
        <v>-186411000</v>
      </c>
      <c r="D534">
        <v>2014</v>
      </c>
      <c r="E534" t="s">
        <v>29</v>
      </c>
      <c r="F534" t="s">
        <v>24</v>
      </c>
      <c r="G534" t="s">
        <v>82</v>
      </c>
      <c r="I534" t="s">
        <v>265</v>
      </c>
      <c r="J534" t="s">
        <v>15</v>
      </c>
    </row>
    <row r="535" spans="1:10" x14ac:dyDescent="0.35">
      <c r="A535" t="s">
        <v>90</v>
      </c>
      <c r="B535" t="s">
        <v>98</v>
      </c>
      <c r="C535">
        <v>-186411000</v>
      </c>
      <c r="D535">
        <v>2015</v>
      </c>
      <c r="E535" t="s">
        <v>29</v>
      </c>
      <c r="F535" t="s">
        <v>24</v>
      </c>
      <c r="G535" t="s">
        <v>99</v>
      </c>
      <c r="I535" t="s">
        <v>265</v>
      </c>
      <c r="J535" t="s">
        <v>15</v>
      </c>
    </row>
    <row r="536" spans="1:10" x14ac:dyDescent="0.35">
      <c r="A536" t="s">
        <v>100</v>
      </c>
      <c r="B536" t="s">
        <v>98</v>
      </c>
      <c r="C536">
        <v>-74708000</v>
      </c>
      <c r="D536">
        <v>2014</v>
      </c>
      <c r="E536" t="s">
        <v>29</v>
      </c>
      <c r="F536" t="s">
        <v>24</v>
      </c>
      <c r="G536" t="s">
        <v>82</v>
      </c>
      <c r="I536" t="s">
        <v>265</v>
      </c>
      <c r="J536" t="s">
        <v>15</v>
      </c>
    </row>
    <row r="537" spans="1:10" x14ac:dyDescent="0.35">
      <c r="A537" t="s">
        <v>100</v>
      </c>
      <c r="B537" t="s">
        <v>98</v>
      </c>
      <c r="C537">
        <v>-74708000</v>
      </c>
      <c r="D537">
        <v>2014</v>
      </c>
      <c r="E537" t="s">
        <v>11</v>
      </c>
      <c r="F537" t="s">
        <v>12</v>
      </c>
      <c r="G537" t="s">
        <v>69</v>
      </c>
      <c r="I537" t="s">
        <v>265</v>
      </c>
      <c r="J537" t="s">
        <v>15</v>
      </c>
    </row>
    <row r="538" spans="1:10" x14ac:dyDescent="0.35">
      <c r="A538" t="s">
        <v>100</v>
      </c>
      <c r="B538" t="s">
        <v>98</v>
      </c>
      <c r="C538">
        <v>-74708000</v>
      </c>
      <c r="D538">
        <v>2015</v>
      </c>
      <c r="E538" t="s">
        <v>29</v>
      </c>
      <c r="F538" t="s">
        <v>24</v>
      </c>
      <c r="G538" t="s">
        <v>99</v>
      </c>
      <c r="I538" t="s">
        <v>265</v>
      </c>
      <c r="J538" t="s">
        <v>15</v>
      </c>
    </row>
    <row r="539" spans="1:10" x14ac:dyDescent="0.35">
      <c r="A539" t="s">
        <v>100</v>
      </c>
      <c r="B539" t="s">
        <v>98</v>
      </c>
      <c r="C539">
        <v>-74708000</v>
      </c>
      <c r="D539">
        <v>2015</v>
      </c>
      <c r="E539" t="s">
        <v>11</v>
      </c>
      <c r="F539" t="s">
        <v>12</v>
      </c>
      <c r="G539" t="s">
        <v>86</v>
      </c>
      <c r="H539" t="s">
        <v>101</v>
      </c>
      <c r="I539" t="s">
        <v>265</v>
      </c>
      <c r="J539" t="s">
        <v>15</v>
      </c>
    </row>
    <row r="540" spans="1:10" x14ac:dyDescent="0.35">
      <c r="A540" t="s">
        <v>90</v>
      </c>
      <c r="B540" t="s">
        <v>102</v>
      </c>
      <c r="C540">
        <v>-294040000</v>
      </c>
      <c r="D540">
        <v>2014</v>
      </c>
      <c r="E540" t="s">
        <v>11</v>
      </c>
      <c r="F540" t="s">
        <v>12</v>
      </c>
      <c r="G540" t="s">
        <v>69</v>
      </c>
      <c r="I540" t="s">
        <v>265</v>
      </c>
      <c r="J540" t="s">
        <v>15</v>
      </c>
    </row>
    <row r="541" spans="1:10" x14ac:dyDescent="0.35">
      <c r="A541" t="s">
        <v>90</v>
      </c>
      <c r="B541" t="s">
        <v>102</v>
      </c>
      <c r="C541">
        <v>-294040000</v>
      </c>
      <c r="D541">
        <v>2015</v>
      </c>
      <c r="E541" t="s">
        <v>11</v>
      </c>
      <c r="F541" t="s">
        <v>12</v>
      </c>
      <c r="G541" t="s">
        <v>86</v>
      </c>
      <c r="I541" t="s">
        <v>265</v>
      </c>
      <c r="J541" t="s">
        <v>15</v>
      </c>
    </row>
    <row r="542" spans="1:10" x14ac:dyDescent="0.35">
      <c r="A542" t="s">
        <v>90</v>
      </c>
      <c r="B542" t="s">
        <v>102</v>
      </c>
      <c r="C542">
        <v>-294040000</v>
      </c>
      <c r="D542">
        <v>2016</v>
      </c>
      <c r="E542" t="s">
        <v>11</v>
      </c>
      <c r="F542" t="s">
        <v>12</v>
      </c>
      <c r="G542" t="s">
        <v>103</v>
      </c>
      <c r="H542" t="s">
        <v>104</v>
      </c>
      <c r="I542" t="s">
        <v>265</v>
      </c>
      <c r="J542" t="s">
        <v>15</v>
      </c>
    </row>
    <row r="543" spans="1:10" x14ac:dyDescent="0.35">
      <c r="A543" t="s">
        <v>105</v>
      </c>
      <c r="B543" t="s">
        <v>102</v>
      </c>
      <c r="C543">
        <v>-107630000</v>
      </c>
      <c r="D543">
        <v>2014</v>
      </c>
      <c r="E543" t="s">
        <v>11</v>
      </c>
      <c r="F543" t="s">
        <v>12</v>
      </c>
      <c r="G543" t="s">
        <v>69</v>
      </c>
      <c r="I543" t="s">
        <v>265</v>
      </c>
      <c r="J543" t="s">
        <v>15</v>
      </c>
    </row>
    <row r="544" spans="1:10" x14ac:dyDescent="0.35">
      <c r="A544" t="s">
        <v>105</v>
      </c>
      <c r="B544" t="s">
        <v>102</v>
      </c>
      <c r="C544">
        <v>-107630000</v>
      </c>
      <c r="D544">
        <v>2015</v>
      </c>
      <c r="E544" t="s">
        <v>11</v>
      </c>
      <c r="F544" t="s">
        <v>12</v>
      </c>
      <c r="G544" t="s">
        <v>86</v>
      </c>
      <c r="H544" t="s">
        <v>106</v>
      </c>
      <c r="I544" t="s">
        <v>265</v>
      </c>
      <c r="J544" t="s">
        <v>15</v>
      </c>
    </row>
    <row r="545" spans="1:10" x14ac:dyDescent="0.35">
      <c r="A545" t="s">
        <v>107</v>
      </c>
      <c r="B545" t="s">
        <v>108</v>
      </c>
      <c r="C545">
        <v>-154181000</v>
      </c>
      <c r="D545">
        <v>2015</v>
      </c>
      <c r="E545" t="s">
        <v>40</v>
      </c>
      <c r="F545" t="s">
        <v>24</v>
      </c>
      <c r="G545" t="s">
        <v>92</v>
      </c>
      <c r="I545" t="s">
        <v>265</v>
      </c>
      <c r="J545" t="s">
        <v>15</v>
      </c>
    </row>
    <row r="546" spans="1:10" x14ac:dyDescent="0.35">
      <c r="A546" t="s">
        <v>107</v>
      </c>
      <c r="B546" t="s">
        <v>108</v>
      </c>
      <c r="C546">
        <v>-154181000</v>
      </c>
      <c r="D546">
        <v>2015</v>
      </c>
      <c r="E546" t="s">
        <v>11</v>
      </c>
      <c r="F546" t="s">
        <v>12</v>
      </c>
      <c r="G546" t="s">
        <v>86</v>
      </c>
      <c r="I546" t="s">
        <v>265</v>
      </c>
      <c r="J546" t="s">
        <v>15</v>
      </c>
    </row>
    <row r="547" spans="1:10" x14ac:dyDescent="0.35">
      <c r="A547" t="s">
        <v>107</v>
      </c>
      <c r="B547" t="s">
        <v>108</v>
      </c>
      <c r="C547">
        <v>-154181000</v>
      </c>
      <c r="D547">
        <v>2016</v>
      </c>
      <c r="E547" t="s">
        <v>40</v>
      </c>
      <c r="F547" t="s">
        <v>24</v>
      </c>
      <c r="G547" t="s">
        <v>109</v>
      </c>
      <c r="I547" t="s">
        <v>265</v>
      </c>
      <c r="J547" t="s">
        <v>15</v>
      </c>
    </row>
    <row r="548" spans="1:10" x14ac:dyDescent="0.35">
      <c r="A548" t="s">
        <v>107</v>
      </c>
      <c r="B548" t="s">
        <v>108</v>
      </c>
      <c r="C548">
        <v>-154181000</v>
      </c>
      <c r="D548">
        <v>2016</v>
      </c>
      <c r="E548" t="s">
        <v>11</v>
      </c>
      <c r="F548" t="s">
        <v>12</v>
      </c>
      <c r="G548" t="s">
        <v>103</v>
      </c>
      <c r="H548" t="s">
        <v>110</v>
      </c>
      <c r="I548" t="s">
        <v>265</v>
      </c>
      <c r="J548" t="s">
        <v>15</v>
      </c>
    </row>
    <row r="549" spans="1:10" x14ac:dyDescent="0.35">
      <c r="A549" t="s">
        <v>107</v>
      </c>
      <c r="B549" t="s">
        <v>111</v>
      </c>
      <c r="C549">
        <v>-338408000</v>
      </c>
      <c r="D549">
        <v>2015</v>
      </c>
      <c r="E549" t="s">
        <v>23</v>
      </c>
      <c r="F549" t="s">
        <v>24</v>
      </c>
      <c r="G549" t="s">
        <v>95</v>
      </c>
      <c r="I549" t="s">
        <v>265</v>
      </c>
      <c r="J549" t="s">
        <v>15</v>
      </c>
    </row>
    <row r="550" spans="1:10" x14ac:dyDescent="0.35">
      <c r="A550" t="s">
        <v>107</v>
      </c>
      <c r="B550" t="s">
        <v>111</v>
      </c>
      <c r="C550">
        <v>-338408000</v>
      </c>
      <c r="D550">
        <v>2016</v>
      </c>
      <c r="E550" t="s">
        <v>23</v>
      </c>
      <c r="F550" t="s">
        <v>24</v>
      </c>
      <c r="G550" t="s">
        <v>112</v>
      </c>
      <c r="I550" t="s">
        <v>265</v>
      </c>
      <c r="J550" t="s">
        <v>15</v>
      </c>
    </row>
    <row r="551" spans="1:10" x14ac:dyDescent="0.35">
      <c r="A551" t="s">
        <v>113</v>
      </c>
      <c r="B551" t="s">
        <v>111</v>
      </c>
      <c r="C551">
        <v>-184227000</v>
      </c>
      <c r="D551">
        <v>2015</v>
      </c>
      <c r="E551" t="s">
        <v>23</v>
      </c>
      <c r="F551" t="s">
        <v>24</v>
      </c>
      <c r="G551" t="s">
        <v>95</v>
      </c>
      <c r="I551" t="s">
        <v>265</v>
      </c>
      <c r="J551" t="s">
        <v>15</v>
      </c>
    </row>
    <row r="552" spans="1:10" x14ac:dyDescent="0.35">
      <c r="A552" t="s">
        <v>113</v>
      </c>
      <c r="B552" t="s">
        <v>111</v>
      </c>
      <c r="C552">
        <v>-184227000</v>
      </c>
      <c r="D552">
        <v>2015</v>
      </c>
      <c r="E552" t="s">
        <v>11</v>
      </c>
      <c r="F552" t="s">
        <v>12</v>
      </c>
      <c r="G552" t="s">
        <v>86</v>
      </c>
      <c r="I552" t="s">
        <v>265</v>
      </c>
      <c r="J552" t="s">
        <v>15</v>
      </c>
    </row>
    <row r="553" spans="1:10" x14ac:dyDescent="0.35">
      <c r="A553" t="s">
        <v>113</v>
      </c>
      <c r="B553" t="s">
        <v>111</v>
      </c>
      <c r="C553">
        <v>-184227000</v>
      </c>
      <c r="D553">
        <v>2016</v>
      </c>
      <c r="E553" t="s">
        <v>23</v>
      </c>
      <c r="F553" t="s">
        <v>24</v>
      </c>
      <c r="G553" t="s">
        <v>112</v>
      </c>
      <c r="I553" t="s">
        <v>265</v>
      </c>
      <c r="J553" t="s">
        <v>15</v>
      </c>
    </row>
    <row r="554" spans="1:10" x14ac:dyDescent="0.35">
      <c r="A554" t="s">
        <v>113</v>
      </c>
      <c r="B554" t="s">
        <v>111</v>
      </c>
      <c r="C554">
        <v>-184227000</v>
      </c>
      <c r="D554">
        <v>2016</v>
      </c>
      <c r="E554" t="s">
        <v>11</v>
      </c>
      <c r="F554" t="s">
        <v>12</v>
      </c>
      <c r="G554" t="s">
        <v>103</v>
      </c>
      <c r="H554" t="s">
        <v>114</v>
      </c>
      <c r="I554" t="s">
        <v>265</v>
      </c>
      <c r="J554" t="s">
        <v>15</v>
      </c>
    </row>
    <row r="555" spans="1:10" x14ac:dyDescent="0.35">
      <c r="A555" t="s">
        <v>107</v>
      </c>
      <c r="B555" t="s">
        <v>115</v>
      </c>
      <c r="C555">
        <v>-568266000</v>
      </c>
      <c r="D555">
        <v>2015</v>
      </c>
      <c r="E555" t="s">
        <v>29</v>
      </c>
      <c r="F555" t="s">
        <v>24</v>
      </c>
      <c r="G555" t="s">
        <v>99</v>
      </c>
      <c r="I555" t="s">
        <v>265</v>
      </c>
      <c r="J555" t="s">
        <v>15</v>
      </c>
    </row>
    <row r="556" spans="1:10" x14ac:dyDescent="0.35">
      <c r="A556" t="s">
        <v>107</v>
      </c>
      <c r="B556" t="s">
        <v>115</v>
      </c>
      <c r="C556">
        <v>-568266000</v>
      </c>
      <c r="D556">
        <v>2016</v>
      </c>
      <c r="E556" t="s">
        <v>29</v>
      </c>
      <c r="F556" t="s">
        <v>24</v>
      </c>
      <c r="G556" t="s">
        <v>116</v>
      </c>
      <c r="I556" t="s">
        <v>265</v>
      </c>
      <c r="J556" t="s">
        <v>15</v>
      </c>
    </row>
    <row r="557" spans="1:10" x14ac:dyDescent="0.35">
      <c r="A557" t="s">
        <v>117</v>
      </c>
      <c r="B557" t="s">
        <v>115</v>
      </c>
      <c r="C557">
        <v>-229858000</v>
      </c>
      <c r="D557">
        <v>2015</v>
      </c>
      <c r="E557" t="s">
        <v>29</v>
      </c>
      <c r="F557" t="s">
        <v>24</v>
      </c>
      <c r="G557" t="s">
        <v>99</v>
      </c>
      <c r="I557" t="s">
        <v>265</v>
      </c>
      <c r="J557" t="s">
        <v>15</v>
      </c>
    </row>
    <row r="558" spans="1:10" x14ac:dyDescent="0.35">
      <c r="A558" t="s">
        <v>117</v>
      </c>
      <c r="B558" t="s">
        <v>115</v>
      </c>
      <c r="C558">
        <v>-229858000</v>
      </c>
      <c r="D558">
        <v>2015</v>
      </c>
      <c r="E558" t="s">
        <v>11</v>
      </c>
      <c r="F558" t="s">
        <v>12</v>
      </c>
      <c r="G558" t="s">
        <v>86</v>
      </c>
      <c r="I558" t="s">
        <v>265</v>
      </c>
      <c r="J558" t="s">
        <v>15</v>
      </c>
    </row>
    <row r="559" spans="1:10" x14ac:dyDescent="0.35">
      <c r="A559" t="s">
        <v>117</v>
      </c>
      <c r="B559" t="s">
        <v>115</v>
      </c>
      <c r="C559">
        <v>-229858000</v>
      </c>
      <c r="D559">
        <v>2016</v>
      </c>
      <c r="E559" t="s">
        <v>29</v>
      </c>
      <c r="F559" t="s">
        <v>24</v>
      </c>
      <c r="G559" t="s">
        <v>116</v>
      </c>
      <c r="I559" t="s">
        <v>265</v>
      </c>
      <c r="J559" t="s">
        <v>15</v>
      </c>
    </row>
    <row r="560" spans="1:10" x14ac:dyDescent="0.35">
      <c r="A560" t="s">
        <v>117</v>
      </c>
      <c r="B560" t="s">
        <v>115</v>
      </c>
      <c r="C560">
        <v>-229858000</v>
      </c>
      <c r="D560">
        <v>2016</v>
      </c>
      <c r="E560" t="s">
        <v>11</v>
      </c>
      <c r="F560" t="s">
        <v>12</v>
      </c>
      <c r="G560" t="s">
        <v>103</v>
      </c>
      <c r="H560" t="s">
        <v>118</v>
      </c>
      <c r="I560" t="s">
        <v>265</v>
      </c>
      <c r="J560" t="s">
        <v>15</v>
      </c>
    </row>
    <row r="561" spans="1:10" x14ac:dyDescent="0.35">
      <c r="A561" t="s">
        <v>107</v>
      </c>
      <c r="B561" t="s">
        <v>119</v>
      </c>
      <c r="C561">
        <v>-888663000</v>
      </c>
      <c r="D561">
        <v>2015</v>
      </c>
      <c r="E561" t="s">
        <v>11</v>
      </c>
      <c r="F561" t="s">
        <v>12</v>
      </c>
      <c r="G561" t="s">
        <v>86</v>
      </c>
      <c r="I561" t="s">
        <v>265</v>
      </c>
      <c r="J561" t="s">
        <v>15</v>
      </c>
    </row>
    <row r="562" spans="1:10" x14ac:dyDescent="0.35">
      <c r="A562" t="s">
        <v>107</v>
      </c>
      <c r="B562" t="s">
        <v>119</v>
      </c>
      <c r="C562">
        <v>-888663000</v>
      </c>
      <c r="D562">
        <v>2016</v>
      </c>
      <c r="E562" t="s">
        <v>11</v>
      </c>
      <c r="F562" t="s">
        <v>12</v>
      </c>
      <c r="G562" t="s">
        <v>103</v>
      </c>
      <c r="I562" t="s">
        <v>265</v>
      </c>
      <c r="J562" t="s">
        <v>15</v>
      </c>
    </row>
    <row r="563" spans="1:10" x14ac:dyDescent="0.35">
      <c r="A563" t="s">
        <v>107</v>
      </c>
      <c r="B563" t="s">
        <v>119</v>
      </c>
      <c r="C563">
        <v>-888663000</v>
      </c>
      <c r="D563">
        <v>2017</v>
      </c>
      <c r="E563" t="s">
        <v>11</v>
      </c>
      <c r="F563" t="s">
        <v>12</v>
      </c>
      <c r="G563" t="s">
        <v>120</v>
      </c>
      <c r="H563" t="s">
        <v>121</v>
      </c>
      <c r="I563" t="s">
        <v>265</v>
      </c>
      <c r="J563" t="s">
        <v>15</v>
      </c>
    </row>
    <row r="564" spans="1:10" x14ac:dyDescent="0.35">
      <c r="A564" t="s">
        <v>122</v>
      </c>
      <c r="B564" t="s">
        <v>119</v>
      </c>
      <c r="C564">
        <v>-320397000</v>
      </c>
      <c r="D564">
        <v>2015</v>
      </c>
      <c r="E564" t="s">
        <v>11</v>
      </c>
      <c r="F564" t="s">
        <v>12</v>
      </c>
      <c r="G564" t="s">
        <v>86</v>
      </c>
      <c r="I564" t="s">
        <v>265</v>
      </c>
      <c r="J564" t="s">
        <v>15</v>
      </c>
    </row>
    <row r="565" spans="1:10" x14ac:dyDescent="0.35">
      <c r="A565" t="s">
        <v>122</v>
      </c>
      <c r="B565" t="s">
        <v>119</v>
      </c>
      <c r="C565">
        <v>-320397000</v>
      </c>
      <c r="D565">
        <v>2016</v>
      </c>
      <c r="E565" t="s">
        <v>11</v>
      </c>
      <c r="F565" t="s">
        <v>12</v>
      </c>
      <c r="G565" t="s">
        <v>103</v>
      </c>
      <c r="H565" t="s">
        <v>123</v>
      </c>
      <c r="I565" t="s">
        <v>265</v>
      </c>
      <c r="J565" t="s">
        <v>15</v>
      </c>
    </row>
    <row r="566" spans="1:10" x14ac:dyDescent="0.35">
      <c r="A566" t="s">
        <v>124</v>
      </c>
      <c r="B566" t="s">
        <v>125</v>
      </c>
      <c r="C566">
        <v>-282267000</v>
      </c>
      <c r="D566">
        <v>2016</v>
      </c>
      <c r="E566" t="s">
        <v>40</v>
      </c>
      <c r="F566" t="s">
        <v>24</v>
      </c>
      <c r="G566" t="s">
        <v>109</v>
      </c>
      <c r="I566" t="s">
        <v>265</v>
      </c>
      <c r="J566" t="s">
        <v>15</v>
      </c>
    </row>
    <row r="567" spans="1:10" x14ac:dyDescent="0.35">
      <c r="A567" t="s">
        <v>124</v>
      </c>
      <c r="B567" t="s">
        <v>125</v>
      </c>
      <c r="C567">
        <v>-282267000</v>
      </c>
      <c r="D567">
        <v>2016</v>
      </c>
      <c r="E567" t="s">
        <v>11</v>
      </c>
      <c r="F567" t="s">
        <v>12</v>
      </c>
      <c r="G567" t="s">
        <v>103</v>
      </c>
      <c r="I567" t="s">
        <v>265</v>
      </c>
      <c r="J567" t="s">
        <v>15</v>
      </c>
    </row>
    <row r="568" spans="1:10" x14ac:dyDescent="0.35">
      <c r="A568" t="s">
        <v>124</v>
      </c>
      <c r="B568" t="s">
        <v>125</v>
      </c>
      <c r="C568">
        <v>-282267000</v>
      </c>
      <c r="D568">
        <v>2017</v>
      </c>
      <c r="E568" t="s">
        <v>40</v>
      </c>
      <c r="F568" t="s">
        <v>24</v>
      </c>
      <c r="G568" t="s">
        <v>126</v>
      </c>
      <c r="I568" t="s">
        <v>265</v>
      </c>
      <c r="J568" t="s">
        <v>15</v>
      </c>
    </row>
    <row r="569" spans="1:10" x14ac:dyDescent="0.35">
      <c r="A569" t="s">
        <v>124</v>
      </c>
      <c r="B569" t="s">
        <v>125</v>
      </c>
      <c r="C569">
        <v>-282267000</v>
      </c>
      <c r="D569">
        <v>2017</v>
      </c>
      <c r="E569" t="s">
        <v>11</v>
      </c>
      <c r="F569" t="s">
        <v>12</v>
      </c>
      <c r="G569" t="s">
        <v>120</v>
      </c>
      <c r="H569" t="s">
        <v>127</v>
      </c>
      <c r="I569" t="s">
        <v>265</v>
      </c>
      <c r="J569" t="s">
        <v>15</v>
      </c>
    </row>
    <row r="570" spans="1:10" x14ac:dyDescent="0.35">
      <c r="A570" t="s">
        <v>124</v>
      </c>
      <c r="B570" t="s">
        <v>128</v>
      </c>
      <c r="C570">
        <v>-575455000</v>
      </c>
      <c r="D570">
        <v>2016</v>
      </c>
      <c r="E570" t="s">
        <v>23</v>
      </c>
      <c r="F570" t="s">
        <v>24</v>
      </c>
      <c r="G570" t="s">
        <v>112</v>
      </c>
      <c r="I570" t="s">
        <v>265</v>
      </c>
      <c r="J570" t="s">
        <v>15</v>
      </c>
    </row>
    <row r="571" spans="1:10" x14ac:dyDescent="0.35">
      <c r="A571" t="s">
        <v>124</v>
      </c>
      <c r="B571" t="s">
        <v>128</v>
      </c>
      <c r="C571">
        <v>-575455000</v>
      </c>
      <c r="D571">
        <v>2017</v>
      </c>
      <c r="E571" t="s">
        <v>23</v>
      </c>
      <c r="F571" t="s">
        <v>24</v>
      </c>
      <c r="G571" t="s">
        <v>129</v>
      </c>
      <c r="I571" t="s">
        <v>265</v>
      </c>
      <c r="J571" t="s">
        <v>15</v>
      </c>
    </row>
    <row r="572" spans="1:10" x14ac:dyDescent="0.35">
      <c r="A572" t="s">
        <v>130</v>
      </c>
      <c r="B572" t="s">
        <v>128</v>
      </c>
      <c r="C572">
        <v>-293188000</v>
      </c>
      <c r="D572">
        <v>2016</v>
      </c>
      <c r="E572" t="s">
        <v>23</v>
      </c>
      <c r="F572" t="s">
        <v>24</v>
      </c>
      <c r="G572" t="s">
        <v>112</v>
      </c>
      <c r="I572" t="s">
        <v>265</v>
      </c>
      <c r="J572" t="s">
        <v>15</v>
      </c>
    </row>
    <row r="573" spans="1:10" x14ac:dyDescent="0.35">
      <c r="A573" t="s">
        <v>130</v>
      </c>
      <c r="B573" t="s">
        <v>128</v>
      </c>
      <c r="C573">
        <v>-293188000</v>
      </c>
      <c r="D573">
        <v>2016</v>
      </c>
      <c r="E573" t="s">
        <v>11</v>
      </c>
      <c r="F573" t="s">
        <v>12</v>
      </c>
      <c r="G573" t="s">
        <v>103</v>
      </c>
      <c r="I573" t="s">
        <v>265</v>
      </c>
      <c r="J573" t="s">
        <v>15</v>
      </c>
    </row>
    <row r="574" spans="1:10" x14ac:dyDescent="0.35">
      <c r="A574" t="s">
        <v>130</v>
      </c>
      <c r="B574" t="s">
        <v>128</v>
      </c>
      <c r="C574">
        <v>-293188000</v>
      </c>
      <c r="D574">
        <v>2017</v>
      </c>
      <c r="E574" t="s">
        <v>23</v>
      </c>
      <c r="F574" t="s">
        <v>24</v>
      </c>
      <c r="G574" t="s">
        <v>129</v>
      </c>
      <c r="I574" t="s">
        <v>265</v>
      </c>
      <c r="J574" t="s">
        <v>15</v>
      </c>
    </row>
    <row r="575" spans="1:10" x14ac:dyDescent="0.35">
      <c r="A575" t="s">
        <v>130</v>
      </c>
      <c r="B575" t="s">
        <v>128</v>
      </c>
      <c r="C575">
        <v>-293188000</v>
      </c>
      <c r="D575">
        <v>2017</v>
      </c>
      <c r="E575" t="s">
        <v>11</v>
      </c>
      <c r="F575" t="s">
        <v>12</v>
      </c>
      <c r="G575" t="s">
        <v>120</v>
      </c>
      <c r="H575" t="s">
        <v>131</v>
      </c>
      <c r="I575" t="s">
        <v>265</v>
      </c>
      <c r="J575" t="s">
        <v>15</v>
      </c>
    </row>
    <row r="576" spans="1:10" x14ac:dyDescent="0.35">
      <c r="A576" t="s">
        <v>124</v>
      </c>
      <c r="B576" t="s">
        <v>132</v>
      </c>
      <c r="C576">
        <v>-553577000</v>
      </c>
      <c r="D576">
        <v>2016</v>
      </c>
      <c r="E576" t="s">
        <v>29</v>
      </c>
      <c r="F576" t="s">
        <v>24</v>
      </c>
      <c r="G576" t="s">
        <v>116</v>
      </c>
      <c r="I576" t="s">
        <v>265</v>
      </c>
      <c r="J576" t="s">
        <v>15</v>
      </c>
    </row>
    <row r="577" spans="1:10" x14ac:dyDescent="0.35">
      <c r="A577" t="s">
        <v>124</v>
      </c>
      <c r="B577" t="s">
        <v>132</v>
      </c>
      <c r="C577">
        <v>-553577000</v>
      </c>
      <c r="D577">
        <v>2017</v>
      </c>
      <c r="E577" t="s">
        <v>29</v>
      </c>
      <c r="F577" t="s">
        <v>24</v>
      </c>
      <c r="G577" t="s">
        <v>133</v>
      </c>
      <c r="I577" t="s">
        <v>265</v>
      </c>
      <c r="J577" t="s">
        <v>15</v>
      </c>
    </row>
    <row r="578" spans="1:10" x14ac:dyDescent="0.35">
      <c r="A578" t="s">
        <v>134</v>
      </c>
      <c r="B578" t="s">
        <v>132</v>
      </c>
      <c r="C578">
        <v>21878000</v>
      </c>
      <c r="D578">
        <v>2016</v>
      </c>
      <c r="E578" t="s">
        <v>29</v>
      </c>
      <c r="F578" t="s">
        <v>24</v>
      </c>
      <c r="G578" t="s">
        <v>116</v>
      </c>
      <c r="I578" t="s">
        <v>265</v>
      </c>
      <c r="J578" t="s">
        <v>15</v>
      </c>
    </row>
    <row r="579" spans="1:10" x14ac:dyDescent="0.35">
      <c r="A579" t="s">
        <v>134</v>
      </c>
      <c r="B579" t="s">
        <v>132</v>
      </c>
      <c r="C579">
        <v>21878000</v>
      </c>
      <c r="D579">
        <v>2016</v>
      </c>
      <c r="E579" t="s">
        <v>11</v>
      </c>
      <c r="F579" t="s">
        <v>12</v>
      </c>
      <c r="G579" t="s">
        <v>103</v>
      </c>
      <c r="I579" t="s">
        <v>265</v>
      </c>
      <c r="J579" t="s">
        <v>15</v>
      </c>
    </row>
    <row r="580" spans="1:10" x14ac:dyDescent="0.35">
      <c r="A580" t="s">
        <v>134</v>
      </c>
      <c r="B580" t="s">
        <v>132</v>
      </c>
      <c r="C580">
        <v>21878000</v>
      </c>
      <c r="D580">
        <v>2017</v>
      </c>
      <c r="E580" t="s">
        <v>29</v>
      </c>
      <c r="F580" t="s">
        <v>24</v>
      </c>
      <c r="G580" t="s">
        <v>133</v>
      </c>
      <c r="I580" t="s">
        <v>265</v>
      </c>
      <c r="J580" t="s">
        <v>15</v>
      </c>
    </row>
    <row r="581" spans="1:10" x14ac:dyDescent="0.35">
      <c r="A581" t="s">
        <v>134</v>
      </c>
      <c r="B581" t="s">
        <v>132</v>
      </c>
      <c r="C581">
        <v>21878000</v>
      </c>
      <c r="D581">
        <v>2017</v>
      </c>
      <c r="E581" t="s">
        <v>11</v>
      </c>
      <c r="F581" t="s">
        <v>12</v>
      </c>
      <c r="G581" t="s">
        <v>120</v>
      </c>
      <c r="H581" t="s">
        <v>135</v>
      </c>
      <c r="I581" t="s">
        <v>265</v>
      </c>
      <c r="J581" t="s">
        <v>15</v>
      </c>
    </row>
    <row r="582" spans="1:10" x14ac:dyDescent="0.35">
      <c r="A582" t="s">
        <v>124</v>
      </c>
      <c r="B582" t="s">
        <v>136</v>
      </c>
      <c r="C582">
        <v>-674914000</v>
      </c>
      <c r="D582">
        <v>2016</v>
      </c>
      <c r="E582" t="s">
        <v>11</v>
      </c>
      <c r="F582" t="s">
        <v>12</v>
      </c>
      <c r="G582" t="s">
        <v>103</v>
      </c>
      <c r="I582" t="s">
        <v>265</v>
      </c>
      <c r="J582" t="s">
        <v>15</v>
      </c>
    </row>
    <row r="583" spans="1:10" x14ac:dyDescent="0.35">
      <c r="A583" t="s">
        <v>124</v>
      </c>
      <c r="B583" t="s">
        <v>136</v>
      </c>
      <c r="C583">
        <v>-674914000</v>
      </c>
      <c r="D583">
        <v>2017</v>
      </c>
      <c r="E583" t="s">
        <v>11</v>
      </c>
      <c r="F583" t="s">
        <v>12</v>
      </c>
      <c r="G583" t="s">
        <v>120</v>
      </c>
      <c r="I583" t="s">
        <v>265</v>
      </c>
      <c r="J583" t="s">
        <v>15</v>
      </c>
    </row>
    <row r="584" spans="1:10" x14ac:dyDescent="0.35">
      <c r="A584" t="s">
        <v>124</v>
      </c>
      <c r="B584" t="s">
        <v>136</v>
      </c>
      <c r="C584">
        <v>-674914000</v>
      </c>
      <c r="D584">
        <v>2018</v>
      </c>
      <c r="E584" t="s">
        <v>11</v>
      </c>
      <c r="F584" t="s">
        <v>12</v>
      </c>
      <c r="G584" t="s">
        <v>137</v>
      </c>
      <c r="H584" t="s">
        <v>138</v>
      </c>
      <c r="I584" t="s">
        <v>265</v>
      </c>
      <c r="J584" t="s">
        <v>15</v>
      </c>
    </row>
    <row r="585" spans="1:10" x14ac:dyDescent="0.35">
      <c r="A585" t="s">
        <v>139</v>
      </c>
      <c r="B585" t="s">
        <v>136</v>
      </c>
      <c r="C585">
        <v>-121337000</v>
      </c>
      <c r="D585">
        <v>2016</v>
      </c>
      <c r="E585" t="s">
        <v>11</v>
      </c>
      <c r="F585" t="s">
        <v>12</v>
      </c>
      <c r="G585" t="s">
        <v>103</v>
      </c>
      <c r="I585" t="s">
        <v>265</v>
      </c>
      <c r="J585" t="s">
        <v>15</v>
      </c>
    </row>
    <row r="586" spans="1:10" x14ac:dyDescent="0.35">
      <c r="A586" t="s">
        <v>139</v>
      </c>
      <c r="B586" t="s">
        <v>136</v>
      </c>
      <c r="C586">
        <v>-121337000</v>
      </c>
      <c r="D586">
        <v>2017</v>
      </c>
      <c r="E586" t="s">
        <v>11</v>
      </c>
      <c r="F586" t="s">
        <v>12</v>
      </c>
      <c r="G586" t="s">
        <v>120</v>
      </c>
      <c r="H586" t="s">
        <v>140</v>
      </c>
      <c r="I586" t="s">
        <v>265</v>
      </c>
      <c r="J586" t="s">
        <v>15</v>
      </c>
    </row>
    <row r="587" spans="1:10" x14ac:dyDescent="0.35">
      <c r="A587" t="s">
        <v>141</v>
      </c>
      <c r="B587" t="s">
        <v>142</v>
      </c>
      <c r="C587">
        <v>-330277000</v>
      </c>
      <c r="D587">
        <v>2017</v>
      </c>
      <c r="E587" t="s">
        <v>40</v>
      </c>
      <c r="F587" t="s">
        <v>24</v>
      </c>
      <c r="G587" t="s">
        <v>126</v>
      </c>
      <c r="I587" t="s">
        <v>265</v>
      </c>
      <c r="J587" t="s">
        <v>15</v>
      </c>
    </row>
    <row r="588" spans="1:10" x14ac:dyDescent="0.35">
      <c r="A588" t="s">
        <v>141</v>
      </c>
      <c r="B588" t="s">
        <v>142</v>
      </c>
      <c r="C588">
        <v>-330277000</v>
      </c>
      <c r="D588">
        <v>2017</v>
      </c>
      <c r="E588" t="s">
        <v>11</v>
      </c>
      <c r="F588" t="s">
        <v>12</v>
      </c>
      <c r="G588" t="s">
        <v>120</v>
      </c>
      <c r="I588" t="s">
        <v>265</v>
      </c>
      <c r="J588" t="s">
        <v>15</v>
      </c>
    </row>
    <row r="589" spans="1:10" x14ac:dyDescent="0.35">
      <c r="A589" t="s">
        <v>141</v>
      </c>
      <c r="B589" t="s">
        <v>142</v>
      </c>
      <c r="C589">
        <v>-330277000</v>
      </c>
      <c r="D589">
        <v>2018</v>
      </c>
      <c r="E589" t="s">
        <v>40</v>
      </c>
      <c r="F589" t="s">
        <v>24</v>
      </c>
      <c r="G589" t="s">
        <v>143</v>
      </c>
      <c r="I589" t="s">
        <v>265</v>
      </c>
      <c r="J589" t="s">
        <v>15</v>
      </c>
    </row>
    <row r="590" spans="1:10" x14ac:dyDescent="0.35">
      <c r="A590" t="s">
        <v>141</v>
      </c>
      <c r="B590" t="s">
        <v>142</v>
      </c>
      <c r="C590">
        <v>-330277000</v>
      </c>
      <c r="D590">
        <v>2018</v>
      </c>
      <c r="E590" t="s">
        <v>11</v>
      </c>
      <c r="F590" t="s">
        <v>12</v>
      </c>
      <c r="G590" t="s">
        <v>137</v>
      </c>
      <c r="H590" t="s">
        <v>144</v>
      </c>
      <c r="I590" t="s">
        <v>265</v>
      </c>
      <c r="J590" t="s">
        <v>15</v>
      </c>
    </row>
    <row r="591" spans="1:10" x14ac:dyDescent="0.35">
      <c r="A591" t="s">
        <v>141</v>
      </c>
      <c r="B591" t="s">
        <v>145</v>
      </c>
      <c r="C591">
        <v>-666674000</v>
      </c>
      <c r="D591">
        <v>2017</v>
      </c>
      <c r="E591" t="s">
        <v>23</v>
      </c>
      <c r="F591" t="s">
        <v>24</v>
      </c>
      <c r="G591" t="s">
        <v>129</v>
      </c>
      <c r="I591" t="s">
        <v>265</v>
      </c>
      <c r="J591" t="s">
        <v>15</v>
      </c>
    </row>
    <row r="592" spans="1:10" x14ac:dyDescent="0.35">
      <c r="A592" t="s">
        <v>141</v>
      </c>
      <c r="B592" t="s">
        <v>145</v>
      </c>
      <c r="C592">
        <v>-666674000</v>
      </c>
      <c r="D592">
        <v>2018</v>
      </c>
      <c r="E592" t="s">
        <v>23</v>
      </c>
      <c r="F592" t="s">
        <v>24</v>
      </c>
      <c r="G592" t="s">
        <v>146</v>
      </c>
      <c r="I592" t="s">
        <v>265</v>
      </c>
      <c r="J592" t="s">
        <v>15</v>
      </c>
    </row>
    <row r="593" spans="1:10" x14ac:dyDescent="0.35">
      <c r="A593" t="s">
        <v>147</v>
      </c>
      <c r="B593" t="s">
        <v>145</v>
      </c>
      <c r="C593">
        <v>-336397000</v>
      </c>
      <c r="D593">
        <v>2017</v>
      </c>
      <c r="E593" t="s">
        <v>23</v>
      </c>
      <c r="F593" t="s">
        <v>24</v>
      </c>
      <c r="G593" t="s">
        <v>129</v>
      </c>
      <c r="I593" t="s">
        <v>265</v>
      </c>
      <c r="J593" t="s">
        <v>15</v>
      </c>
    </row>
    <row r="594" spans="1:10" x14ac:dyDescent="0.35">
      <c r="A594" t="s">
        <v>147</v>
      </c>
      <c r="B594" t="s">
        <v>145</v>
      </c>
      <c r="C594">
        <v>-336397000</v>
      </c>
      <c r="D594">
        <v>2017</v>
      </c>
      <c r="E594" t="s">
        <v>11</v>
      </c>
      <c r="F594" t="s">
        <v>12</v>
      </c>
      <c r="G594" t="s">
        <v>120</v>
      </c>
      <c r="I594" t="s">
        <v>265</v>
      </c>
      <c r="J594" t="s">
        <v>15</v>
      </c>
    </row>
    <row r="595" spans="1:10" x14ac:dyDescent="0.35">
      <c r="A595" t="s">
        <v>147</v>
      </c>
      <c r="B595" t="s">
        <v>145</v>
      </c>
      <c r="C595">
        <v>-336397000</v>
      </c>
      <c r="D595">
        <v>2018</v>
      </c>
      <c r="E595" t="s">
        <v>23</v>
      </c>
      <c r="F595" t="s">
        <v>24</v>
      </c>
      <c r="G595" t="s">
        <v>146</v>
      </c>
      <c r="I595" t="s">
        <v>265</v>
      </c>
      <c r="J595" t="s">
        <v>15</v>
      </c>
    </row>
    <row r="596" spans="1:10" x14ac:dyDescent="0.35">
      <c r="A596" t="s">
        <v>147</v>
      </c>
      <c r="B596" t="s">
        <v>145</v>
      </c>
      <c r="C596">
        <v>-336397000</v>
      </c>
      <c r="D596">
        <v>2018</v>
      </c>
      <c r="E596" t="s">
        <v>11</v>
      </c>
      <c r="F596" t="s">
        <v>12</v>
      </c>
      <c r="G596" t="s">
        <v>137</v>
      </c>
      <c r="H596" t="s">
        <v>148</v>
      </c>
      <c r="I596" t="s">
        <v>265</v>
      </c>
      <c r="J596" t="s">
        <v>15</v>
      </c>
    </row>
    <row r="597" spans="1:10" x14ac:dyDescent="0.35">
      <c r="A597" t="s">
        <v>141</v>
      </c>
      <c r="B597" t="s">
        <v>149</v>
      </c>
      <c r="C597">
        <v>-1286050000</v>
      </c>
      <c r="D597">
        <v>2017</v>
      </c>
      <c r="E597" t="s">
        <v>29</v>
      </c>
      <c r="F597" t="s">
        <v>24</v>
      </c>
      <c r="G597" t="s">
        <v>133</v>
      </c>
      <c r="I597" t="s">
        <v>265</v>
      </c>
      <c r="J597" t="s">
        <v>15</v>
      </c>
    </row>
    <row r="598" spans="1:10" x14ac:dyDescent="0.35">
      <c r="A598" t="s">
        <v>141</v>
      </c>
      <c r="B598" t="s">
        <v>149</v>
      </c>
      <c r="C598">
        <v>-1286050000</v>
      </c>
      <c r="D598">
        <v>2018</v>
      </c>
      <c r="E598" t="s">
        <v>29</v>
      </c>
      <c r="F598" t="s">
        <v>24</v>
      </c>
      <c r="G598" t="s">
        <v>150</v>
      </c>
      <c r="I598" t="s">
        <v>265</v>
      </c>
      <c r="J598" t="s">
        <v>15</v>
      </c>
    </row>
    <row r="599" spans="1:10" x14ac:dyDescent="0.35">
      <c r="A599" t="s">
        <v>151</v>
      </c>
      <c r="B599" t="s">
        <v>149</v>
      </c>
      <c r="C599">
        <v>-619376000</v>
      </c>
      <c r="D599">
        <v>2017</v>
      </c>
      <c r="E599" t="s">
        <v>29</v>
      </c>
      <c r="F599" t="s">
        <v>24</v>
      </c>
      <c r="G599" t="s">
        <v>133</v>
      </c>
      <c r="I599" t="s">
        <v>265</v>
      </c>
      <c r="J599" t="s">
        <v>15</v>
      </c>
    </row>
    <row r="600" spans="1:10" x14ac:dyDescent="0.35">
      <c r="A600" t="s">
        <v>151</v>
      </c>
      <c r="B600" t="s">
        <v>149</v>
      </c>
      <c r="C600">
        <v>-619376000</v>
      </c>
      <c r="D600">
        <v>2017</v>
      </c>
      <c r="E600" t="s">
        <v>11</v>
      </c>
      <c r="F600" t="s">
        <v>12</v>
      </c>
      <c r="G600" t="s">
        <v>120</v>
      </c>
      <c r="I600" t="s">
        <v>265</v>
      </c>
      <c r="J600" t="s">
        <v>15</v>
      </c>
    </row>
    <row r="601" spans="1:10" x14ac:dyDescent="0.35">
      <c r="A601" t="s">
        <v>151</v>
      </c>
      <c r="B601" t="s">
        <v>149</v>
      </c>
      <c r="C601">
        <v>-619376000</v>
      </c>
      <c r="D601">
        <v>2018</v>
      </c>
      <c r="E601" t="s">
        <v>29</v>
      </c>
      <c r="F601" t="s">
        <v>24</v>
      </c>
      <c r="G601" t="s">
        <v>150</v>
      </c>
      <c r="I601" t="s">
        <v>265</v>
      </c>
      <c r="J601" t="s">
        <v>15</v>
      </c>
    </row>
    <row r="602" spans="1:10" x14ac:dyDescent="0.35">
      <c r="A602" t="s">
        <v>151</v>
      </c>
      <c r="B602" t="s">
        <v>149</v>
      </c>
      <c r="C602">
        <v>-619376000</v>
      </c>
      <c r="D602">
        <v>2018</v>
      </c>
      <c r="E602" t="s">
        <v>11</v>
      </c>
      <c r="F602" t="s">
        <v>12</v>
      </c>
      <c r="G602" t="s">
        <v>137</v>
      </c>
      <c r="H602" t="s">
        <v>152</v>
      </c>
      <c r="I602" t="s">
        <v>265</v>
      </c>
      <c r="J602" t="s">
        <v>15</v>
      </c>
    </row>
    <row r="603" spans="1:10" x14ac:dyDescent="0.35">
      <c r="A603" t="s">
        <v>141</v>
      </c>
      <c r="B603" t="s">
        <v>153</v>
      </c>
      <c r="C603">
        <v>-1961400000</v>
      </c>
      <c r="D603">
        <v>2017</v>
      </c>
      <c r="E603" t="s">
        <v>11</v>
      </c>
      <c r="F603" t="s">
        <v>12</v>
      </c>
      <c r="G603" t="s">
        <v>120</v>
      </c>
      <c r="I603" t="s">
        <v>265</v>
      </c>
      <c r="J603" t="s">
        <v>15</v>
      </c>
    </row>
    <row r="604" spans="1:10" x14ac:dyDescent="0.35">
      <c r="A604" t="s">
        <v>141</v>
      </c>
      <c r="B604" t="s">
        <v>153</v>
      </c>
      <c r="C604">
        <v>-1961400000</v>
      </c>
      <c r="D604">
        <v>2018</v>
      </c>
      <c r="E604" t="s">
        <v>11</v>
      </c>
      <c r="F604" t="s">
        <v>12</v>
      </c>
      <c r="G604" t="s">
        <v>137</v>
      </c>
      <c r="I604" t="s">
        <v>265</v>
      </c>
      <c r="J604" t="s">
        <v>15</v>
      </c>
    </row>
    <row r="605" spans="1:10" x14ac:dyDescent="0.35">
      <c r="A605" t="s">
        <v>141</v>
      </c>
      <c r="B605" t="s">
        <v>153</v>
      </c>
      <c r="C605">
        <v>-1962000000</v>
      </c>
      <c r="D605">
        <v>2019</v>
      </c>
      <c r="E605" t="s">
        <v>11</v>
      </c>
      <c r="F605" t="s">
        <v>12</v>
      </c>
      <c r="G605" t="s">
        <v>154</v>
      </c>
      <c r="H605" t="s">
        <v>155</v>
      </c>
      <c r="I605" t="s">
        <v>265</v>
      </c>
      <c r="J605" t="s">
        <v>15</v>
      </c>
    </row>
    <row r="606" spans="1:10" x14ac:dyDescent="0.35">
      <c r="A606" t="s">
        <v>156</v>
      </c>
      <c r="B606" t="s">
        <v>153</v>
      </c>
      <c r="C606">
        <v>-675350000</v>
      </c>
      <c r="D606">
        <v>2017</v>
      </c>
      <c r="E606" t="s">
        <v>11</v>
      </c>
      <c r="F606" t="s">
        <v>12</v>
      </c>
      <c r="G606" t="s">
        <v>120</v>
      </c>
      <c r="I606" t="s">
        <v>265</v>
      </c>
      <c r="J606" t="s">
        <v>15</v>
      </c>
    </row>
    <row r="607" spans="1:10" x14ac:dyDescent="0.35">
      <c r="A607" t="s">
        <v>156</v>
      </c>
      <c r="B607" t="s">
        <v>153</v>
      </c>
      <c r="C607">
        <v>-675350000</v>
      </c>
      <c r="D607">
        <v>2018</v>
      </c>
      <c r="E607" t="s">
        <v>11</v>
      </c>
      <c r="F607" t="s">
        <v>12</v>
      </c>
      <c r="G607" t="s">
        <v>137</v>
      </c>
      <c r="H607" t="s">
        <v>157</v>
      </c>
      <c r="I607" t="s">
        <v>265</v>
      </c>
      <c r="J607" t="s">
        <v>15</v>
      </c>
    </row>
    <row r="608" spans="1:10" x14ac:dyDescent="0.35">
      <c r="A608" t="s">
        <v>158</v>
      </c>
      <c r="B608" t="s">
        <v>159</v>
      </c>
      <c r="C608">
        <v>-709551000</v>
      </c>
      <c r="D608">
        <v>2018</v>
      </c>
      <c r="E608" t="s">
        <v>40</v>
      </c>
      <c r="F608" t="s">
        <v>24</v>
      </c>
      <c r="G608" t="s">
        <v>143</v>
      </c>
      <c r="I608" t="s">
        <v>265</v>
      </c>
      <c r="J608" t="s">
        <v>15</v>
      </c>
    </row>
    <row r="609" spans="1:10" x14ac:dyDescent="0.35">
      <c r="A609" t="s">
        <v>158</v>
      </c>
      <c r="B609" t="s">
        <v>159</v>
      </c>
      <c r="C609">
        <v>-709551000</v>
      </c>
      <c r="D609">
        <v>2018</v>
      </c>
      <c r="E609" t="s">
        <v>11</v>
      </c>
      <c r="F609" t="s">
        <v>12</v>
      </c>
      <c r="G609" t="s">
        <v>137</v>
      </c>
      <c r="I609" t="s">
        <v>265</v>
      </c>
      <c r="J609" t="s">
        <v>15</v>
      </c>
    </row>
    <row r="610" spans="1:10" x14ac:dyDescent="0.35">
      <c r="A610" t="s">
        <v>158</v>
      </c>
      <c r="B610" t="s">
        <v>159</v>
      </c>
      <c r="C610">
        <v>-709551000</v>
      </c>
      <c r="D610">
        <v>2019</v>
      </c>
      <c r="E610" t="s">
        <v>40</v>
      </c>
      <c r="F610" t="s">
        <v>24</v>
      </c>
      <c r="G610" t="s">
        <v>160</v>
      </c>
      <c r="I610" t="s">
        <v>265</v>
      </c>
      <c r="J610" t="s">
        <v>15</v>
      </c>
    </row>
    <row r="611" spans="1:10" x14ac:dyDescent="0.35">
      <c r="A611" t="s">
        <v>158</v>
      </c>
      <c r="B611" t="s">
        <v>159</v>
      </c>
      <c r="C611">
        <v>-709000000</v>
      </c>
      <c r="D611">
        <v>2019</v>
      </c>
      <c r="E611" t="s">
        <v>11</v>
      </c>
      <c r="F611" t="s">
        <v>12</v>
      </c>
      <c r="G611" t="s">
        <v>154</v>
      </c>
      <c r="H611" t="s">
        <v>161</v>
      </c>
      <c r="I611" t="s">
        <v>265</v>
      </c>
      <c r="J611" t="s">
        <v>15</v>
      </c>
    </row>
    <row r="612" spans="1:10" x14ac:dyDescent="0.35">
      <c r="A612" t="s">
        <v>158</v>
      </c>
      <c r="B612" t="s">
        <v>162</v>
      </c>
      <c r="C612">
        <v>-1427090000</v>
      </c>
      <c r="D612">
        <v>2018</v>
      </c>
      <c r="E612" t="s">
        <v>23</v>
      </c>
      <c r="F612" t="s">
        <v>24</v>
      </c>
      <c r="G612" t="s">
        <v>146</v>
      </c>
      <c r="I612" t="s">
        <v>265</v>
      </c>
      <c r="J612" t="s">
        <v>15</v>
      </c>
    </row>
    <row r="613" spans="1:10" x14ac:dyDescent="0.35">
      <c r="A613" t="s">
        <v>158</v>
      </c>
      <c r="B613" t="s">
        <v>162</v>
      </c>
      <c r="C613">
        <v>-1427090000</v>
      </c>
      <c r="D613">
        <v>2019</v>
      </c>
      <c r="E613" t="s">
        <v>23</v>
      </c>
      <c r="F613" t="s">
        <v>24</v>
      </c>
      <c r="G613" t="s">
        <v>163</v>
      </c>
      <c r="I613" t="s">
        <v>265</v>
      </c>
      <c r="J613" t="s">
        <v>15</v>
      </c>
    </row>
    <row r="614" spans="1:10" x14ac:dyDescent="0.35">
      <c r="A614" t="s">
        <v>164</v>
      </c>
      <c r="B614" t="s">
        <v>162</v>
      </c>
      <c r="C614">
        <v>-717539000</v>
      </c>
      <c r="D614">
        <v>2018</v>
      </c>
      <c r="E614" t="s">
        <v>23</v>
      </c>
      <c r="F614" t="s">
        <v>24</v>
      </c>
      <c r="G614" t="s">
        <v>146</v>
      </c>
      <c r="I614" t="s">
        <v>265</v>
      </c>
      <c r="J614" t="s">
        <v>15</v>
      </c>
    </row>
    <row r="615" spans="1:10" x14ac:dyDescent="0.35">
      <c r="A615" t="s">
        <v>164</v>
      </c>
      <c r="B615" t="s">
        <v>162</v>
      </c>
      <c r="C615">
        <v>-717539000</v>
      </c>
      <c r="D615">
        <v>2018</v>
      </c>
      <c r="E615" t="s">
        <v>11</v>
      </c>
      <c r="F615" t="s">
        <v>12</v>
      </c>
      <c r="G615" t="s">
        <v>137</v>
      </c>
      <c r="I615" t="s">
        <v>265</v>
      </c>
      <c r="J615" t="s">
        <v>15</v>
      </c>
    </row>
    <row r="616" spans="1:10" x14ac:dyDescent="0.35">
      <c r="A616" t="s">
        <v>164</v>
      </c>
      <c r="B616" t="s">
        <v>162</v>
      </c>
      <c r="C616">
        <v>-717539000</v>
      </c>
      <c r="D616">
        <v>2019</v>
      </c>
      <c r="E616" t="s">
        <v>23</v>
      </c>
      <c r="F616" t="s">
        <v>24</v>
      </c>
      <c r="G616" t="s">
        <v>163</v>
      </c>
      <c r="I616" t="s">
        <v>265</v>
      </c>
      <c r="J616" t="s">
        <v>15</v>
      </c>
    </row>
    <row r="617" spans="1:10" x14ac:dyDescent="0.35">
      <c r="A617" t="s">
        <v>164</v>
      </c>
      <c r="B617" t="s">
        <v>162</v>
      </c>
      <c r="C617">
        <v>-718000000</v>
      </c>
      <c r="D617">
        <v>2019</v>
      </c>
      <c r="E617" t="s">
        <v>11</v>
      </c>
      <c r="F617" t="s">
        <v>12</v>
      </c>
      <c r="G617" t="s">
        <v>154</v>
      </c>
      <c r="H617" t="s">
        <v>165</v>
      </c>
      <c r="I617" t="s">
        <v>265</v>
      </c>
      <c r="J617" t="s">
        <v>15</v>
      </c>
    </row>
    <row r="618" spans="1:10" x14ac:dyDescent="0.35">
      <c r="A618" t="s">
        <v>158</v>
      </c>
      <c r="B618" t="s">
        <v>166</v>
      </c>
      <c r="C618">
        <v>-1115574000</v>
      </c>
      <c r="D618">
        <v>2018</v>
      </c>
      <c r="E618" t="s">
        <v>29</v>
      </c>
      <c r="F618" t="s">
        <v>24</v>
      </c>
      <c r="G618" t="s">
        <v>150</v>
      </c>
      <c r="I618" t="s">
        <v>265</v>
      </c>
      <c r="J618" t="s">
        <v>15</v>
      </c>
    </row>
    <row r="619" spans="1:10" x14ac:dyDescent="0.35">
      <c r="A619" t="s">
        <v>158</v>
      </c>
      <c r="B619" t="s">
        <v>166</v>
      </c>
      <c r="C619">
        <v>-1116000000</v>
      </c>
      <c r="D619">
        <v>2019</v>
      </c>
      <c r="E619" t="s">
        <v>29</v>
      </c>
      <c r="F619" t="s">
        <v>24</v>
      </c>
      <c r="G619" t="s">
        <v>167</v>
      </c>
      <c r="I619" t="s">
        <v>265</v>
      </c>
      <c r="J619" t="s">
        <v>15</v>
      </c>
    </row>
    <row r="620" spans="1:10" x14ac:dyDescent="0.35">
      <c r="A620" t="s">
        <v>168</v>
      </c>
      <c r="B620" t="s">
        <v>166</v>
      </c>
      <c r="C620">
        <v>311516000</v>
      </c>
      <c r="D620">
        <v>2018</v>
      </c>
      <c r="E620" t="s">
        <v>29</v>
      </c>
      <c r="F620" t="s">
        <v>24</v>
      </c>
      <c r="G620" t="s">
        <v>150</v>
      </c>
      <c r="I620" t="s">
        <v>265</v>
      </c>
      <c r="J620" t="s">
        <v>15</v>
      </c>
    </row>
    <row r="621" spans="1:10" x14ac:dyDescent="0.35">
      <c r="A621" t="s">
        <v>168</v>
      </c>
      <c r="B621" t="s">
        <v>166</v>
      </c>
      <c r="C621">
        <v>311516000</v>
      </c>
      <c r="D621">
        <v>2018</v>
      </c>
      <c r="E621" t="s">
        <v>11</v>
      </c>
      <c r="F621" t="s">
        <v>12</v>
      </c>
      <c r="G621" t="s">
        <v>137</v>
      </c>
      <c r="I621" t="s">
        <v>265</v>
      </c>
      <c r="J621" t="s">
        <v>15</v>
      </c>
    </row>
    <row r="622" spans="1:10" x14ac:dyDescent="0.35">
      <c r="A622" t="s">
        <v>168</v>
      </c>
      <c r="B622" t="s">
        <v>166</v>
      </c>
      <c r="C622">
        <v>311000000</v>
      </c>
      <c r="D622">
        <v>2019</v>
      </c>
      <c r="E622" t="s">
        <v>29</v>
      </c>
      <c r="F622" t="s">
        <v>24</v>
      </c>
      <c r="G622" t="s">
        <v>167</v>
      </c>
      <c r="I622" t="s">
        <v>265</v>
      </c>
      <c r="J622" t="s">
        <v>15</v>
      </c>
    </row>
    <row r="623" spans="1:10" x14ac:dyDescent="0.35">
      <c r="A623" t="s">
        <v>168</v>
      </c>
      <c r="B623" t="s">
        <v>166</v>
      </c>
      <c r="C623">
        <v>311000000</v>
      </c>
      <c r="D623">
        <v>2019</v>
      </c>
      <c r="E623" t="s">
        <v>11</v>
      </c>
      <c r="F623" t="s">
        <v>12</v>
      </c>
      <c r="G623" t="s">
        <v>154</v>
      </c>
      <c r="H623" t="s">
        <v>169</v>
      </c>
      <c r="I623" t="s">
        <v>265</v>
      </c>
      <c r="J623" t="s">
        <v>15</v>
      </c>
    </row>
    <row r="624" spans="1:10" x14ac:dyDescent="0.35">
      <c r="A624" t="s">
        <v>158</v>
      </c>
      <c r="B624" t="s">
        <v>170</v>
      </c>
      <c r="C624">
        <v>-976091000</v>
      </c>
      <c r="D624">
        <v>2018</v>
      </c>
      <c r="E624" t="s">
        <v>11</v>
      </c>
      <c r="F624" t="s">
        <v>12</v>
      </c>
      <c r="G624" t="s">
        <v>137</v>
      </c>
      <c r="I624" t="s">
        <v>265</v>
      </c>
      <c r="J624" t="s">
        <v>15</v>
      </c>
    </row>
    <row r="625" spans="1:10" x14ac:dyDescent="0.35">
      <c r="A625" t="s">
        <v>158</v>
      </c>
      <c r="B625" t="s">
        <v>170</v>
      </c>
      <c r="C625">
        <v>-976000000</v>
      </c>
      <c r="D625">
        <v>2019</v>
      </c>
      <c r="E625" t="s">
        <v>11</v>
      </c>
      <c r="F625" t="s">
        <v>12</v>
      </c>
      <c r="G625" t="s">
        <v>154</v>
      </c>
      <c r="I625" t="s">
        <v>265</v>
      </c>
      <c r="J625" t="s">
        <v>15</v>
      </c>
    </row>
    <row r="626" spans="1:10" x14ac:dyDescent="0.35">
      <c r="A626" t="s">
        <v>158</v>
      </c>
      <c r="B626" t="s">
        <v>170</v>
      </c>
      <c r="C626">
        <v>-976000000</v>
      </c>
      <c r="D626">
        <v>2020</v>
      </c>
      <c r="E626" t="s">
        <v>11</v>
      </c>
      <c r="F626" t="s">
        <v>12</v>
      </c>
      <c r="G626" t="s">
        <v>171</v>
      </c>
      <c r="H626" t="s">
        <v>172</v>
      </c>
      <c r="I626" t="s">
        <v>265</v>
      </c>
      <c r="J626" t="s">
        <v>15</v>
      </c>
    </row>
    <row r="627" spans="1:10" x14ac:dyDescent="0.35">
      <c r="A627" t="s">
        <v>173</v>
      </c>
      <c r="B627" t="s">
        <v>170</v>
      </c>
      <c r="C627">
        <v>139483000</v>
      </c>
      <c r="D627">
        <v>2018</v>
      </c>
      <c r="E627" t="s">
        <v>11</v>
      </c>
      <c r="F627" t="s">
        <v>12</v>
      </c>
      <c r="G627" t="s">
        <v>137</v>
      </c>
      <c r="I627" t="s">
        <v>265</v>
      </c>
      <c r="J627" t="s">
        <v>15</v>
      </c>
    </row>
    <row r="628" spans="1:10" x14ac:dyDescent="0.35">
      <c r="A628" t="s">
        <v>173</v>
      </c>
      <c r="B628" t="s">
        <v>170</v>
      </c>
      <c r="C628">
        <v>140000000</v>
      </c>
      <c r="D628">
        <v>2019</v>
      </c>
      <c r="E628" t="s">
        <v>11</v>
      </c>
      <c r="F628" t="s">
        <v>12</v>
      </c>
      <c r="G628" t="s">
        <v>154</v>
      </c>
      <c r="H628" t="s">
        <v>174</v>
      </c>
      <c r="I628" t="s">
        <v>265</v>
      </c>
      <c r="J628" t="s">
        <v>15</v>
      </c>
    </row>
    <row r="629" spans="1:10" x14ac:dyDescent="0.35">
      <c r="A629" t="s">
        <v>175</v>
      </c>
      <c r="B629" t="s">
        <v>176</v>
      </c>
      <c r="C629">
        <v>-702135000</v>
      </c>
      <c r="D629">
        <v>2019</v>
      </c>
      <c r="E629" t="s">
        <v>40</v>
      </c>
      <c r="F629" t="s">
        <v>24</v>
      </c>
      <c r="G629" t="s">
        <v>160</v>
      </c>
      <c r="I629" t="s">
        <v>265</v>
      </c>
      <c r="J629" t="s">
        <v>15</v>
      </c>
    </row>
    <row r="630" spans="1:10" x14ac:dyDescent="0.35">
      <c r="A630" t="s">
        <v>175</v>
      </c>
      <c r="B630" t="s">
        <v>176</v>
      </c>
      <c r="C630">
        <v>-702000000</v>
      </c>
      <c r="D630">
        <v>2019</v>
      </c>
      <c r="E630" t="s">
        <v>11</v>
      </c>
      <c r="F630" t="s">
        <v>12</v>
      </c>
      <c r="G630" t="s">
        <v>154</v>
      </c>
      <c r="I630" t="s">
        <v>265</v>
      </c>
      <c r="J630" t="s">
        <v>15</v>
      </c>
    </row>
    <row r="631" spans="1:10" x14ac:dyDescent="0.35">
      <c r="A631" t="s">
        <v>175</v>
      </c>
      <c r="B631" t="s">
        <v>176</v>
      </c>
      <c r="C631">
        <v>-702000000</v>
      </c>
      <c r="D631">
        <v>2020</v>
      </c>
      <c r="E631" t="s">
        <v>40</v>
      </c>
      <c r="F631" t="s">
        <v>24</v>
      </c>
      <c r="G631" t="s">
        <v>177</v>
      </c>
      <c r="I631" t="s">
        <v>265</v>
      </c>
      <c r="J631" t="s">
        <v>15</v>
      </c>
    </row>
    <row r="632" spans="1:10" x14ac:dyDescent="0.35">
      <c r="A632" t="s">
        <v>175</v>
      </c>
      <c r="B632" t="s">
        <v>176</v>
      </c>
      <c r="C632">
        <v>-702000000</v>
      </c>
      <c r="D632">
        <v>2020</v>
      </c>
      <c r="E632" t="s">
        <v>11</v>
      </c>
      <c r="F632" t="s">
        <v>12</v>
      </c>
      <c r="G632" t="s">
        <v>171</v>
      </c>
      <c r="H632" t="s">
        <v>178</v>
      </c>
      <c r="I632" t="s">
        <v>265</v>
      </c>
      <c r="J632" t="s">
        <v>15</v>
      </c>
    </row>
    <row r="633" spans="1:10" x14ac:dyDescent="0.35">
      <c r="A633" t="s">
        <v>175</v>
      </c>
      <c r="B633" t="s">
        <v>179</v>
      </c>
      <c r="C633">
        <v>-1110469000</v>
      </c>
      <c r="D633">
        <v>2019</v>
      </c>
      <c r="E633" t="s">
        <v>23</v>
      </c>
      <c r="F633" t="s">
        <v>24</v>
      </c>
      <c r="G633" t="s">
        <v>163</v>
      </c>
      <c r="I633" t="s">
        <v>265</v>
      </c>
      <c r="J633" t="s">
        <v>15</v>
      </c>
    </row>
    <row r="634" spans="1:10" x14ac:dyDescent="0.35">
      <c r="A634" t="s">
        <v>175</v>
      </c>
      <c r="B634" t="s">
        <v>179</v>
      </c>
      <c r="C634">
        <v>-1110000000</v>
      </c>
      <c r="D634">
        <v>2020</v>
      </c>
      <c r="E634" t="s">
        <v>23</v>
      </c>
      <c r="F634" t="s">
        <v>24</v>
      </c>
      <c r="G634" t="s">
        <v>180</v>
      </c>
      <c r="I634" t="s">
        <v>265</v>
      </c>
      <c r="J634" t="s">
        <v>15</v>
      </c>
    </row>
    <row r="635" spans="1:10" x14ac:dyDescent="0.35">
      <c r="A635" t="s">
        <v>181</v>
      </c>
      <c r="B635" t="s">
        <v>179</v>
      </c>
      <c r="C635">
        <v>-408334000</v>
      </c>
      <c r="D635">
        <v>2019</v>
      </c>
      <c r="E635" t="s">
        <v>23</v>
      </c>
      <c r="F635" t="s">
        <v>24</v>
      </c>
      <c r="G635" t="s">
        <v>163</v>
      </c>
      <c r="I635" t="s">
        <v>265</v>
      </c>
      <c r="J635" t="s">
        <v>15</v>
      </c>
    </row>
    <row r="636" spans="1:10" x14ac:dyDescent="0.35">
      <c r="A636" t="s">
        <v>181</v>
      </c>
      <c r="B636" t="s">
        <v>179</v>
      </c>
      <c r="C636">
        <v>-408000000</v>
      </c>
      <c r="D636">
        <v>2019</v>
      </c>
      <c r="E636" t="s">
        <v>11</v>
      </c>
      <c r="F636" t="s">
        <v>12</v>
      </c>
      <c r="G636" t="s">
        <v>154</v>
      </c>
      <c r="I636" t="s">
        <v>265</v>
      </c>
      <c r="J636" t="s">
        <v>15</v>
      </c>
    </row>
    <row r="637" spans="1:10" x14ac:dyDescent="0.35">
      <c r="A637" t="s">
        <v>181</v>
      </c>
      <c r="B637" t="s">
        <v>179</v>
      </c>
      <c r="C637">
        <v>-408000000</v>
      </c>
      <c r="D637">
        <v>2020</v>
      </c>
      <c r="E637" t="s">
        <v>23</v>
      </c>
      <c r="F637" t="s">
        <v>24</v>
      </c>
      <c r="G637" t="s">
        <v>180</v>
      </c>
      <c r="I637" t="s">
        <v>265</v>
      </c>
      <c r="J637" t="s">
        <v>15</v>
      </c>
    </row>
    <row r="638" spans="1:10" x14ac:dyDescent="0.35">
      <c r="A638" t="s">
        <v>181</v>
      </c>
      <c r="B638" t="s">
        <v>179</v>
      </c>
      <c r="C638">
        <v>-408000000</v>
      </c>
      <c r="D638">
        <v>2020</v>
      </c>
      <c r="E638" t="s">
        <v>11</v>
      </c>
      <c r="F638" t="s">
        <v>12</v>
      </c>
      <c r="G638" t="s">
        <v>171</v>
      </c>
      <c r="H638" t="s">
        <v>182</v>
      </c>
      <c r="I638" t="s">
        <v>265</v>
      </c>
      <c r="J638" t="s">
        <v>15</v>
      </c>
    </row>
    <row r="639" spans="1:10" x14ac:dyDescent="0.35">
      <c r="A639" t="s">
        <v>175</v>
      </c>
      <c r="B639" t="s">
        <v>183</v>
      </c>
      <c r="C639">
        <v>-967000000</v>
      </c>
      <c r="D639">
        <v>2019</v>
      </c>
      <c r="E639" t="s">
        <v>29</v>
      </c>
      <c r="F639" t="s">
        <v>24</v>
      </c>
      <c r="G639" t="s">
        <v>167</v>
      </c>
      <c r="I639" t="s">
        <v>265</v>
      </c>
      <c r="J639" t="s">
        <v>15</v>
      </c>
    </row>
    <row r="640" spans="1:10" x14ac:dyDescent="0.35">
      <c r="A640" t="s">
        <v>175</v>
      </c>
      <c r="B640" t="s">
        <v>183</v>
      </c>
      <c r="C640">
        <v>-967000000</v>
      </c>
      <c r="D640">
        <v>2020</v>
      </c>
      <c r="E640" t="s">
        <v>29</v>
      </c>
      <c r="F640" t="s">
        <v>24</v>
      </c>
      <c r="G640" t="s">
        <v>184</v>
      </c>
      <c r="I640" t="s">
        <v>265</v>
      </c>
      <c r="J640" t="s">
        <v>15</v>
      </c>
    </row>
    <row r="641" spans="1:10" x14ac:dyDescent="0.35">
      <c r="A641" t="s">
        <v>185</v>
      </c>
      <c r="B641" t="s">
        <v>183</v>
      </c>
      <c r="C641">
        <v>143000000</v>
      </c>
      <c r="D641">
        <v>2019</v>
      </c>
      <c r="E641" t="s">
        <v>29</v>
      </c>
      <c r="F641" t="s">
        <v>24</v>
      </c>
      <c r="G641" t="s">
        <v>167</v>
      </c>
      <c r="I641" t="s">
        <v>265</v>
      </c>
      <c r="J641" t="s">
        <v>15</v>
      </c>
    </row>
    <row r="642" spans="1:10" x14ac:dyDescent="0.35">
      <c r="A642" t="s">
        <v>185</v>
      </c>
      <c r="B642" t="s">
        <v>183</v>
      </c>
      <c r="C642">
        <v>143000000</v>
      </c>
      <c r="D642">
        <v>2019</v>
      </c>
      <c r="E642" t="s">
        <v>11</v>
      </c>
      <c r="F642" t="s">
        <v>12</v>
      </c>
      <c r="G642" t="s">
        <v>154</v>
      </c>
      <c r="I642" t="s">
        <v>265</v>
      </c>
      <c r="J642" t="s">
        <v>15</v>
      </c>
    </row>
    <row r="643" spans="1:10" x14ac:dyDescent="0.35">
      <c r="A643" t="s">
        <v>185</v>
      </c>
      <c r="B643" t="s">
        <v>183</v>
      </c>
      <c r="C643">
        <v>143000000</v>
      </c>
      <c r="D643">
        <v>2020</v>
      </c>
      <c r="E643" t="s">
        <v>29</v>
      </c>
      <c r="F643" t="s">
        <v>24</v>
      </c>
      <c r="G643" t="s">
        <v>184</v>
      </c>
      <c r="I643" t="s">
        <v>265</v>
      </c>
      <c r="J643" t="s">
        <v>15</v>
      </c>
    </row>
    <row r="644" spans="1:10" x14ac:dyDescent="0.35">
      <c r="A644" t="s">
        <v>185</v>
      </c>
      <c r="B644" t="s">
        <v>183</v>
      </c>
      <c r="C644">
        <v>143000000</v>
      </c>
      <c r="D644">
        <v>2020</v>
      </c>
      <c r="E644" t="s">
        <v>11</v>
      </c>
      <c r="F644" t="s">
        <v>12</v>
      </c>
      <c r="G644" t="s">
        <v>171</v>
      </c>
      <c r="H644" t="s">
        <v>186</v>
      </c>
      <c r="I644" t="s">
        <v>265</v>
      </c>
      <c r="J644" t="s">
        <v>15</v>
      </c>
    </row>
    <row r="645" spans="1:10" x14ac:dyDescent="0.35">
      <c r="A645" t="s">
        <v>175</v>
      </c>
      <c r="B645" t="s">
        <v>187</v>
      </c>
      <c r="C645">
        <v>-862000000</v>
      </c>
      <c r="D645">
        <v>2019</v>
      </c>
      <c r="E645" t="s">
        <v>11</v>
      </c>
      <c r="F645" t="s">
        <v>12</v>
      </c>
      <c r="G645" t="s">
        <v>154</v>
      </c>
      <c r="I645" t="s">
        <v>265</v>
      </c>
      <c r="J645" t="s">
        <v>15</v>
      </c>
    </row>
    <row r="646" spans="1:10" x14ac:dyDescent="0.35">
      <c r="A646" t="s">
        <v>175</v>
      </c>
      <c r="B646" t="s">
        <v>187</v>
      </c>
      <c r="C646">
        <v>-862000000</v>
      </c>
      <c r="D646">
        <v>2020</v>
      </c>
      <c r="E646" t="s">
        <v>11</v>
      </c>
      <c r="F646" t="s">
        <v>12</v>
      </c>
      <c r="G646" t="s">
        <v>171</v>
      </c>
      <c r="I646" t="s">
        <v>265</v>
      </c>
      <c r="J646" t="s">
        <v>15</v>
      </c>
    </row>
    <row r="647" spans="1:10" x14ac:dyDescent="0.35">
      <c r="A647" t="s">
        <v>175</v>
      </c>
      <c r="B647" t="s">
        <v>187</v>
      </c>
      <c r="C647">
        <v>-862000000</v>
      </c>
      <c r="D647">
        <v>2021</v>
      </c>
      <c r="E647" t="s">
        <v>11</v>
      </c>
      <c r="F647" t="s">
        <v>12</v>
      </c>
      <c r="G647" t="s">
        <v>188</v>
      </c>
      <c r="H647" t="s">
        <v>189</v>
      </c>
      <c r="I647" t="s">
        <v>265</v>
      </c>
      <c r="J647" t="s">
        <v>15</v>
      </c>
    </row>
    <row r="648" spans="1:10" x14ac:dyDescent="0.35">
      <c r="A648" t="s">
        <v>190</v>
      </c>
      <c r="B648" t="s">
        <v>187</v>
      </c>
      <c r="C648">
        <v>105000000</v>
      </c>
      <c r="D648">
        <v>2019</v>
      </c>
      <c r="E648" t="s">
        <v>11</v>
      </c>
      <c r="F648" t="s">
        <v>12</v>
      </c>
      <c r="G648" t="s">
        <v>154</v>
      </c>
      <c r="I648" t="s">
        <v>265</v>
      </c>
      <c r="J648" t="s">
        <v>15</v>
      </c>
    </row>
    <row r="649" spans="1:10" x14ac:dyDescent="0.35">
      <c r="A649" t="s">
        <v>190</v>
      </c>
      <c r="B649" t="s">
        <v>187</v>
      </c>
      <c r="C649">
        <v>105000000</v>
      </c>
      <c r="D649">
        <v>2020</v>
      </c>
      <c r="E649" t="s">
        <v>11</v>
      </c>
      <c r="F649" t="s">
        <v>12</v>
      </c>
      <c r="G649" t="s">
        <v>171</v>
      </c>
      <c r="H649" t="s">
        <v>191</v>
      </c>
      <c r="I649" t="s">
        <v>265</v>
      </c>
      <c r="J649" t="s">
        <v>15</v>
      </c>
    </row>
    <row r="650" spans="1:10" x14ac:dyDescent="0.35">
      <c r="A650" t="s">
        <v>192</v>
      </c>
      <c r="B650" t="s">
        <v>193</v>
      </c>
      <c r="C650">
        <v>16000000</v>
      </c>
      <c r="D650">
        <v>2020</v>
      </c>
      <c r="E650" t="s">
        <v>40</v>
      </c>
      <c r="F650" t="s">
        <v>24</v>
      </c>
      <c r="G650" t="s">
        <v>177</v>
      </c>
      <c r="I650" t="s">
        <v>265</v>
      </c>
      <c r="J650" t="s">
        <v>15</v>
      </c>
    </row>
    <row r="651" spans="1:10" x14ac:dyDescent="0.35">
      <c r="A651" t="s">
        <v>192</v>
      </c>
      <c r="B651" t="s">
        <v>193</v>
      </c>
      <c r="C651">
        <v>16000000</v>
      </c>
      <c r="D651">
        <v>2020</v>
      </c>
      <c r="E651" t="s">
        <v>11</v>
      </c>
      <c r="F651" t="s">
        <v>12</v>
      </c>
      <c r="G651" t="s">
        <v>171</v>
      </c>
      <c r="I651" t="s">
        <v>265</v>
      </c>
      <c r="J651" t="s">
        <v>15</v>
      </c>
    </row>
    <row r="652" spans="1:10" x14ac:dyDescent="0.35">
      <c r="A652" t="s">
        <v>192</v>
      </c>
      <c r="B652" t="s">
        <v>193</v>
      </c>
      <c r="C652">
        <v>16000000</v>
      </c>
      <c r="D652">
        <v>2021</v>
      </c>
      <c r="E652" t="s">
        <v>40</v>
      </c>
      <c r="F652" t="s">
        <v>24</v>
      </c>
      <c r="G652" t="s">
        <v>194</v>
      </c>
      <c r="H652" t="s">
        <v>195</v>
      </c>
      <c r="I652" t="s">
        <v>265</v>
      </c>
      <c r="J652" t="s">
        <v>15</v>
      </c>
    </row>
    <row r="653" spans="1:10" x14ac:dyDescent="0.35">
      <c r="A653" t="s">
        <v>192</v>
      </c>
      <c r="B653" t="s">
        <v>196</v>
      </c>
      <c r="C653">
        <v>120000000</v>
      </c>
      <c r="D653">
        <v>2020</v>
      </c>
      <c r="E653" t="s">
        <v>23</v>
      </c>
      <c r="F653" t="s">
        <v>24</v>
      </c>
      <c r="G653" t="s">
        <v>180</v>
      </c>
      <c r="I653" t="s">
        <v>265</v>
      </c>
      <c r="J653" t="s">
        <v>15</v>
      </c>
    </row>
    <row r="654" spans="1:10" x14ac:dyDescent="0.35">
      <c r="A654" t="s">
        <v>192</v>
      </c>
      <c r="B654" t="s">
        <v>196</v>
      </c>
      <c r="C654">
        <v>120000000</v>
      </c>
      <c r="D654">
        <v>2021</v>
      </c>
      <c r="E654" t="s">
        <v>23</v>
      </c>
      <c r="F654" t="s">
        <v>24</v>
      </c>
      <c r="G654" t="s">
        <v>197</v>
      </c>
      <c r="I654" t="s">
        <v>265</v>
      </c>
      <c r="J654" t="s">
        <v>15</v>
      </c>
    </row>
    <row r="655" spans="1:10" x14ac:dyDescent="0.35">
      <c r="A655" t="s">
        <v>198</v>
      </c>
      <c r="B655" t="s">
        <v>196</v>
      </c>
      <c r="C655">
        <v>104000000</v>
      </c>
      <c r="D655">
        <v>2020</v>
      </c>
      <c r="E655" t="s">
        <v>23</v>
      </c>
      <c r="F655" t="s">
        <v>24</v>
      </c>
      <c r="G655" t="s">
        <v>180</v>
      </c>
      <c r="I655" t="s">
        <v>265</v>
      </c>
      <c r="J655" t="s">
        <v>15</v>
      </c>
    </row>
    <row r="656" spans="1:10" x14ac:dyDescent="0.35">
      <c r="A656" t="s">
        <v>198</v>
      </c>
      <c r="B656" t="s">
        <v>196</v>
      </c>
      <c r="C656">
        <v>104000000</v>
      </c>
      <c r="D656">
        <v>2020</v>
      </c>
      <c r="E656" t="s">
        <v>11</v>
      </c>
      <c r="F656" t="s">
        <v>12</v>
      </c>
      <c r="G656" t="s">
        <v>171</v>
      </c>
      <c r="I656" t="s">
        <v>265</v>
      </c>
      <c r="J656" t="s">
        <v>15</v>
      </c>
    </row>
    <row r="657" spans="1:10" x14ac:dyDescent="0.35">
      <c r="A657" t="s">
        <v>198</v>
      </c>
      <c r="B657" t="s">
        <v>196</v>
      </c>
      <c r="C657">
        <v>104000000</v>
      </c>
      <c r="D657">
        <v>2021</v>
      </c>
      <c r="E657" t="s">
        <v>23</v>
      </c>
      <c r="F657" t="s">
        <v>24</v>
      </c>
      <c r="G657" t="s">
        <v>197</v>
      </c>
      <c r="H657" t="s">
        <v>199</v>
      </c>
      <c r="I657" t="s">
        <v>265</v>
      </c>
      <c r="J657" t="s">
        <v>15</v>
      </c>
    </row>
    <row r="658" spans="1:10" x14ac:dyDescent="0.35">
      <c r="A658" t="s">
        <v>192</v>
      </c>
      <c r="B658" t="s">
        <v>200</v>
      </c>
      <c r="C658">
        <v>451000000</v>
      </c>
      <c r="D658">
        <v>2020</v>
      </c>
      <c r="E658" t="s">
        <v>29</v>
      </c>
      <c r="F658" t="s">
        <v>24</v>
      </c>
      <c r="G658" t="s">
        <v>184</v>
      </c>
      <c r="I658" t="s">
        <v>265</v>
      </c>
      <c r="J658" t="s">
        <v>15</v>
      </c>
    </row>
    <row r="659" spans="1:10" x14ac:dyDescent="0.35">
      <c r="A659" t="s">
        <v>192</v>
      </c>
      <c r="B659" t="s">
        <v>200</v>
      </c>
      <c r="C659">
        <v>451000000</v>
      </c>
      <c r="D659">
        <v>2021</v>
      </c>
      <c r="E659" t="s">
        <v>29</v>
      </c>
      <c r="F659" t="s">
        <v>24</v>
      </c>
      <c r="G659" t="s">
        <v>201</v>
      </c>
      <c r="I659" t="s">
        <v>265</v>
      </c>
      <c r="J659" t="s">
        <v>15</v>
      </c>
    </row>
    <row r="660" spans="1:10" x14ac:dyDescent="0.35">
      <c r="A660" t="s">
        <v>202</v>
      </c>
      <c r="B660" t="s">
        <v>200</v>
      </c>
      <c r="C660">
        <v>331000000</v>
      </c>
      <c r="D660">
        <v>2020</v>
      </c>
      <c r="E660" t="s">
        <v>29</v>
      </c>
      <c r="F660" t="s">
        <v>24</v>
      </c>
      <c r="G660" t="s">
        <v>184</v>
      </c>
      <c r="I660" t="s">
        <v>265</v>
      </c>
      <c r="J660" t="s">
        <v>15</v>
      </c>
    </row>
    <row r="661" spans="1:10" x14ac:dyDescent="0.35">
      <c r="A661" t="s">
        <v>202</v>
      </c>
      <c r="B661" t="s">
        <v>200</v>
      </c>
      <c r="C661">
        <v>331000000</v>
      </c>
      <c r="D661">
        <v>2020</v>
      </c>
      <c r="E661" t="s">
        <v>11</v>
      </c>
      <c r="F661" t="s">
        <v>12</v>
      </c>
      <c r="G661" t="s">
        <v>171</v>
      </c>
      <c r="I661" t="s">
        <v>265</v>
      </c>
      <c r="J661" t="s">
        <v>15</v>
      </c>
    </row>
    <row r="662" spans="1:10" x14ac:dyDescent="0.35">
      <c r="A662" t="s">
        <v>202</v>
      </c>
      <c r="B662" t="s">
        <v>200</v>
      </c>
      <c r="C662">
        <v>331000000</v>
      </c>
      <c r="D662">
        <v>2021</v>
      </c>
      <c r="E662" t="s">
        <v>29</v>
      </c>
      <c r="F662" t="s">
        <v>24</v>
      </c>
      <c r="G662" t="s">
        <v>201</v>
      </c>
      <c r="H662" t="s">
        <v>203</v>
      </c>
      <c r="I662" t="s">
        <v>265</v>
      </c>
      <c r="J662" t="s">
        <v>15</v>
      </c>
    </row>
    <row r="663" spans="1:10" x14ac:dyDescent="0.35">
      <c r="A663" t="s">
        <v>192</v>
      </c>
      <c r="B663" t="s">
        <v>204</v>
      </c>
      <c r="C663">
        <v>721000000</v>
      </c>
      <c r="D663">
        <v>2020</v>
      </c>
      <c r="E663" t="s">
        <v>11</v>
      </c>
      <c r="F663" t="s">
        <v>12</v>
      </c>
      <c r="G663" t="s">
        <v>171</v>
      </c>
      <c r="I663" t="s">
        <v>265</v>
      </c>
      <c r="J663" t="s">
        <v>15</v>
      </c>
    </row>
    <row r="664" spans="1:10" x14ac:dyDescent="0.35">
      <c r="A664" t="s">
        <v>192</v>
      </c>
      <c r="B664" t="s">
        <v>204</v>
      </c>
      <c r="C664">
        <v>721000000</v>
      </c>
      <c r="D664">
        <v>2021</v>
      </c>
      <c r="E664" t="s">
        <v>11</v>
      </c>
      <c r="F664" t="s">
        <v>12</v>
      </c>
      <c r="G664" t="s">
        <v>188</v>
      </c>
      <c r="I664" t="s">
        <v>265</v>
      </c>
      <c r="J664" t="s">
        <v>15</v>
      </c>
    </row>
    <row r="665" spans="1:10" x14ac:dyDescent="0.35">
      <c r="A665" t="s">
        <v>192</v>
      </c>
      <c r="B665" t="s">
        <v>204</v>
      </c>
      <c r="C665">
        <v>721000000</v>
      </c>
      <c r="D665">
        <v>2022</v>
      </c>
      <c r="E665" t="s">
        <v>11</v>
      </c>
      <c r="F665" t="s">
        <v>12</v>
      </c>
      <c r="G665" t="s">
        <v>205</v>
      </c>
      <c r="H665" t="s">
        <v>206</v>
      </c>
      <c r="I665" t="s">
        <v>265</v>
      </c>
      <c r="J665" t="s">
        <v>15</v>
      </c>
    </row>
    <row r="666" spans="1:10" x14ac:dyDescent="0.35">
      <c r="A666" t="s">
        <v>207</v>
      </c>
      <c r="B666" t="s">
        <v>204</v>
      </c>
      <c r="C666">
        <v>270000000</v>
      </c>
      <c r="D666">
        <v>2020</v>
      </c>
      <c r="E666" t="s">
        <v>11</v>
      </c>
      <c r="F666" t="s">
        <v>12</v>
      </c>
      <c r="G666" t="s">
        <v>171</v>
      </c>
      <c r="H666" t="s">
        <v>208</v>
      </c>
      <c r="I666" t="s">
        <v>265</v>
      </c>
      <c r="J666" t="s">
        <v>15</v>
      </c>
    </row>
    <row r="667" spans="1:10" x14ac:dyDescent="0.35">
      <c r="A667" t="s">
        <v>209</v>
      </c>
      <c r="B667" t="s">
        <v>210</v>
      </c>
      <c r="C667">
        <v>438000000</v>
      </c>
      <c r="D667">
        <v>2021</v>
      </c>
      <c r="E667" t="s">
        <v>40</v>
      </c>
      <c r="F667" t="s">
        <v>24</v>
      </c>
      <c r="G667" t="s">
        <v>194</v>
      </c>
      <c r="I667" t="s">
        <v>265</v>
      </c>
      <c r="J667" t="s">
        <v>15</v>
      </c>
    </row>
    <row r="668" spans="1:10" x14ac:dyDescent="0.35">
      <c r="A668" t="s">
        <v>209</v>
      </c>
      <c r="B668" t="s">
        <v>210</v>
      </c>
      <c r="C668">
        <v>438000000</v>
      </c>
      <c r="D668">
        <v>2022</v>
      </c>
      <c r="E668" t="s">
        <v>40</v>
      </c>
      <c r="F668" t="s">
        <v>24</v>
      </c>
      <c r="G668" t="s">
        <v>211</v>
      </c>
      <c r="H668" t="s">
        <v>212</v>
      </c>
      <c r="I668" t="s">
        <v>265</v>
      </c>
      <c r="J668" t="s">
        <v>15</v>
      </c>
    </row>
    <row r="669" spans="1:10" x14ac:dyDescent="0.35">
      <c r="A669" t="s">
        <v>209</v>
      </c>
      <c r="B669" t="s">
        <v>213</v>
      </c>
      <c r="C669">
        <v>1580000000</v>
      </c>
      <c r="D669">
        <v>2021</v>
      </c>
      <c r="E669" t="s">
        <v>23</v>
      </c>
      <c r="F669" t="s">
        <v>24</v>
      </c>
      <c r="G669" t="s">
        <v>197</v>
      </c>
      <c r="I669" t="s">
        <v>265</v>
      </c>
      <c r="J669" t="s">
        <v>15</v>
      </c>
    </row>
    <row r="670" spans="1:10" x14ac:dyDescent="0.35">
      <c r="A670" t="s">
        <v>209</v>
      </c>
      <c r="B670" t="s">
        <v>213</v>
      </c>
      <c r="C670">
        <v>1580000000</v>
      </c>
      <c r="D670">
        <v>2022</v>
      </c>
      <c r="E670" t="s">
        <v>23</v>
      </c>
      <c r="F670" t="s">
        <v>24</v>
      </c>
      <c r="G670" t="s">
        <v>214</v>
      </c>
      <c r="I670" t="s">
        <v>265</v>
      </c>
      <c r="J670" t="s">
        <v>15</v>
      </c>
    </row>
    <row r="671" spans="1:10" x14ac:dyDescent="0.35">
      <c r="A671" t="s">
        <v>215</v>
      </c>
      <c r="B671" t="s">
        <v>213</v>
      </c>
      <c r="C671">
        <v>1142000000</v>
      </c>
      <c r="D671">
        <v>2021</v>
      </c>
      <c r="E671" t="s">
        <v>23</v>
      </c>
      <c r="F671" t="s">
        <v>24</v>
      </c>
      <c r="G671" t="s">
        <v>197</v>
      </c>
      <c r="I671" t="s">
        <v>265</v>
      </c>
      <c r="J671" t="s">
        <v>15</v>
      </c>
    </row>
    <row r="672" spans="1:10" x14ac:dyDescent="0.35">
      <c r="A672" t="s">
        <v>215</v>
      </c>
      <c r="B672" t="s">
        <v>213</v>
      </c>
      <c r="C672">
        <v>1142000000</v>
      </c>
      <c r="D672">
        <v>2022</v>
      </c>
      <c r="E672" t="s">
        <v>23</v>
      </c>
      <c r="F672" t="s">
        <v>24</v>
      </c>
      <c r="G672" t="s">
        <v>214</v>
      </c>
      <c r="H672" t="s">
        <v>216</v>
      </c>
      <c r="I672" t="s">
        <v>265</v>
      </c>
      <c r="J672" t="s">
        <v>15</v>
      </c>
    </row>
    <row r="673" spans="1:10" x14ac:dyDescent="0.35">
      <c r="A673" t="s">
        <v>209</v>
      </c>
      <c r="B673" t="s">
        <v>217</v>
      </c>
      <c r="C673">
        <v>3198000000</v>
      </c>
      <c r="D673">
        <v>2021</v>
      </c>
      <c r="E673" t="s">
        <v>29</v>
      </c>
      <c r="F673" t="s">
        <v>24</v>
      </c>
      <c r="G673" t="s">
        <v>201</v>
      </c>
      <c r="I673" t="s">
        <v>265</v>
      </c>
      <c r="J673" t="s">
        <v>15</v>
      </c>
    </row>
    <row r="674" spans="1:10" x14ac:dyDescent="0.35">
      <c r="A674" t="s">
        <v>209</v>
      </c>
      <c r="B674" t="s">
        <v>217</v>
      </c>
      <c r="C674">
        <v>3198000000</v>
      </c>
      <c r="D674">
        <v>2022</v>
      </c>
      <c r="E674" t="s">
        <v>29</v>
      </c>
      <c r="F674" t="s">
        <v>24</v>
      </c>
      <c r="G674" t="s">
        <v>218</v>
      </c>
      <c r="I674" t="s">
        <v>265</v>
      </c>
      <c r="J674" t="s">
        <v>15</v>
      </c>
    </row>
    <row r="675" spans="1:10" x14ac:dyDescent="0.35">
      <c r="A675" t="s">
        <v>219</v>
      </c>
      <c r="B675" t="s">
        <v>217</v>
      </c>
      <c r="C675">
        <v>1618000000</v>
      </c>
      <c r="D675">
        <v>2021</v>
      </c>
      <c r="E675" t="s">
        <v>29</v>
      </c>
      <c r="F675" t="s">
        <v>24</v>
      </c>
      <c r="G675" t="s">
        <v>201</v>
      </c>
      <c r="I675" t="s">
        <v>265</v>
      </c>
      <c r="J675" t="s">
        <v>15</v>
      </c>
    </row>
    <row r="676" spans="1:10" x14ac:dyDescent="0.35">
      <c r="A676" t="s">
        <v>219</v>
      </c>
      <c r="B676" t="s">
        <v>217</v>
      </c>
      <c r="C676">
        <v>1618000000</v>
      </c>
      <c r="D676">
        <v>2022</v>
      </c>
      <c r="E676" t="s">
        <v>29</v>
      </c>
      <c r="F676" t="s">
        <v>24</v>
      </c>
      <c r="G676" t="s">
        <v>218</v>
      </c>
      <c r="H676" t="s">
        <v>220</v>
      </c>
      <c r="I676" t="s">
        <v>265</v>
      </c>
      <c r="J676" t="s">
        <v>15</v>
      </c>
    </row>
    <row r="677" spans="1:10" x14ac:dyDescent="0.35">
      <c r="A677" t="s">
        <v>209</v>
      </c>
      <c r="B677" t="s">
        <v>221</v>
      </c>
      <c r="C677">
        <v>5519000000</v>
      </c>
      <c r="D677">
        <v>2021</v>
      </c>
      <c r="E677" t="s">
        <v>11</v>
      </c>
      <c r="F677" t="s">
        <v>12</v>
      </c>
      <c r="G677" t="s">
        <v>188</v>
      </c>
      <c r="I677" t="s">
        <v>265</v>
      </c>
      <c r="J677" t="s">
        <v>15</v>
      </c>
    </row>
    <row r="678" spans="1:10" x14ac:dyDescent="0.35">
      <c r="A678" t="s">
        <v>209</v>
      </c>
      <c r="B678" t="s">
        <v>221</v>
      </c>
      <c r="C678">
        <v>5519000000</v>
      </c>
      <c r="D678">
        <v>2022</v>
      </c>
      <c r="E678" t="s">
        <v>11</v>
      </c>
      <c r="F678" t="s">
        <v>12</v>
      </c>
      <c r="G678" t="s">
        <v>205</v>
      </c>
      <c r="I678" t="s">
        <v>265</v>
      </c>
      <c r="J678" t="s">
        <v>15</v>
      </c>
    </row>
    <row r="679" spans="1:10" x14ac:dyDescent="0.35">
      <c r="A679" t="s">
        <v>209</v>
      </c>
      <c r="B679" t="s">
        <v>221</v>
      </c>
      <c r="C679">
        <v>5519000000</v>
      </c>
      <c r="D679">
        <v>2023</v>
      </c>
      <c r="E679" t="s">
        <v>11</v>
      </c>
      <c r="F679" t="s">
        <v>12</v>
      </c>
      <c r="G679" t="s">
        <v>222</v>
      </c>
      <c r="H679" t="s">
        <v>223</v>
      </c>
      <c r="I679" t="s">
        <v>265</v>
      </c>
      <c r="J679" t="s">
        <v>15</v>
      </c>
    </row>
    <row r="680" spans="1:10" x14ac:dyDescent="0.35">
      <c r="A680" t="s">
        <v>224</v>
      </c>
      <c r="B680" t="s">
        <v>225</v>
      </c>
      <c r="C680">
        <v>3318000000</v>
      </c>
      <c r="D680">
        <v>2022</v>
      </c>
      <c r="E680" t="s">
        <v>40</v>
      </c>
      <c r="F680" t="s">
        <v>24</v>
      </c>
      <c r="G680" t="s">
        <v>211</v>
      </c>
      <c r="I680" t="s">
        <v>265</v>
      </c>
      <c r="J680" t="s">
        <v>15</v>
      </c>
    </row>
    <row r="681" spans="1:10" x14ac:dyDescent="0.35">
      <c r="A681" t="s">
        <v>224</v>
      </c>
      <c r="B681" t="s">
        <v>225</v>
      </c>
      <c r="C681">
        <v>3318000000</v>
      </c>
      <c r="D681">
        <v>2023</v>
      </c>
      <c r="E681" t="s">
        <v>40</v>
      </c>
      <c r="F681" t="s">
        <v>24</v>
      </c>
      <c r="G681" t="s">
        <v>226</v>
      </c>
      <c r="H681" t="s">
        <v>227</v>
      </c>
      <c r="I681" t="s">
        <v>265</v>
      </c>
      <c r="J681" t="s">
        <v>15</v>
      </c>
    </row>
    <row r="682" spans="1:10" x14ac:dyDescent="0.35">
      <c r="A682" t="s">
        <v>224</v>
      </c>
      <c r="B682" t="s">
        <v>228</v>
      </c>
      <c r="C682">
        <v>5577000000</v>
      </c>
      <c r="D682">
        <v>2022</v>
      </c>
      <c r="E682" t="s">
        <v>23</v>
      </c>
      <c r="F682" t="s">
        <v>24</v>
      </c>
      <c r="G682" t="s">
        <v>214</v>
      </c>
      <c r="I682" t="s">
        <v>265</v>
      </c>
      <c r="J682" t="s">
        <v>15</v>
      </c>
    </row>
    <row r="683" spans="1:10" x14ac:dyDescent="0.35">
      <c r="A683" t="s">
        <v>224</v>
      </c>
      <c r="B683" t="s">
        <v>228</v>
      </c>
      <c r="C683">
        <v>5577000000</v>
      </c>
      <c r="D683">
        <v>2023</v>
      </c>
      <c r="E683" t="s">
        <v>23</v>
      </c>
      <c r="F683" t="s">
        <v>24</v>
      </c>
      <c r="G683" t="s">
        <v>229</v>
      </c>
      <c r="I683" t="s">
        <v>265</v>
      </c>
      <c r="J683" t="s">
        <v>15</v>
      </c>
    </row>
    <row r="684" spans="1:10" x14ac:dyDescent="0.35">
      <c r="A684" t="s">
        <v>230</v>
      </c>
      <c r="B684" t="s">
        <v>228</v>
      </c>
      <c r="C684">
        <v>2259000000</v>
      </c>
      <c r="D684">
        <v>2022</v>
      </c>
      <c r="E684" t="s">
        <v>23</v>
      </c>
      <c r="F684" t="s">
        <v>24</v>
      </c>
      <c r="G684" t="s">
        <v>214</v>
      </c>
      <c r="I684" t="s">
        <v>265</v>
      </c>
      <c r="J684" t="s">
        <v>15</v>
      </c>
    </row>
    <row r="685" spans="1:10" x14ac:dyDescent="0.35">
      <c r="A685" t="s">
        <v>230</v>
      </c>
      <c r="B685" t="s">
        <v>228</v>
      </c>
      <c r="C685">
        <v>2259000000</v>
      </c>
      <c r="D685">
        <v>2023</v>
      </c>
      <c r="E685" t="s">
        <v>23</v>
      </c>
      <c r="F685" t="s">
        <v>24</v>
      </c>
      <c r="G685" t="s">
        <v>229</v>
      </c>
      <c r="H685" t="s">
        <v>231</v>
      </c>
      <c r="I685" t="s">
        <v>265</v>
      </c>
      <c r="J685" t="s">
        <v>15</v>
      </c>
    </row>
    <row r="686" spans="1:10" x14ac:dyDescent="0.35">
      <c r="A686" t="s">
        <v>224</v>
      </c>
      <c r="B686" t="s">
        <v>232</v>
      </c>
      <c r="C686">
        <v>8869000000</v>
      </c>
      <c r="D686">
        <v>2022</v>
      </c>
      <c r="E686" t="s">
        <v>29</v>
      </c>
      <c r="F686" t="s">
        <v>24</v>
      </c>
      <c r="G686" t="s">
        <v>218</v>
      </c>
      <c r="I686" t="s">
        <v>265</v>
      </c>
      <c r="J686" t="s">
        <v>15</v>
      </c>
    </row>
    <row r="687" spans="1:10" x14ac:dyDescent="0.35">
      <c r="A687" t="s">
        <v>224</v>
      </c>
      <c r="B687" t="s">
        <v>232</v>
      </c>
      <c r="C687">
        <v>8869000000</v>
      </c>
      <c r="D687">
        <v>2023</v>
      </c>
      <c r="E687" t="s">
        <v>29</v>
      </c>
      <c r="F687" t="s">
        <v>24</v>
      </c>
      <c r="G687" t="s">
        <v>233</v>
      </c>
      <c r="I687" t="s">
        <v>265</v>
      </c>
      <c r="J687" t="s">
        <v>15</v>
      </c>
    </row>
    <row r="688" spans="1:10" x14ac:dyDescent="0.35">
      <c r="A688" t="s">
        <v>234</v>
      </c>
      <c r="B688" t="s">
        <v>232</v>
      </c>
      <c r="C688">
        <v>3292000000</v>
      </c>
      <c r="D688">
        <v>2022</v>
      </c>
      <c r="E688" t="s">
        <v>29</v>
      </c>
      <c r="F688" t="s">
        <v>24</v>
      </c>
      <c r="G688" t="s">
        <v>218</v>
      </c>
      <c r="I688" t="s">
        <v>265</v>
      </c>
      <c r="J688" t="s">
        <v>15</v>
      </c>
    </row>
    <row r="689" spans="1:10" x14ac:dyDescent="0.35">
      <c r="A689" t="s">
        <v>234</v>
      </c>
      <c r="B689" t="s">
        <v>232</v>
      </c>
      <c r="C689">
        <v>3292000000</v>
      </c>
      <c r="D689">
        <v>2023</v>
      </c>
      <c r="E689" t="s">
        <v>29</v>
      </c>
      <c r="F689" t="s">
        <v>24</v>
      </c>
      <c r="G689" t="s">
        <v>233</v>
      </c>
      <c r="H689" t="s">
        <v>235</v>
      </c>
      <c r="I689" t="s">
        <v>265</v>
      </c>
      <c r="J689" t="s">
        <v>15</v>
      </c>
    </row>
    <row r="690" spans="1:10" x14ac:dyDescent="0.35">
      <c r="A690" t="s">
        <v>224</v>
      </c>
      <c r="B690" t="s">
        <v>236</v>
      </c>
      <c r="C690">
        <v>12556000000</v>
      </c>
      <c r="D690">
        <v>2022</v>
      </c>
      <c r="E690" t="s">
        <v>11</v>
      </c>
      <c r="F690" t="s">
        <v>12</v>
      </c>
      <c r="G690" t="s">
        <v>205</v>
      </c>
      <c r="I690" t="s">
        <v>265</v>
      </c>
      <c r="J690" t="s">
        <v>15</v>
      </c>
    </row>
    <row r="691" spans="1:10" x14ac:dyDescent="0.35">
      <c r="A691" t="s">
        <v>224</v>
      </c>
      <c r="B691" t="s">
        <v>236</v>
      </c>
      <c r="C691">
        <v>12556000000</v>
      </c>
      <c r="D691">
        <v>2023</v>
      </c>
      <c r="E691" t="s">
        <v>11</v>
      </c>
      <c r="F691" t="s">
        <v>12</v>
      </c>
      <c r="G691" t="s">
        <v>222</v>
      </c>
      <c r="I691" t="s">
        <v>265</v>
      </c>
      <c r="J691" t="s">
        <v>15</v>
      </c>
    </row>
    <row r="692" spans="1:10" x14ac:dyDescent="0.35">
      <c r="A692" t="s">
        <v>224</v>
      </c>
      <c r="B692" t="s">
        <v>236</v>
      </c>
      <c r="C692">
        <v>12556000000</v>
      </c>
      <c r="D692">
        <v>2024</v>
      </c>
      <c r="E692" t="s">
        <v>11</v>
      </c>
      <c r="F692" t="s">
        <v>12</v>
      </c>
      <c r="G692" t="s">
        <v>237</v>
      </c>
      <c r="H692" t="s">
        <v>238</v>
      </c>
      <c r="I692" t="s">
        <v>265</v>
      </c>
      <c r="J692" t="s">
        <v>15</v>
      </c>
    </row>
    <row r="693" spans="1:10" x14ac:dyDescent="0.35">
      <c r="A693" t="s">
        <v>239</v>
      </c>
      <c r="B693" t="s">
        <v>240</v>
      </c>
      <c r="C693">
        <v>2513000000</v>
      </c>
      <c r="D693">
        <v>2023</v>
      </c>
      <c r="E693" t="s">
        <v>40</v>
      </c>
      <c r="F693" t="s">
        <v>24</v>
      </c>
      <c r="G693" t="s">
        <v>226</v>
      </c>
      <c r="I693" t="s">
        <v>265</v>
      </c>
      <c r="J693" t="s">
        <v>15</v>
      </c>
    </row>
    <row r="694" spans="1:10" x14ac:dyDescent="0.35">
      <c r="A694" t="s">
        <v>239</v>
      </c>
      <c r="B694" t="s">
        <v>240</v>
      </c>
      <c r="C694">
        <v>2513000000</v>
      </c>
      <c r="D694">
        <v>2024</v>
      </c>
      <c r="E694" t="s">
        <v>40</v>
      </c>
      <c r="F694" t="s">
        <v>24</v>
      </c>
      <c r="G694" t="s">
        <v>241</v>
      </c>
      <c r="H694" t="s">
        <v>242</v>
      </c>
      <c r="I694" t="s">
        <v>265</v>
      </c>
      <c r="J694" t="s">
        <v>15</v>
      </c>
    </row>
    <row r="695" spans="1:10" x14ac:dyDescent="0.35">
      <c r="A695" t="s">
        <v>239</v>
      </c>
      <c r="B695" t="s">
        <v>243</v>
      </c>
      <c r="C695">
        <v>5216000000</v>
      </c>
      <c r="D695">
        <v>2023</v>
      </c>
      <c r="E695" t="s">
        <v>23</v>
      </c>
      <c r="F695" t="s">
        <v>24</v>
      </c>
      <c r="G695" t="s">
        <v>229</v>
      </c>
      <c r="I695" t="s">
        <v>265</v>
      </c>
      <c r="J695" t="s">
        <v>15</v>
      </c>
    </row>
    <row r="696" spans="1:10" x14ac:dyDescent="0.35">
      <c r="A696" t="s">
        <v>239</v>
      </c>
      <c r="B696" t="s">
        <v>243</v>
      </c>
      <c r="C696">
        <v>5216000000</v>
      </c>
      <c r="D696">
        <v>2024</v>
      </c>
      <c r="E696" t="s">
        <v>23</v>
      </c>
      <c r="F696" t="s">
        <v>24</v>
      </c>
      <c r="G696" t="s">
        <v>244</v>
      </c>
      <c r="I696" t="s">
        <v>265</v>
      </c>
      <c r="J696" t="s">
        <v>15</v>
      </c>
    </row>
    <row r="697" spans="1:10" x14ac:dyDescent="0.35">
      <c r="A697" t="s">
        <v>245</v>
      </c>
      <c r="B697" t="s">
        <v>243</v>
      </c>
      <c r="C697">
        <v>2703000000</v>
      </c>
      <c r="D697">
        <v>2023</v>
      </c>
      <c r="E697" t="s">
        <v>23</v>
      </c>
      <c r="F697" t="s">
        <v>24</v>
      </c>
      <c r="G697" t="s">
        <v>229</v>
      </c>
      <c r="I697" t="s">
        <v>265</v>
      </c>
      <c r="J697" t="s">
        <v>15</v>
      </c>
    </row>
    <row r="698" spans="1:10" x14ac:dyDescent="0.35">
      <c r="A698" t="s">
        <v>245</v>
      </c>
      <c r="B698" t="s">
        <v>243</v>
      </c>
      <c r="C698">
        <v>2703000000</v>
      </c>
      <c r="D698">
        <v>2024</v>
      </c>
      <c r="E698" t="s">
        <v>23</v>
      </c>
      <c r="F698" t="s">
        <v>24</v>
      </c>
      <c r="G698" t="s">
        <v>244</v>
      </c>
      <c r="H698" t="s">
        <v>246</v>
      </c>
      <c r="I698" t="s">
        <v>265</v>
      </c>
      <c r="J698" t="s">
        <v>15</v>
      </c>
    </row>
    <row r="699" spans="1:10" x14ac:dyDescent="0.35">
      <c r="A699" t="s">
        <v>239</v>
      </c>
      <c r="B699" t="s">
        <v>247</v>
      </c>
      <c r="C699">
        <v>7069000000</v>
      </c>
      <c r="D699">
        <v>2023</v>
      </c>
      <c r="E699" t="s">
        <v>29</v>
      </c>
      <c r="F699" t="s">
        <v>24</v>
      </c>
      <c r="G699" t="s">
        <v>233</v>
      </c>
      <c r="I699" t="s">
        <v>265</v>
      </c>
      <c r="J699" t="s">
        <v>15</v>
      </c>
    </row>
    <row r="700" spans="1:10" x14ac:dyDescent="0.35">
      <c r="A700" t="s">
        <v>239</v>
      </c>
      <c r="B700" t="s">
        <v>247</v>
      </c>
      <c r="C700">
        <v>7069000000</v>
      </c>
      <c r="D700">
        <v>2024</v>
      </c>
      <c r="E700" t="s">
        <v>29</v>
      </c>
      <c r="F700" t="s">
        <v>24</v>
      </c>
      <c r="G700" t="s">
        <v>248</v>
      </c>
      <c r="I700" t="s">
        <v>265</v>
      </c>
      <c r="J700" t="s">
        <v>15</v>
      </c>
    </row>
    <row r="701" spans="1:10" x14ac:dyDescent="0.35">
      <c r="A701" t="s">
        <v>249</v>
      </c>
      <c r="B701" t="s">
        <v>247</v>
      </c>
      <c r="C701">
        <v>1853000000</v>
      </c>
      <c r="D701">
        <v>2023</v>
      </c>
      <c r="E701" t="s">
        <v>29</v>
      </c>
      <c r="F701" t="s">
        <v>24</v>
      </c>
      <c r="G701" t="s">
        <v>233</v>
      </c>
      <c r="I701" t="s">
        <v>265</v>
      </c>
      <c r="J701" t="s">
        <v>15</v>
      </c>
    </row>
    <row r="702" spans="1:10" x14ac:dyDescent="0.35">
      <c r="A702" t="s">
        <v>249</v>
      </c>
      <c r="B702" t="s">
        <v>247</v>
      </c>
      <c r="C702">
        <v>1853000000</v>
      </c>
      <c r="D702">
        <v>2024</v>
      </c>
      <c r="E702" t="s">
        <v>29</v>
      </c>
      <c r="F702" t="s">
        <v>24</v>
      </c>
      <c r="G702" t="s">
        <v>248</v>
      </c>
      <c r="H702" t="s">
        <v>250</v>
      </c>
      <c r="I702" t="s">
        <v>265</v>
      </c>
      <c r="J702" t="s">
        <v>15</v>
      </c>
    </row>
    <row r="703" spans="1:10" x14ac:dyDescent="0.35">
      <c r="A703" t="s">
        <v>239</v>
      </c>
      <c r="B703" t="s">
        <v>251</v>
      </c>
      <c r="C703">
        <v>14997000000</v>
      </c>
      <c r="D703">
        <v>2023</v>
      </c>
      <c r="E703" t="s">
        <v>11</v>
      </c>
      <c r="F703" t="s">
        <v>12</v>
      </c>
      <c r="G703" t="s">
        <v>222</v>
      </c>
      <c r="I703" t="s">
        <v>265</v>
      </c>
      <c r="J703" t="s">
        <v>15</v>
      </c>
    </row>
    <row r="704" spans="1:10" x14ac:dyDescent="0.35">
      <c r="A704" t="s">
        <v>239</v>
      </c>
      <c r="B704" t="s">
        <v>251</v>
      </c>
      <c r="C704">
        <v>14997000000</v>
      </c>
      <c r="D704">
        <v>2024</v>
      </c>
      <c r="E704" t="s">
        <v>11</v>
      </c>
      <c r="F704" t="s">
        <v>12</v>
      </c>
      <c r="G704" t="s">
        <v>237</v>
      </c>
      <c r="H704" t="s">
        <v>252</v>
      </c>
      <c r="I704" t="s">
        <v>265</v>
      </c>
      <c r="J704" t="s">
        <v>15</v>
      </c>
    </row>
    <row r="705" spans="1:10" x14ac:dyDescent="0.35">
      <c r="A705" t="s">
        <v>253</v>
      </c>
      <c r="B705" t="s">
        <v>254</v>
      </c>
      <c r="C705">
        <v>1129000000</v>
      </c>
      <c r="D705">
        <v>2024</v>
      </c>
      <c r="E705" t="s">
        <v>40</v>
      </c>
      <c r="F705" t="s">
        <v>24</v>
      </c>
      <c r="G705" t="s">
        <v>241</v>
      </c>
      <c r="I705" t="s">
        <v>265</v>
      </c>
      <c r="J705" t="s">
        <v>15</v>
      </c>
    </row>
    <row r="706" spans="1:10" x14ac:dyDescent="0.35">
      <c r="A706" t="s">
        <v>253</v>
      </c>
      <c r="B706" t="s">
        <v>254</v>
      </c>
      <c r="C706">
        <v>1129000000</v>
      </c>
      <c r="D706">
        <v>2024</v>
      </c>
      <c r="E706" t="s">
        <v>11</v>
      </c>
      <c r="F706" t="s">
        <v>12</v>
      </c>
      <c r="G706" t="s">
        <v>237</v>
      </c>
      <c r="H706" t="s">
        <v>255</v>
      </c>
      <c r="I706" t="s">
        <v>265</v>
      </c>
      <c r="J706" t="s">
        <v>15</v>
      </c>
    </row>
    <row r="707" spans="1:10" x14ac:dyDescent="0.35">
      <c r="A707" t="s">
        <v>253</v>
      </c>
      <c r="B707" t="s">
        <v>256</v>
      </c>
      <c r="C707">
        <v>2607000000</v>
      </c>
      <c r="D707">
        <v>2024</v>
      </c>
      <c r="E707" t="s">
        <v>23</v>
      </c>
      <c r="F707" t="s">
        <v>24</v>
      </c>
      <c r="G707" t="s">
        <v>244</v>
      </c>
      <c r="I707" t="s">
        <v>265</v>
      </c>
      <c r="J707" t="s">
        <v>15</v>
      </c>
    </row>
    <row r="708" spans="1:10" x14ac:dyDescent="0.35">
      <c r="A708" t="s">
        <v>257</v>
      </c>
      <c r="B708" t="s">
        <v>256</v>
      </c>
      <c r="C708">
        <v>1478000000</v>
      </c>
      <c r="D708">
        <v>2024</v>
      </c>
      <c r="E708" t="s">
        <v>23</v>
      </c>
      <c r="F708" t="s">
        <v>24</v>
      </c>
      <c r="G708" t="s">
        <v>244</v>
      </c>
      <c r="I708" t="s">
        <v>265</v>
      </c>
      <c r="J708" t="s">
        <v>15</v>
      </c>
    </row>
    <row r="709" spans="1:10" x14ac:dyDescent="0.35">
      <c r="A709" t="s">
        <v>257</v>
      </c>
      <c r="B709" t="s">
        <v>256</v>
      </c>
      <c r="C709">
        <v>1478000000</v>
      </c>
      <c r="D709">
        <v>2024</v>
      </c>
      <c r="E709" t="s">
        <v>11</v>
      </c>
      <c r="F709" t="s">
        <v>12</v>
      </c>
      <c r="G709" t="s">
        <v>237</v>
      </c>
      <c r="H709" t="s">
        <v>258</v>
      </c>
      <c r="I709" t="s">
        <v>265</v>
      </c>
      <c r="J709" t="s">
        <v>15</v>
      </c>
    </row>
    <row r="710" spans="1:10" x14ac:dyDescent="0.35">
      <c r="A710" t="s">
        <v>253</v>
      </c>
      <c r="B710" t="s">
        <v>259</v>
      </c>
      <c r="C710">
        <v>4774000000</v>
      </c>
      <c r="D710">
        <v>2024</v>
      </c>
      <c r="E710" t="s">
        <v>29</v>
      </c>
      <c r="F710" t="s">
        <v>24</v>
      </c>
      <c r="G710" t="s">
        <v>248</v>
      </c>
      <c r="I710" t="s">
        <v>265</v>
      </c>
      <c r="J710" t="s">
        <v>15</v>
      </c>
    </row>
    <row r="711" spans="1:10" x14ac:dyDescent="0.35">
      <c r="A711" t="s">
        <v>260</v>
      </c>
      <c r="B711" t="s">
        <v>259</v>
      </c>
      <c r="C711">
        <v>2167000000</v>
      </c>
      <c r="D711">
        <v>2024</v>
      </c>
      <c r="E711" t="s">
        <v>29</v>
      </c>
      <c r="F711" t="s">
        <v>24</v>
      </c>
      <c r="G711" t="s">
        <v>248</v>
      </c>
      <c r="I711" t="s">
        <v>265</v>
      </c>
      <c r="J711" t="s">
        <v>15</v>
      </c>
    </row>
    <row r="712" spans="1:10" x14ac:dyDescent="0.35">
      <c r="A712" t="s">
        <v>260</v>
      </c>
      <c r="B712" t="s">
        <v>259</v>
      </c>
      <c r="C712">
        <v>2167000000</v>
      </c>
      <c r="D712">
        <v>2024</v>
      </c>
      <c r="E712" t="s">
        <v>11</v>
      </c>
      <c r="F712" t="s">
        <v>12</v>
      </c>
      <c r="G712" t="s">
        <v>237</v>
      </c>
      <c r="H712" t="s">
        <v>261</v>
      </c>
      <c r="I712" t="s">
        <v>265</v>
      </c>
      <c r="J712" t="s">
        <v>15</v>
      </c>
    </row>
    <row r="713" spans="1:10" x14ac:dyDescent="0.35">
      <c r="A713" t="s">
        <v>253</v>
      </c>
      <c r="B713" t="s">
        <v>262</v>
      </c>
      <c r="C713">
        <v>7091000000</v>
      </c>
      <c r="D713">
        <v>2024</v>
      </c>
      <c r="E713" t="s">
        <v>11</v>
      </c>
      <c r="F713" t="s">
        <v>12</v>
      </c>
      <c r="G713" t="s">
        <v>237</v>
      </c>
      <c r="H713" t="s">
        <v>263</v>
      </c>
      <c r="I713" t="s">
        <v>265</v>
      </c>
      <c r="J71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82F5-FCD1-4239-AEDD-7B8190BFA7C0}">
  <dimension ref="A1:H227"/>
  <sheetViews>
    <sheetView workbookViewId="0">
      <selection sqref="A1:H227"/>
    </sheetView>
  </sheetViews>
  <sheetFormatPr defaultRowHeight="14.5" x14ac:dyDescent="0.35"/>
  <cols>
    <col min="1" max="1" width="11.81640625" bestFit="1" customWidth="1"/>
    <col min="2" max="2" width="11" bestFit="1" customWidth="1"/>
    <col min="3" max="3" width="12.453125" bestFit="1" customWidth="1"/>
    <col min="4" max="4" width="12.08984375" bestFit="1" customWidth="1"/>
    <col min="5" max="5" width="10.453125" bestFit="1" customWidth="1"/>
    <col min="6" max="6" width="11.453125" bestFit="1" customWidth="1"/>
    <col min="7" max="7" width="12.36328125" bestFit="1" customWidth="1"/>
    <col min="8" max="8" width="10.6328125" bestFit="1" customWidth="1"/>
  </cols>
  <sheetData>
    <row r="1" spans="1:8" x14ac:dyDescent="0.35">
      <c r="A1" t="s">
        <v>379</v>
      </c>
      <c r="B1" t="s">
        <v>380</v>
      </c>
      <c r="C1" t="s">
        <v>381</v>
      </c>
      <c r="D1" t="s">
        <v>382</v>
      </c>
      <c r="E1" t="s">
        <v>8</v>
      </c>
      <c r="F1" t="s">
        <v>369</v>
      </c>
      <c r="G1" t="s">
        <v>383</v>
      </c>
      <c r="H1" t="s">
        <v>384</v>
      </c>
    </row>
    <row r="2" spans="1:8" x14ac:dyDescent="0.35">
      <c r="A2" s="25">
        <v>40544</v>
      </c>
      <c r="B2" s="25">
        <v>40633</v>
      </c>
      <c r="C2">
        <v>49030000</v>
      </c>
      <c r="D2" t="s">
        <v>12</v>
      </c>
      <c r="E2" t="s">
        <v>14</v>
      </c>
      <c r="F2" t="s">
        <v>15</v>
      </c>
      <c r="G2">
        <v>2011</v>
      </c>
      <c r="H2" t="s">
        <v>385</v>
      </c>
    </row>
    <row r="3" spans="1:8" x14ac:dyDescent="0.35">
      <c r="A3" s="25">
        <v>40634</v>
      </c>
      <c r="B3" s="25">
        <v>40724</v>
      </c>
      <c r="C3">
        <v>58171000</v>
      </c>
      <c r="D3" t="s">
        <v>12</v>
      </c>
      <c r="E3" t="s">
        <v>14</v>
      </c>
      <c r="F3" t="s">
        <v>15</v>
      </c>
      <c r="G3">
        <v>2011</v>
      </c>
      <c r="H3" t="s">
        <v>385</v>
      </c>
    </row>
    <row r="4" spans="1:8" x14ac:dyDescent="0.35">
      <c r="A4" s="25">
        <v>40725</v>
      </c>
      <c r="B4" s="25">
        <v>40816</v>
      </c>
      <c r="C4">
        <v>57666000</v>
      </c>
      <c r="D4" t="s">
        <v>12</v>
      </c>
      <c r="E4" t="s">
        <v>14</v>
      </c>
      <c r="F4" t="s">
        <v>15</v>
      </c>
      <c r="G4">
        <v>2011</v>
      </c>
      <c r="H4" t="s">
        <v>385</v>
      </c>
    </row>
    <row r="5" spans="1:8" x14ac:dyDescent="0.35">
      <c r="A5" s="25">
        <v>40817</v>
      </c>
      <c r="B5" s="25">
        <v>40908</v>
      </c>
      <c r="C5">
        <v>39375000</v>
      </c>
      <c r="D5" t="s">
        <v>12</v>
      </c>
      <c r="E5" t="s">
        <v>14</v>
      </c>
      <c r="F5" t="s">
        <v>15</v>
      </c>
      <c r="G5">
        <v>2011</v>
      </c>
      <c r="H5" t="s">
        <v>385</v>
      </c>
    </row>
    <row r="6" spans="1:8" x14ac:dyDescent="0.35">
      <c r="A6" s="25">
        <v>40909</v>
      </c>
      <c r="B6" s="25">
        <v>40999</v>
      </c>
      <c r="C6">
        <v>30167000</v>
      </c>
      <c r="D6" t="s">
        <v>12</v>
      </c>
      <c r="E6" t="s">
        <v>14</v>
      </c>
      <c r="F6" t="s">
        <v>15</v>
      </c>
      <c r="G6">
        <v>2012</v>
      </c>
      <c r="H6" t="s">
        <v>385</v>
      </c>
    </row>
    <row r="7" spans="1:8" x14ac:dyDescent="0.35">
      <c r="A7" s="25">
        <v>41000</v>
      </c>
      <c r="B7" s="25">
        <v>41090</v>
      </c>
      <c r="C7">
        <v>26653000</v>
      </c>
      <c r="D7" t="s">
        <v>12</v>
      </c>
      <c r="E7" t="s">
        <v>14</v>
      </c>
      <c r="F7" t="s">
        <v>15</v>
      </c>
      <c r="G7">
        <v>2012</v>
      </c>
      <c r="H7" t="s">
        <v>385</v>
      </c>
    </row>
    <row r="8" spans="1:8" x14ac:dyDescent="0.35">
      <c r="A8" s="25">
        <v>41091</v>
      </c>
      <c r="B8" s="25">
        <v>41182</v>
      </c>
      <c r="C8">
        <v>50104000</v>
      </c>
      <c r="D8" t="s">
        <v>12</v>
      </c>
      <c r="E8" t="s">
        <v>14</v>
      </c>
      <c r="F8" t="s">
        <v>15</v>
      </c>
      <c r="G8">
        <v>2012</v>
      </c>
      <c r="H8" t="s">
        <v>385</v>
      </c>
    </row>
    <row r="9" spans="1:8" x14ac:dyDescent="0.35">
      <c r="A9" s="25">
        <v>41183</v>
      </c>
      <c r="B9" s="25">
        <v>41274</v>
      </c>
      <c r="C9">
        <v>306332000</v>
      </c>
      <c r="D9" t="s">
        <v>12</v>
      </c>
      <c r="E9" t="s">
        <v>14</v>
      </c>
      <c r="F9" t="s">
        <v>15</v>
      </c>
      <c r="G9">
        <v>2012</v>
      </c>
      <c r="H9" t="s">
        <v>385</v>
      </c>
    </row>
    <row r="10" spans="1:8" x14ac:dyDescent="0.35">
      <c r="A10" s="25">
        <v>41275</v>
      </c>
      <c r="B10" s="25">
        <v>41364</v>
      </c>
      <c r="C10">
        <v>561792000</v>
      </c>
      <c r="D10" t="s">
        <v>12</v>
      </c>
      <c r="E10" t="s">
        <v>14</v>
      </c>
      <c r="F10" t="s">
        <v>15</v>
      </c>
      <c r="G10">
        <v>2013</v>
      </c>
      <c r="H10" t="s">
        <v>385</v>
      </c>
    </row>
    <row r="11" spans="1:8" x14ac:dyDescent="0.35">
      <c r="A11" s="25">
        <v>41365</v>
      </c>
      <c r="B11" s="25">
        <v>41455</v>
      </c>
      <c r="C11">
        <v>405139000</v>
      </c>
      <c r="D11" t="s">
        <v>12</v>
      </c>
      <c r="E11" t="s">
        <v>14</v>
      </c>
      <c r="F11" t="s">
        <v>15</v>
      </c>
      <c r="G11">
        <v>2013</v>
      </c>
      <c r="H11" t="s">
        <v>385</v>
      </c>
    </row>
    <row r="12" spans="1:8" x14ac:dyDescent="0.35">
      <c r="A12" s="25">
        <v>41456</v>
      </c>
      <c r="B12" s="25">
        <v>41547</v>
      </c>
      <c r="C12">
        <v>431346000</v>
      </c>
      <c r="D12" t="s">
        <v>12</v>
      </c>
      <c r="E12" t="s">
        <v>14</v>
      </c>
      <c r="F12" t="s">
        <v>15</v>
      </c>
      <c r="G12">
        <v>2013</v>
      </c>
      <c r="H12" t="s">
        <v>385</v>
      </c>
    </row>
    <row r="13" spans="1:8" x14ac:dyDescent="0.35">
      <c r="A13" s="25">
        <v>41548</v>
      </c>
      <c r="B13" s="25">
        <v>41639</v>
      </c>
      <c r="C13">
        <v>615219000</v>
      </c>
      <c r="D13" t="s">
        <v>12</v>
      </c>
      <c r="E13" t="s">
        <v>14</v>
      </c>
      <c r="F13" t="s">
        <v>15</v>
      </c>
      <c r="G13">
        <v>2013</v>
      </c>
      <c r="H13" t="s">
        <v>385</v>
      </c>
    </row>
    <row r="14" spans="1:8" x14ac:dyDescent="0.35">
      <c r="A14" s="25">
        <v>41640</v>
      </c>
      <c r="B14" s="25">
        <v>41729</v>
      </c>
      <c r="C14">
        <v>620542000</v>
      </c>
      <c r="D14" t="s">
        <v>12</v>
      </c>
      <c r="E14" t="s">
        <v>14</v>
      </c>
      <c r="F14" t="s">
        <v>15</v>
      </c>
      <c r="G14">
        <v>2014</v>
      </c>
      <c r="H14" t="s">
        <v>385</v>
      </c>
    </row>
    <row r="15" spans="1:8" x14ac:dyDescent="0.35">
      <c r="A15" s="25">
        <v>41730</v>
      </c>
      <c r="B15" s="25">
        <v>41820</v>
      </c>
      <c r="C15">
        <v>769349000</v>
      </c>
      <c r="D15" t="s">
        <v>12</v>
      </c>
      <c r="E15" t="s">
        <v>14</v>
      </c>
      <c r="F15" t="s">
        <v>15</v>
      </c>
      <c r="G15">
        <v>2014</v>
      </c>
      <c r="H15" t="s">
        <v>385</v>
      </c>
    </row>
    <row r="16" spans="1:8" x14ac:dyDescent="0.35">
      <c r="A16" s="25">
        <v>41821</v>
      </c>
      <c r="B16" s="25">
        <v>41912</v>
      </c>
      <c r="C16">
        <v>851804000</v>
      </c>
      <c r="D16" t="s">
        <v>12</v>
      </c>
      <c r="E16" t="s">
        <v>14</v>
      </c>
      <c r="F16" t="s">
        <v>15</v>
      </c>
      <c r="G16">
        <v>2014</v>
      </c>
      <c r="H16" t="s">
        <v>385</v>
      </c>
    </row>
    <row r="17" spans="1:8" x14ac:dyDescent="0.35">
      <c r="A17" s="25">
        <v>41913</v>
      </c>
      <c r="B17" s="25">
        <v>42004</v>
      </c>
      <c r="C17">
        <v>956661000</v>
      </c>
      <c r="D17" t="s">
        <v>12</v>
      </c>
      <c r="E17" t="s">
        <v>14</v>
      </c>
      <c r="F17" t="s">
        <v>15</v>
      </c>
      <c r="G17">
        <v>2014</v>
      </c>
      <c r="H17" t="s">
        <v>385</v>
      </c>
    </row>
    <row r="18" spans="1:8" x14ac:dyDescent="0.35">
      <c r="A18" s="25">
        <v>42005</v>
      </c>
      <c r="B18" s="25">
        <v>42094</v>
      </c>
      <c r="C18">
        <v>939880000</v>
      </c>
      <c r="D18" t="s">
        <v>12</v>
      </c>
      <c r="E18" t="s">
        <v>14</v>
      </c>
      <c r="F18" t="s">
        <v>15</v>
      </c>
      <c r="G18">
        <v>2015</v>
      </c>
      <c r="H18" t="s">
        <v>385</v>
      </c>
    </row>
    <row r="19" spans="1:8" x14ac:dyDescent="0.35">
      <c r="A19" s="25">
        <v>42095</v>
      </c>
      <c r="B19" s="25">
        <v>42185</v>
      </c>
      <c r="C19">
        <v>954976000</v>
      </c>
      <c r="D19" t="s">
        <v>12</v>
      </c>
      <c r="E19" t="s">
        <v>14</v>
      </c>
      <c r="F19" t="s">
        <v>15</v>
      </c>
      <c r="G19">
        <v>2015</v>
      </c>
      <c r="H19" t="s">
        <v>385</v>
      </c>
    </row>
    <row r="20" spans="1:8" x14ac:dyDescent="0.35">
      <c r="A20" s="25">
        <v>42186</v>
      </c>
      <c r="B20" s="25">
        <v>42277</v>
      </c>
      <c r="C20">
        <v>936789000</v>
      </c>
      <c r="D20" t="s">
        <v>12</v>
      </c>
      <c r="E20" t="s">
        <v>14</v>
      </c>
      <c r="F20" t="s">
        <v>15</v>
      </c>
      <c r="G20">
        <v>2015</v>
      </c>
      <c r="H20" t="s">
        <v>385</v>
      </c>
    </row>
    <row r="21" spans="1:8" x14ac:dyDescent="0.35">
      <c r="A21" s="25">
        <v>42278</v>
      </c>
      <c r="B21" s="25">
        <v>42369</v>
      </c>
      <c r="C21">
        <v>1214379000</v>
      </c>
      <c r="D21" t="s">
        <v>12</v>
      </c>
      <c r="E21" t="s">
        <v>14</v>
      </c>
      <c r="F21" t="s">
        <v>15</v>
      </c>
      <c r="G21">
        <v>2015</v>
      </c>
      <c r="H21" t="s">
        <v>385</v>
      </c>
    </row>
    <row r="22" spans="1:8" x14ac:dyDescent="0.35">
      <c r="A22" s="25">
        <v>42370</v>
      </c>
      <c r="B22" s="25">
        <v>42460</v>
      </c>
      <c r="C22">
        <v>1147048000</v>
      </c>
      <c r="D22" t="s">
        <v>12</v>
      </c>
      <c r="E22" t="s">
        <v>14</v>
      </c>
      <c r="F22" t="s">
        <v>15</v>
      </c>
      <c r="G22">
        <v>2016</v>
      </c>
      <c r="H22" t="s">
        <v>385</v>
      </c>
    </row>
    <row r="23" spans="1:8" x14ac:dyDescent="0.35">
      <c r="A23" s="25">
        <v>42461</v>
      </c>
      <c r="B23" s="25">
        <v>42551</v>
      </c>
      <c r="C23">
        <v>1270017000</v>
      </c>
      <c r="D23" t="s">
        <v>12</v>
      </c>
      <c r="E23" t="s">
        <v>14</v>
      </c>
      <c r="F23" t="s">
        <v>15</v>
      </c>
      <c r="G23">
        <v>2016</v>
      </c>
      <c r="H23" t="s">
        <v>385</v>
      </c>
    </row>
    <row r="24" spans="1:8" x14ac:dyDescent="0.35">
      <c r="A24" s="25">
        <v>42552</v>
      </c>
      <c r="B24" s="25">
        <v>42643</v>
      </c>
      <c r="C24">
        <v>2298436000</v>
      </c>
      <c r="D24" t="s">
        <v>12</v>
      </c>
      <c r="E24" t="s">
        <v>14</v>
      </c>
      <c r="F24" t="s">
        <v>15</v>
      </c>
      <c r="G24">
        <v>2016</v>
      </c>
      <c r="H24" t="s">
        <v>385</v>
      </c>
    </row>
    <row r="25" spans="1:8" x14ac:dyDescent="0.35">
      <c r="A25" s="25">
        <v>42644</v>
      </c>
      <c r="B25" s="25">
        <v>42735</v>
      </c>
      <c r="C25">
        <v>2284631000</v>
      </c>
      <c r="D25" t="s">
        <v>12</v>
      </c>
      <c r="E25" t="s">
        <v>14</v>
      </c>
      <c r="F25" t="s">
        <v>15</v>
      </c>
      <c r="G25">
        <v>2016</v>
      </c>
      <c r="H25" t="s">
        <v>385</v>
      </c>
    </row>
    <row r="26" spans="1:8" x14ac:dyDescent="0.35">
      <c r="A26" s="25">
        <v>42736</v>
      </c>
      <c r="B26" s="25">
        <v>42825</v>
      </c>
      <c r="C26">
        <v>2696270000</v>
      </c>
      <c r="D26" t="s">
        <v>12</v>
      </c>
      <c r="E26" t="s">
        <v>14</v>
      </c>
      <c r="F26" t="s">
        <v>15</v>
      </c>
      <c r="G26">
        <v>2017</v>
      </c>
      <c r="H26" t="s">
        <v>385</v>
      </c>
    </row>
    <row r="27" spans="1:8" x14ac:dyDescent="0.35">
      <c r="A27" s="25">
        <v>42826</v>
      </c>
      <c r="B27" s="25">
        <v>42916</v>
      </c>
      <c r="C27">
        <v>2789557000</v>
      </c>
      <c r="D27" t="s">
        <v>12</v>
      </c>
      <c r="E27" t="s">
        <v>14</v>
      </c>
      <c r="F27" t="s">
        <v>15</v>
      </c>
      <c r="G27">
        <v>2017</v>
      </c>
      <c r="H27" t="s">
        <v>385</v>
      </c>
    </row>
    <row r="28" spans="1:8" x14ac:dyDescent="0.35">
      <c r="A28" s="25">
        <v>42917</v>
      </c>
      <c r="B28" s="25">
        <v>43008</v>
      </c>
      <c r="C28">
        <v>2984675000</v>
      </c>
      <c r="D28" t="s">
        <v>12</v>
      </c>
      <c r="E28" t="s">
        <v>14</v>
      </c>
      <c r="F28" t="s">
        <v>15</v>
      </c>
      <c r="G28">
        <v>2017</v>
      </c>
      <c r="H28" t="s">
        <v>385</v>
      </c>
    </row>
    <row r="29" spans="1:8" x14ac:dyDescent="0.35">
      <c r="A29" s="25">
        <v>43009</v>
      </c>
      <c r="B29" s="25">
        <v>43100</v>
      </c>
      <c r="C29">
        <v>3288249000</v>
      </c>
      <c r="D29" t="s">
        <v>12</v>
      </c>
      <c r="E29" t="s">
        <v>14</v>
      </c>
      <c r="F29" t="s">
        <v>15</v>
      </c>
      <c r="G29">
        <v>2017</v>
      </c>
      <c r="H29" t="s">
        <v>385</v>
      </c>
    </row>
    <row r="30" spans="1:8" x14ac:dyDescent="0.35">
      <c r="A30" s="25">
        <v>43101</v>
      </c>
      <c r="B30" s="25">
        <v>43190</v>
      </c>
      <c r="C30">
        <v>3408751000</v>
      </c>
      <c r="D30" t="s">
        <v>12</v>
      </c>
      <c r="E30" t="s">
        <v>14</v>
      </c>
      <c r="F30" t="s">
        <v>15</v>
      </c>
      <c r="G30">
        <v>2018</v>
      </c>
      <c r="H30" t="s">
        <v>385</v>
      </c>
    </row>
    <row r="31" spans="1:8" x14ac:dyDescent="0.35">
      <c r="A31" s="25">
        <v>43101</v>
      </c>
      <c r="B31" s="25">
        <v>43190</v>
      </c>
      <c r="C31">
        <v>3409000000</v>
      </c>
      <c r="D31" t="s">
        <v>12</v>
      </c>
      <c r="E31" t="s">
        <v>14</v>
      </c>
      <c r="F31" t="s">
        <v>15</v>
      </c>
      <c r="G31">
        <v>2018</v>
      </c>
      <c r="H31" t="s">
        <v>385</v>
      </c>
    </row>
    <row r="32" spans="1:8" x14ac:dyDescent="0.35">
      <c r="A32" s="25">
        <v>43191</v>
      </c>
      <c r="B32" s="25">
        <v>43281</v>
      </c>
      <c r="C32">
        <v>4002231000</v>
      </c>
      <c r="D32" t="s">
        <v>12</v>
      </c>
      <c r="E32" t="s">
        <v>14</v>
      </c>
      <c r="F32" t="s">
        <v>15</v>
      </c>
      <c r="G32">
        <v>2018</v>
      </c>
      <c r="H32" t="s">
        <v>385</v>
      </c>
    </row>
    <row r="33" spans="1:8" x14ac:dyDescent="0.35">
      <c r="A33" s="25">
        <v>43191</v>
      </c>
      <c r="B33" s="25">
        <v>43281</v>
      </c>
      <c r="C33">
        <v>4002000000</v>
      </c>
      <c r="D33" t="s">
        <v>12</v>
      </c>
      <c r="E33" t="s">
        <v>14</v>
      </c>
      <c r="F33" t="s">
        <v>15</v>
      </c>
      <c r="G33">
        <v>2018</v>
      </c>
      <c r="H33" t="s">
        <v>385</v>
      </c>
    </row>
    <row r="34" spans="1:8" x14ac:dyDescent="0.35">
      <c r="A34" s="25">
        <v>43282</v>
      </c>
      <c r="B34" s="25">
        <v>43373</v>
      </c>
      <c r="C34">
        <v>6824413000</v>
      </c>
      <c r="D34" t="s">
        <v>12</v>
      </c>
      <c r="E34" t="s">
        <v>14</v>
      </c>
      <c r="F34" t="s">
        <v>15</v>
      </c>
      <c r="G34">
        <v>2018</v>
      </c>
      <c r="H34" t="s">
        <v>385</v>
      </c>
    </row>
    <row r="35" spans="1:8" x14ac:dyDescent="0.35">
      <c r="A35" s="25">
        <v>43282</v>
      </c>
      <c r="B35" s="25">
        <v>43373</v>
      </c>
      <c r="C35">
        <v>6824000000</v>
      </c>
      <c r="D35" t="s">
        <v>12</v>
      </c>
      <c r="E35" t="s">
        <v>14</v>
      </c>
      <c r="F35" t="s">
        <v>15</v>
      </c>
      <c r="G35">
        <v>2018</v>
      </c>
      <c r="H35" t="s">
        <v>385</v>
      </c>
    </row>
    <row r="36" spans="1:8" x14ac:dyDescent="0.35">
      <c r="A36" s="25">
        <v>43374</v>
      </c>
      <c r="B36" s="25">
        <v>43465</v>
      </c>
      <c r="C36">
        <v>7225873000</v>
      </c>
      <c r="D36" t="s">
        <v>12</v>
      </c>
      <c r="E36" t="s">
        <v>14</v>
      </c>
      <c r="F36" t="s">
        <v>15</v>
      </c>
      <c r="G36">
        <v>2018</v>
      </c>
      <c r="H36" t="s">
        <v>385</v>
      </c>
    </row>
    <row r="37" spans="1:8" x14ac:dyDescent="0.35">
      <c r="A37" s="25">
        <v>43374</v>
      </c>
      <c r="B37" s="25">
        <v>43465</v>
      </c>
      <c r="C37">
        <v>7226000000</v>
      </c>
      <c r="D37" t="s">
        <v>12</v>
      </c>
      <c r="E37" t="s">
        <v>14</v>
      </c>
      <c r="F37" t="s">
        <v>15</v>
      </c>
      <c r="G37">
        <v>2018</v>
      </c>
      <c r="H37" t="s">
        <v>385</v>
      </c>
    </row>
    <row r="38" spans="1:8" x14ac:dyDescent="0.35">
      <c r="A38" s="25">
        <v>43466</v>
      </c>
      <c r="B38" s="25">
        <v>43555</v>
      </c>
      <c r="C38">
        <v>4541000000</v>
      </c>
      <c r="D38" t="s">
        <v>12</v>
      </c>
      <c r="E38" t="s">
        <v>14</v>
      </c>
      <c r="F38" t="s">
        <v>15</v>
      </c>
      <c r="G38">
        <v>2019</v>
      </c>
      <c r="H38" t="s">
        <v>385</v>
      </c>
    </row>
    <row r="39" spans="1:8" x14ac:dyDescent="0.35">
      <c r="A39" s="25">
        <v>43556</v>
      </c>
      <c r="B39" s="25">
        <v>43646</v>
      </c>
      <c r="C39">
        <v>6350000000</v>
      </c>
      <c r="D39" t="s">
        <v>12</v>
      </c>
      <c r="E39" t="s">
        <v>14</v>
      </c>
      <c r="F39" t="s">
        <v>15</v>
      </c>
      <c r="G39">
        <v>2019</v>
      </c>
      <c r="H39" t="s">
        <v>385</v>
      </c>
    </row>
    <row r="40" spans="1:8" x14ac:dyDescent="0.35">
      <c r="A40" s="25">
        <v>43647</v>
      </c>
      <c r="B40" s="25">
        <v>43738</v>
      </c>
      <c r="C40">
        <v>6303000000</v>
      </c>
      <c r="D40" t="s">
        <v>12</v>
      </c>
      <c r="E40" t="s">
        <v>14</v>
      </c>
      <c r="F40" t="s">
        <v>15</v>
      </c>
      <c r="G40">
        <v>2019</v>
      </c>
      <c r="H40" t="s">
        <v>385</v>
      </c>
    </row>
    <row r="41" spans="1:8" x14ac:dyDescent="0.35">
      <c r="A41" s="25">
        <v>43739</v>
      </c>
      <c r="B41" s="25">
        <v>43830</v>
      </c>
      <c r="C41">
        <v>7384000000</v>
      </c>
      <c r="D41" t="s">
        <v>12</v>
      </c>
      <c r="E41" t="s">
        <v>14</v>
      </c>
      <c r="F41" t="s">
        <v>15</v>
      </c>
      <c r="G41">
        <v>2019</v>
      </c>
      <c r="H41" t="s">
        <v>385</v>
      </c>
    </row>
    <row r="42" spans="1:8" x14ac:dyDescent="0.35">
      <c r="A42" s="25">
        <v>43831</v>
      </c>
      <c r="B42" s="25">
        <v>43921</v>
      </c>
      <c r="C42">
        <v>5985000000</v>
      </c>
      <c r="D42" t="s">
        <v>12</v>
      </c>
      <c r="E42" t="s">
        <v>14</v>
      </c>
      <c r="F42" t="s">
        <v>15</v>
      </c>
      <c r="G42">
        <v>2020</v>
      </c>
      <c r="H42" t="s">
        <v>385</v>
      </c>
    </row>
    <row r="43" spans="1:8" x14ac:dyDescent="0.35">
      <c r="A43" s="25">
        <v>43922</v>
      </c>
      <c r="B43" s="25">
        <v>44012</v>
      </c>
      <c r="C43">
        <v>6036000000</v>
      </c>
      <c r="D43" t="s">
        <v>12</v>
      </c>
      <c r="E43" t="s">
        <v>14</v>
      </c>
      <c r="F43" t="s">
        <v>15</v>
      </c>
      <c r="G43">
        <v>2020</v>
      </c>
      <c r="H43" t="s">
        <v>385</v>
      </c>
    </row>
    <row r="44" spans="1:8" x14ac:dyDescent="0.35">
      <c r="A44" s="25">
        <v>44013</v>
      </c>
      <c r="B44" s="25">
        <v>44104</v>
      </c>
      <c r="C44">
        <v>8771000000</v>
      </c>
      <c r="D44" t="s">
        <v>12</v>
      </c>
      <c r="E44" t="s">
        <v>14</v>
      </c>
      <c r="F44" t="s">
        <v>15</v>
      </c>
      <c r="G44">
        <v>2020</v>
      </c>
      <c r="H44" t="s">
        <v>385</v>
      </c>
    </row>
    <row r="45" spans="1:8" x14ac:dyDescent="0.35">
      <c r="A45" s="25">
        <v>44105</v>
      </c>
      <c r="B45" s="25">
        <v>44196</v>
      </c>
      <c r="C45">
        <v>10744000000</v>
      </c>
      <c r="D45" t="s">
        <v>12</v>
      </c>
      <c r="E45" t="s">
        <v>14</v>
      </c>
      <c r="F45" t="s">
        <v>15</v>
      </c>
      <c r="G45">
        <v>2020</v>
      </c>
      <c r="H45" t="s">
        <v>385</v>
      </c>
    </row>
    <row r="46" spans="1:8" x14ac:dyDescent="0.35">
      <c r="A46" s="25">
        <v>40544</v>
      </c>
      <c r="B46" s="25">
        <v>40633</v>
      </c>
      <c r="C46">
        <v>-48941000</v>
      </c>
      <c r="D46" t="s">
        <v>12</v>
      </c>
      <c r="E46" t="s">
        <v>362</v>
      </c>
      <c r="F46" t="s">
        <v>15</v>
      </c>
      <c r="G46">
        <v>2011</v>
      </c>
      <c r="H46" t="s">
        <v>385</v>
      </c>
    </row>
    <row r="47" spans="1:8" x14ac:dyDescent="0.35">
      <c r="A47" s="25">
        <v>40634</v>
      </c>
      <c r="B47" s="25">
        <v>40724</v>
      </c>
      <c r="C47">
        <v>-58903000</v>
      </c>
      <c r="D47" t="s">
        <v>12</v>
      </c>
      <c r="E47" t="s">
        <v>362</v>
      </c>
      <c r="F47" t="s">
        <v>15</v>
      </c>
      <c r="G47">
        <v>2011</v>
      </c>
      <c r="H47" t="s">
        <v>385</v>
      </c>
    </row>
    <row r="48" spans="1:8" x14ac:dyDescent="0.35">
      <c r="A48" s="25">
        <v>40725</v>
      </c>
      <c r="B48" s="25">
        <v>40816</v>
      </c>
      <c r="C48">
        <v>-65078000</v>
      </c>
      <c r="D48" t="s">
        <v>12</v>
      </c>
      <c r="E48" t="s">
        <v>362</v>
      </c>
      <c r="F48" t="s">
        <v>15</v>
      </c>
      <c r="G48">
        <v>2011</v>
      </c>
      <c r="H48" t="s">
        <v>385</v>
      </c>
    </row>
    <row r="49" spans="1:8" x14ac:dyDescent="0.35">
      <c r="A49" s="25">
        <v>40817</v>
      </c>
      <c r="B49" s="25">
        <v>40908</v>
      </c>
      <c r="C49">
        <v>-81488000</v>
      </c>
      <c r="D49" t="s">
        <v>12</v>
      </c>
      <c r="E49" t="s">
        <v>362</v>
      </c>
      <c r="F49" t="s">
        <v>15</v>
      </c>
      <c r="G49">
        <v>2011</v>
      </c>
      <c r="H49" t="s">
        <v>385</v>
      </c>
    </row>
    <row r="50" spans="1:8" x14ac:dyDescent="0.35">
      <c r="A50" s="25">
        <v>40909</v>
      </c>
      <c r="B50" s="25">
        <v>40999</v>
      </c>
      <c r="C50">
        <v>-89873000</v>
      </c>
      <c r="D50" t="s">
        <v>12</v>
      </c>
      <c r="E50" t="s">
        <v>362</v>
      </c>
      <c r="F50" t="s">
        <v>15</v>
      </c>
      <c r="G50">
        <v>2012</v>
      </c>
      <c r="H50" t="s">
        <v>385</v>
      </c>
    </row>
    <row r="51" spans="1:8" x14ac:dyDescent="0.35">
      <c r="A51" s="25">
        <v>41000</v>
      </c>
      <c r="B51" s="25">
        <v>41090</v>
      </c>
      <c r="C51">
        <v>-105603000</v>
      </c>
      <c r="D51" t="s">
        <v>12</v>
      </c>
      <c r="E51" t="s">
        <v>362</v>
      </c>
      <c r="F51" t="s">
        <v>15</v>
      </c>
      <c r="G51">
        <v>2012</v>
      </c>
      <c r="H51" t="s">
        <v>385</v>
      </c>
    </row>
    <row r="52" spans="1:8" x14ac:dyDescent="0.35">
      <c r="A52" s="25">
        <v>41091</v>
      </c>
      <c r="B52" s="25">
        <v>41182</v>
      </c>
      <c r="C52">
        <v>-110804000</v>
      </c>
      <c r="D52" t="s">
        <v>12</v>
      </c>
      <c r="E52" t="s">
        <v>362</v>
      </c>
      <c r="F52" t="s">
        <v>15</v>
      </c>
      <c r="G52">
        <v>2012</v>
      </c>
      <c r="H52" t="s">
        <v>385</v>
      </c>
    </row>
    <row r="53" spans="1:8" x14ac:dyDescent="0.35">
      <c r="A53" s="25">
        <v>41183</v>
      </c>
      <c r="B53" s="25">
        <v>41274</v>
      </c>
      <c r="C53">
        <v>-89932000</v>
      </c>
      <c r="D53" t="s">
        <v>12</v>
      </c>
      <c r="E53" t="s">
        <v>362</v>
      </c>
      <c r="F53" t="s">
        <v>15</v>
      </c>
      <c r="G53">
        <v>2012</v>
      </c>
      <c r="H53" t="s">
        <v>385</v>
      </c>
    </row>
    <row r="54" spans="1:8" x14ac:dyDescent="0.35">
      <c r="A54" s="25">
        <v>41275</v>
      </c>
      <c r="B54" s="25">
        <v>41364</v>
      </c>
      <c r="C54">
        <v>11248000</v>
      </c>
      <c r="D54" t="s">
        <v>12</v>
      </c>
      <c r="E54" t="s">
        <v>362</v>
      </c>
      <c r="F54" t="s">
        <v>15</v>
      </c>
      <c r="G54">
        <v>2013</v>
      </c>
      <c r="H54" t="s">
        <v>385</v>
      </c>
    </row>
    <row r="55" spans="1:8" x14ac:dyDescent="0.35">
      <c r="A55" s="25">
        <v>41365</v>
      </c>
      <c r="B55" s="25">
        <v>41455</v>
      </c>
      <c r="C55">
        <v>-30502000</v>
      </c>
      <c r="D55" t="s">
        <v>12</v>
      </c>
      <c r="E55" t="s">
        <v>362</v>
      </c>
      <c r="F55" t="s">
        <v>15</v>
      </c>
      <c r="G55">
        <v>2013</v>
      </c>
      <c r="H55" t="s">
        <v>385</v>
      </c>
    </row>
    <row r="56" spans="1:8" x14ac:dyDescent="0.35">
      <c r="A56" s="25">
        <v>41456</v>
      </c>
      <c r="B56" s="25">
        <v>41547</v>
      </c>
      <c r="C56">
        <v>-38496000</v>
      </c>
      <c r="D56" t="s">
        <v>12</v>
      </c>
      <c r="E56" t="s">
        <v>362</v>
      </c>
      <c r="F56" t="s">
        <v>15</v>
      </c>
      <c r="G56">
        <v>2013</v>
      </c>
      <c r="H56" t="s">
        <v>385</v>
      </c>
    </row>
    <row r="57" spans="1:8" x14ac:dyDescent="0.35">
      <c r="A57" s="25">
        <v>41548</v>
      </c>
      <c r="B57" s="25">
        <v>41639</v>
      </c>
      <c r="C57">
        <v>-16264000</v>
      </c>
      <c r="D57" t="s">
        <v>12</v>
      </c>
      <c r="E57" t="s">
        <v>362</v>
      </c>
      <c r="F57" t="s">
        <v>15</v>
      </c>
      <c r="G57">
        <v>2013</v>
      </c>
      <c r="H57" t="s">
        <v>385</v>
      </c>
    </row>
    <row r="58" spans="1:8" x14ac:dyDescent="0.35">
      <c r="A58" s="25">
        <v>41640</v>
      </c>
      <c r="B58" s="25">
        <v>41729</v>
      </c>
      <c r="C58">
        <v>-49800000</v>
      </c>
      <c r="D58" t="s">
        <v>12</v>
      </c>
      <c r="E58" t="s">
        <v>362</v>
      </c>
      <c r="F58" t="s">
        <v>15</v>
      </c>
      <c r="G58">
        <v>2014</v>
      </c>
      <c r="H58" t="s">
        <v>385</v>
      </c>
    </row>
    <row r="59" spans="1:8" x14ac:dyDescent="0.35">
      <c r="A59" s="25">
        <v>41730</v>
      </c>
      <c r="B59" s="25">
        <v>41820</v>
      </c>
      <c r="C59">
        <v>-61902000</v>
      </c>
      <c r="D59" t="s">
        <v>12</v>
      </c>
      <c r="E59" t="s">
        <v>362</v>
      </c>
      <c r="F59" t="s">
        <v>15</v>
      </c>
      <c r="G59">
        <v>2014</v>
      </c>
      <c r="H59" t="s">
        <v>385</v>
      </c>
    </row>
    <row r="60" spans="1:8" x14ac:dyDescent="0.35">
      <c r="A60" s="25">
        <v>41730</v>
      </c>
      <c r="B60" s="25">
        <v>41820</v>
      </c>
      <c r="C60">
        <v>-61900000</v>
      </c>
      <c r="D60" t="s">
        <v>12</v>
      </c>
      <c r="E60" t="s">
        <v>362</v>
      </c>
      <c r="F60" t="s">
        <v>15</v>
      </c>
      <c r="G60">
        <v>2014</v>
      </c>
      <c r="H60" t="s">
        <v>385</v>
      </c>
    </row>
    <row r="61" spans="1:8" x14ac:dyDescent="0.35">
      <c r="A61" s="25">
        <v>41821</v>
      </c>
      <c r="B61" s="25">
        <v>41912</v>
      </c>
      <c r="C61">
        <v>-74708000</v>
      </c>
      <c r="D61" t="s">
        <v>12</v>
      </c>
      <c r="E61" t="s">
        <v>362</v>
      </c>
      <c r="F61" t="s">
        <v>15</v>
      </c>
      <c r="G61">
        <v>2014</v>
      </c>
      <c r="H61" t="s">
        <v>385</v>
      </c>
    </row>
    <row r="62" spans="1:8" x14ac:dyDescent="0.35">
      <c r="A62" s="25">
        <v>41913</v>
      </c>
      <c r="B62" s="25">
        <v>42004</v>
      </c>
      <c r="C62">
        <v>-107630000</v>
      </c>
      <c r="D62" t="s">
        <v>12</v>
      </c>
      <c r="E62" t="s">
        <v>362</v>
      </c>
      <c r="F62" t="s">
        <v>15</v>
      </c>
      <c r="G62">
        <v>2014</v>
      </c>
      <c r="H62" t="s">
        <v>385</v>
      </c>
    </row>
    <row r="63" spans="1:8" x14ac:dyDescent="0.35">
      <c r="A63" s="25">
        <v>42005</v>
      </c>
      <c r="B63" s="25">
        <v>42094</v>
      </c>
      <c r="C63">
        <v>-154181000</v>
      </c>
      <c r="D63" t="s">
        <v>12</v>
      </c>
      <c r="E63" t="s">
        <v>362</v>
      </c>
      <c r="F63" t="s">
        <v>15</v>
      </c>
      <c r="G63">
        <v>2015</v>
      </c>
      <c r="H63" t="s">
        <v>385</v>
      </c>
    </row>
    <row r="64" spans="1:8" x14ac:dyDescent="0.35">
      <c r="A64" s="25">
        <v>42095</v>
      </c>
      <c r="B64" s="25">
        <v>42185</v>
      </c>
      <c r="C64">
        <v>-184227000</v>
      </c>
      <c r="D64" t="s">
        <v>12</v>
      </c>
      <c r="E64" t="s">
        <v>362</v>
      </c>
      <c r="F64" t="s">
        <v>15</v>
      </c>
      <c r="G64">
        <v>2015</v>
      </c>
      <c r="H64" t="s">
        <v>385</v>
      </c>
    </row>
    <row r="65" spans="1:8" x14ac:dyDescent="0.35">
      <c r="A65" s="25">
        <v>42186</v>
      </c>
      <c r="B65" s="25">
        <v>42277</v>
      </c>
      <c r="C65">
        <v>-229858000</v>
      </c>
      <c r="D65" t="s">
        <v>12</v>
      </c>
      <c r="E65" t="s">
        <v>362</v>
      </c>
      <c r="F65" t="s">
        <v>15</v>
      </c>
      <c r="G65">
        <v>2015</v>
      </c>
      <c r="H65" t="s">
        <v>385</v>
      </c>
    </row>
    <row r="66" spans="1:8" x14ac:dyDescent="0.35">
      <c r="A66" s="25">
        <v>42278</v>
      </c>
      <c r="B66" s="25">
        <v>42369</v>
      </c>
      <c r="C66">
        <v>-320397000</v>
      </c>
      <c r="D66" t="s">
        <v>12</v>
      </c>
      <c r="E66" t="s">
        <v>362</v>
      </c>
      <c r="F66" t="s">
        <v>15</v>
      </c>
      <c r="G66">
        <v>2015</v>
      </c>
      <c r="H66" t="s">
        <v>385</v>
      </c>
    </row>
    <row r="67" spans="1:8" x14ac:dyDescent="0.35">
      <c r="A67" s="25">
        <v>42370</v>
      </c>
      <c r="B67" s="25">
        <v>42460</v>
      </c>
      <c r="C67">
        <v>-282267000</v>
      </c>
      <c r="D67" t="s">
        <v>12</v>
      </c>
      <c r="E67" t="s">
        <v>362</v>
      </c>
      <c r="F67" t="s">
        <v>15</v>
      </c>
      <c r="G67">
        <v>2016</v>
      </c>
      <c r="H67" t="s">
        <v>385</v>
      </c>
    </row>
    <row r="68" spans="1:8" x14ac:dyDescent="0.35">
      <c r="A68" s="25">
        <v>42461</v>
      </c>
      <c r="B68" s="25">
        <v>42551</v>
      </c>
      <c r="C68">
        <v>-293188000</v>
      </c>
      <c r="D68" t="s">
        <v>12</v>
      </c>
      <c r="E68" t="s">
        <v>362</v>
      </c>
      <c r="F68" t="s">
        <v>15</v>
      </c>
      <c r="G68">
        <v>2016</v>
      </c>
      <c r="H68" t="s">
        <v>385</v>
      </c>
    </row>
    <row r="69" spans="1:8" x14ac:dyDescent="0.35">
      <c r="A69" s="25">
        <v>42552</v>
      </c>
      <c r="B69" s="25">
        <v>42643</v>
      </c>
      <c r="C69">
        <v>21878000</v>
      </c>
      <c r="D69" t="s">
        <v>12</v>
      </c>
      <c r="E69" t="s">
        <v>362</v>
      </c>
      <c r="F69" t="s">
        <v>15</v>
      </c>
      <c r="G69">
        <v>2016</v>
      </c>
      <c r="H69" t="s">
        <v>385</v>
      </c>
    </row>
    <row r="70" spans="1:8" x14ac:dyDescent="0.35">
      <c r="A70" s="25">
        <v>42644</v>
      </c>
      <c r="B70" s="25">
        <v>42735</v>
      </c>
      <c r="C70">
        <v>-121337000</v>
      </c>
      <c r="D70" t="s">
        <v>12</v>
      </c>
      <c r="E70" t="s">
        <v>362</v>
      </c>
      <c r="F70" t="s">
        <v>15</v>
      </c>
      <c r="G70">
        <v>2016</v>
      </c>
      <c r="H70" t="s">
        <v>385</v>
      </c>
    </row>
    <row r="71" spans="1:8" x14ac:dyDescent="0.35">
      <c r="A71" s="25">
        <v>42736</v>
      </c>
      <c r="B71" s="25">
        <v>42825</v>
      </c>
      <c r="C71">
        <v>-330277000</v>
      </c>
      <c r="D71" t="s">
        <v>12</v>
      </c>
      <c r="E71" t="s">
        <v>362</v>
      </c>
      <c r="F71" t="s">
        <v>15</v>
      </c>
      <c r="G71">
        <v>2017</v>
      </c>
      <c r="H71" t="s">
        <v>385</v>
      </c>
    </row>
    <row r="72" spans="1:8" x14ac:dyDescent="0.35">
      <c r="A72" s="25">
        <v>42826</v>
      </c>
      <c r="B72" s="25">
        <v>42916</v>
      </c>
      <c r="C72">
        <v>-336397000</v>
      </c>
      <c r="D72" t="s">
        <v>12</v>
      </c>
      <c r="E72" t="s">
        <v>362</v>
      </c>
      <c r="F72" t="s">
        <v>15</v>
      </c>
      <c r="G72">
        <v>2017</v>
      </c>
      <c r="H72" t="s">
        <v>385</v>
      </c>
    </row>
    <row r="73" spans="1:8" x14ac:dyDescent="0.35">
      <c r="A73" s="25">
        <v>42917</v>
      </c>
      <c r="B73" s="25">
        <v>43008</v>
      </c>
      <c r="C73">
        <v>-619376000</v>
      </c>
      <c r="D73" t="s">
        <v>12</v>
      </c>
      <c r="E73" t="s">
        <v>362</v>
      </c>
      <c r="F73" t="s">
        <v>15</v>
      </c>
      <c r="G73">
        <v>2017</v>
      </c>
      <c r="H73" t="s">
        <v>385</v>
      </c>
    </row>
    <row r="74" spans="1:8" x14ac:dyDescent="0.35">
      <c r="A74" s="25">
        <v>43009</v>
      </c>
      <c r="B74" s="25">
        <v>43100</v>
      </c>
      <c r="C74">
        <v>-675350000</v>
      </c>
      <c r="D74" t="s">
        <v>12</v>
      </c>
      <c r="E74" t="s">
        <v>362</v>
      </c>
      <c r="F74" t="s">
        <v>15</v>
      </c>
      <c r="G74">
        <v>2017</v>
      </c>
      <c r="H74" t="s">
        <v>385</v>
      </c>
    </row>
    <row r="75" spans="1:8" x14ac:dyDescent="0.35">
      <c r="A75" s="25">
        <v>43101</v>
      </c>
      <c r="B75" s="25">
        <v>43190</v>
      </c>
      <c r="C75">
        <v>-709551000</v>
      </c>
      <c r="D75" t="s">
        <v>12</v>
      </c>
      <c r="E75" t="s">
        <v>362</v>
      </c>
      <c r="F75" t="s">
        <v>15</v>
      </c>
      <c r="G75">
        <v>2018</v>
      </c>
      <c r="H75" t="s">
        <v>385</v>
      </c>
    </row>
    <row r="76" spans="1:8" x14ac:dyDescent="0.35">
      <c r="A76" s="25">
        <v>43101</v>
      </c>
      <c r="B76" s="25">
        <v>43190</v>
      </c>
      <c r="C76">
        <v>-709000000</v>
      </c>
      <c r="D76" t="s">
        <v>12</v>
      </c>
      <c r="E76" t="s">
        <v>362</v>
      </c>
      <c r="F76" t="s">
        <v>15</v>
      </c>
      <c r="G76">
        <v>2018</v>
      </c>
      <c r="H76" t="s">
        <v>385</v>
      </c>
    </row>
    <row r="77" spans="1:8" x14ac:dyDescent="0.35">
      <c r="A77" s="25">
        <v>43191</v>
      </c>
      <c r="B77" s="25">
        <v>43281</v>
      </c>
      <c r="C77">
        <v>-717539000</v>
      </c>
      <c r="D77" t="s">
        <v>12</v>
      </c>
      <c r="E77" t="s">
        <v>362</v>
      </c>
      <c r="F77" t="s">
        <v>15</v>
      </c>
      <c r="G77">
        <v>2018</v>
      </c>
      <c r="H77" t="s">
        <v>385</v>
      </c>
    </row>
    <row r="78" spans="1:8" x14ac:dyDescent="0.35">
      <c r="A78" s="25">
        <v>43191</v>
      </c>
      <c r="B78" s="25">
        <v>43281</v>
      </c>
      <c r="C78">
        <v>-718000000</v>
      </c>
      <c r="D78" t="s">
        <v>12</v>
      </c>
      <c r="E78" t="s">
        <v>362</v>
      </c>
      <c r="F78" t="s">
        <v>15</v>
      </c>
      <c r="G78">
        <v>2018</v>
      </c>
      <c r="H78" t="s">
        <v>385</v>
      </c>
    </row>
    <row r="79" spans="1:8" x14ac:dyDescent="0.35">
      <c r="A79" s="25">
        <v>43282</v>
      </c>
      <c r="B79" s="25">
        <v>43373</v>
      </c>
      <c r="C79">
        <v>311516000</v>
      </c>
      <c r="D79" t="s">
        <v>12</v>
      </c>
      <c r="E79" t="s">
        <v>362</v>
      </c>
      <c r="F79" t="s">
        <v>15</v>
      </c>
      <c r="G79">
        <v>2018</v>
      </c>
      <c r="H79" t="s">
        <v>385</v>
      </c>
    </row>
    <row r="80" spans="1:8" x14ac:dyDescent="0.35">
      <c r="A80" s="25">
        <v>43282</v>
      </c>
      <c r="B80" s="25">
        <v>43373</v>
      </c>
      <c r="C80">
        <v>311000000</v>
      </c>
      <c r="D80" t="s">
        <v>12</v>
      </c>
      <c r="E80" t="s">
        <v>362</v>
      </c>
      <c r="F80" t="s">
        <v>15</v>
      </c>
      <c r="G80">
        <v>2018</v>
      </c>
      <c r="H80" t="s">
        <v>385</v>
      </c>
    </row>
    <row r="81" spans="1:8" x14ac:dyDescent="0.35">
      <c r="A81" s="25">
        <v>43374</v>
      </c>
      <c r="B81" s="25">
        <v>43465</v>
      </c>
      <c r="C81">
        <v>139483000</v>
      </c>
      <c r="D81" t="s">
        <v>12</v>
      </c>
      <c r="E81" t="s">
        <v>362</v>
      </c>
      <c r="F81" t="s">
        <v>15</v>
      </c>
      <c r="G81">
        <v>2018</v>
      </c>
      <c r="H81" t="s">
        <v>385</v>
      </c>
    </row>
    <row r="82" spans="1:8" x14ac:dyDescent="0.35">
      <c r="A82" s="25">
        <v>43374</v>
      </c>
      <c r="B82" s="25">
        <v>43465</v>
      </c>
      <c r="C82">
        <v>140000000</v>
      </c>
      <c r="D82" t="s">
        <v>12</v>
      </c>
      <c r="E82" t="s">
        <v>362</v>
      </c>
      <c r="F82" t="s">
        <v>15</v>
      </c>
      <c r="G82">
        <v>2018</v>
      </c>
      <c r="H82" t="s">
        <v>385</v>
      </c>
    </row>
    <row r="83" spans="1:8" x14ac:dyDescent="0.35">
      <c r="A83" s="25">
        <v>43466</v>
      </c>
      <c r="B83" s="25">
        <v>43555</v>
      </c>
      <c r="C83">
        <v>-702000000</v>
      </c>
      <c r="D83" t="s">
        <v>12</v>
      </c>
      <c r="E83" t="s">
        <v>362</v>
      </c>
      <c r="F83" t="s">
        <v>15</v>
      </c>
      <c r="G83">
        <v>2019</v>
      </c>
      <c r="H83" t="s">
        <v>385</v>
      </c>
    </row>
    <row r="84" spans="1:8" x14ac:dyDescent="0.35">
      <c r="A84" s="25">
        <v>43556</v>
      </c>
      <c r="B84" s="25">
        <v>43646</v>
      </c>
      <c r="C84">
        <v>-408000000</v>
      </c>
      <c r="D84" t="s">
        <v>12</v>
      </c>
      <c r="E84" t="s">
        <v>362</v>
      </c>
      <c r="F84" t="s">
        <v>15</v>
      </c>
      <c r="G84">
        <v>2019</v>
      </c>
      <c r="H84" t="s">
        <v>385</v>
      </c>
    </row>
    <row r="85" spans="1:8" x14ac:dyDescent="0.35">
      <c r="A85" s="25">
        <v>43647</v>
      </c>
      <c r="B85" s="25">
        <v>43738</v>
      </c>
      <c r="C85">
        <v>143000000</v>
      </c>
      <c r="D85" t="s">
        <v>12</v>
      </c>
      <c r="E85" t="s">
        <v>362</v>
      </c>
      <c r="F85" t="s">
        <v>15</v>
      </c>
      <c r="G85">
        <v>2019</v>
      </c>
      <c r="H85" t="s">
        <v>385</v>
      </c>
    </row>
    <row r="86" spans="1:8" x14ac:dyDescent="0.35">
      <c r="A86" s="25">
        <v>43739</v>
      </c>
      <c r="B86" s="25">
        <v>43830</v>
      </c>
      <c r="C86">
        <v>105000000</v>
      </c>
      <c r="D86" t="s">
        <v>12</v>
      </c>
      <c r="E86" t="s">
        <v>362</v>
      </c>
      <c r="F86" t="s">
        <v>15</v>
      </c>
      <c r="G86">
        <v>2019</v>
      </c>
      <c r="H86" t="s">
        <v>385</v>
      </c>
    </row>
    <row r="87" spans="1:8" x14ac:dyDescent="0.35">
      <c r="A87" s="25">
        <v>43831</v>
      </c>
      <c r="B87" s="25">
        <v>43921</v>
      </c>
      <c r="C87">
        <v>16000000</v>
      </c>
      <c r="D87" t="s">
        <v>12</v>
      </c>
      <c r="E87" t="s">
        <v>362</v>
      </c>
      <c r="F87" t="s">
        <v>15</v>
      </c>
      <c r="G87">
        <v>2020</v>
      </c>
      <c r="H87" t="s">
        <v>385</v>
      </c>
    </row>
    <row r="88" spans="1:8" x14ac:dyDescent="0.35">
      <c r="A88" s="25">
        <v>43922</v>
      </c>
      <c r="B88" s="25">
        <v>44012</v>
      </c>
      <c r="C88">
        <v>104000000</v>
      </c>
      <c r="D88" t="s">
        <v>12</v>
      </c>
      <c r="E88" t="s">
        <v>362</v>
      </c>
      <c r="F88" t="s">
        <v>15</v>
      </c>
      <c r="G88">
        <v>2020</v>
      </c>
      <c r="H88" t="s">
        <v>385</v>
      </c>
    </row>
    <row r="89" spans="1:8" x14ac:dyDescent="0.35">
      <c r="A89" s="25">
        <v>44013</v>
      </c>
      <c r="B89" s="25">
        <v>44104</v>
      </c>
      <c r="C89">
        <v>331000000</v>
      </c>
      <c r="D89" t="s">
        <v>12</v>
      </c>
      <c r="E89" t="s">
        <v>362</v>
      </c>
      <c r="F89" t="s">
        <v>15</v>
      </c>
      <c r="G89">
        <v>2020</v>
      </c>
      <c r="H89" t="s">
        <v>385</v>
      </c>
    </row>
    <row r="90" spans="1:8" x14ac:dyDescent="0.35">
      <c r="A90" s="25">
        <v>44105</v>
      </c>
      <c r="B90" s="25">
        <v>44196</v>
      </c>
      <c r="C90">
        <v>270000000</v>
      </c>
      <c r="D90" t="s">
        <v>12</v>
      </c>
      <c r="E90" t="s">
        <v>362</v>
      </c>
      <c r="F90" t="s">
        <v>15</v>
      </c>
      <c r="G90">
        <v>2020</v>
      </c>
      <c r="H90" t="s">
        <v>385</v>
      </c>
    </row>
    <row r="91" spans="1:8" x14ac:dyDescent="0.35">
      <c r="A91" s="25">
        <v>45292</v>
      </c>
      <c r="B91" s="25">
        <v>45382</v>
      </c>
      <c r="C91">
        <v>1129000000</v>
      </c>
      <c r="D91" t="s">
        <v>12</v>
      </c>
      <c r="E91" t="s">
        <v>362</v>
      </c>
      <c r="F91" t="s">
        <v>15</v>
      </c>
      <c r="G91">
        <v>2024</v>
      </c>
      <c r="H91" t="s">
        <v>385</v>
      </c>
    </row>
    <row r="92" spans="1:8" x14ac:dyDescent="0.35">
      <c r="A92" s="25">
        <v>45383</v>
      </c>
      <c r="B92" s="25">
        <v>45473</v>
      </c>
      <c r="C92">
        <v>1478000000</v>
      </c>
      <c r="D92" t="s">
        <v>12</v>
      </c>
      <c r="E92" t="s">
        <v>362</v>
      </c>
      <c r="F92" t="s">
        <v>15</v>
      </c>
      <c r="G92">
        <v>2024</v>
      </c>
      <c r="H92" t="s">
        <v>385</v>
      </c>
    </row>
    <row r="93" spans="1:8" x14ac:dyDescent="0.35">
      <c r="A93" s="25">
        <v>45474</v>
      </c>
      <c r="B93" s="25">
        <v>45565</v>
      </c>
      <c r="C93">
        <v>2167000000</v>
      </c>
      <c r="D93" t="s">
        <v>12</v>
      </c>
      <c r="E93" t="s">
        <v>362</v>
      </c>
      <c r="F93" t="s">
        <v>15</v>
      </c>
      <c r="G93">
        <v>2024</v>
      </c>
      <c r="H93" t="s">
        <v>385</v>
      </c>
    </row>
    <row r="94" spans="1:8" x14ac:dyDescent="0.35">
      <c r="A94" s="25">
        <v>42005</v>
      </c>
      <c r="B94" s="25">
        <v>42094</v>
      </c>
      <c r="C94">
        <v>33900000000</v>
      </c>
      <c r="D94" t="s">
        <v>12</v>
      </c>
      <c r="E94" t="s">
        <v>14</v>
      </c>
      <c r="F94" t="s">
        <v>271</v>
      </c>
      <c r="G94">
        <v>2015</v>
      </c>
      <c r="H94" t="s">
        <v>385</v>
      </c>
    </row>
    <row r="95" spans="1:8" x14ac:dyDescent="0.35">
      <c r="A95" s="25">
        <v>42095</v>
      </c>
      <c r="B95" s="25">
        <v>42185</v>
      </c>
      <c r="C95">
        <v>37263000000</v>
      </c>
      <c r="D95" t="s">
        <v>12</v>
      </c>
      <c r="E95" t="s">
        <v>14</v>
      </c>
      <c r="F95" t="s">
        <v>271</v>
      </c>
      <c r="G95">
        <v>2015</v>
      </c>
      <c r="H95" t="s">
        <v>385</v>
      </c>
    </row>
    <row r="96" spans="1:8" x14ac:dyDescent="0.35">
      <c r="A96" s="25">
        <v>42095</v>
      </c>
      <c r="B96" s="25">
        <v>42185</v>
      </c>
      <c r="C96">
        <v>39485000000</v>
      </c>
      <c r="D96" t="s">
        <v>12</v>
      </c>
      <c r="E96" t="s">
        <v>14</v>
      </c>
      <c r="F96" t="s">
        <v>271</v>
      </c>
      <c r="G96">
        <v>2015</v>
      </c>
      <c r="H96" t="s">
        <v>385</v>
      </c>
    </row>
    <row r="97" spans="1:8" x14ac:dyDescent="0.35">
      <c r="A97" s="25">
        <v>42186</v>
      </c>
      <c r="B97" s="25">
        <v>42277</v>
      </c>
      <c r="C97">
        <v>38144000000</v>
      </c>
      <c r="D97" t="s">
        <v>12</v>
      </c>
      <c r="E97" t="s">
        <v>14</v>
      </c>
      <c r="F97" t="s">
        <v>271</v>
      </c>
      <c r="G97">
        <v>2015</v>
      </c>
      <c r="H97" t="s">
        <v>385</v>
      </c>
    </row>
    <row r="98" spans="1:8" x14ac:dyDescent="0.35">
      <c r="A98" s="25">
        <v>42278</v>
      </c>
      <c r="B98" s="25">
        <v>42369</v>
      </c>
      <c r="C98">
        <v>40251000000</v>
      </c>
      <c r="D98" t="s">
        <v>12</v>
      </c>
      <c r="E98" t="s">
        <v>14</v>
      </c>
      <c r="F98" t="s">
        <v>271</v>
      </c>
      <c r="G98">
        <v>2015</v>
      </c>
      <c r="H98" t="s">
        <v>385</v>
      </c>
    </row>
    <row r="99" spans="1:8" x14ac:dyDescent="0.35">
      <c r="A99" s="25">
        <v>42370</v>
      </c>
      <c r="B99" s="25">
        <v>42460</v>
      </c>
      <c r="C99">
        <v>37718000000</v>
      </c>
      <c r="D99" t="s">
        <v>12</v>
      </c>
      <c r="E99" t="s">
        <v>14</v>
      </c>
      <c r="F99" t="s">
        <v>271</v>
      </c>
      <c r="G99">
        <v>2016</v>
      </c>
      <c r="H99" t="s">
        <v>385</v>
      </c>
    </row>
    <row r="100" spans="1:8" x14ac:dyDescent="0.35">
      <c r="A100" s="25">
        <v>42461</v>
      </c>
      <c r="B100" s="25">
        <v>42551</v>
      </c>
      <c r="C100">
        <v>39485000000</v>
      </c>
      <c r="D100" t="s">
        <v>12</v>
      </c>
      <c r="E100" t="s">
        <v>14</v>
      </c>
      <c r="F100" t="s">
        <v>271</v>
      </c>
      <c r="G100">
        <v>2016</v>
      </c>
      <c r="H100" t="s">
        <v>385</v>
      </c>
    </row>
    <row r="101" spans="1:8" x14ac:dyDescent="0.35">
      <c r="A101" s="25">
        <v>42552</v>
      </c>
      <c r="B101" s="25">
        <v>42643</v>
      </c>
      <c r="C101">
        <v>35943000000</v>
      </c>
      <c r="D101" t="s">
        <v>12</v>
      </c>
      <c r="E101" t="s">
        <v>14</v>
      </c>
      <c r="F101" t="s">
        <v>271</v>
      </c>
      <c r="G101">
        <v>2016</v>
      </c>
      <c r="H101" t="s">
        <v>385</v>
      </c>
    </row>
    <row r="102" spans="1:8" x14ac:dyDescent="0.35">
      <c r="A102" s="25">
        <v>42644</v>
      </c>
      <c r="B102" s="25">
        <v>42735</v>
      </c>
      <c r="C102">
        <v>38654000000</v>
      </c>
      <c r="D102" t="s">
        <v>12</v>
      </c>
      <c r="E102" t="s">
        <v>14</v>
      </c>
      <c r="F102" t="s">
        <v>271</v>
      </c>
      <c r="G102">
        <v>2016</v>
      </c>
      <c r="H102" t="s">
        <v>385</v>
      </c>
    </row>
    <row r="103" spans="1:8" x14ac:dyDescent="0.35">
      <c r="A103" s="25">
        <v>42736</v>
      </c>
      <c r="B103" s="25">
        <v>42825</v>
      </c>
      <c r="C103">
        <v>39146000000</v>
      </c>
      <c r="D103" t="s">
        <v>12</v>
      </c>
      <c r="E103" t="s">
        <v>14</v>
      </c>
      <c r="F103" t="s">
        <v>271</v>
      </c>
      <c r="G103">
        <v>2017</v>
      </c>
      <c r="H103" t="s">
        <v>385</v>
      </c>
    </row>
    <row r="104" spans="1:8" x14ac:dyDescent="0.35">
      <c r="A104" s="25">
        <v>42826</v>
      </c>
      <c r="B104" s="25">
        <v>42916</v>
      </c>
      <c r="C104">
        <v>39853000000</v>
      </c>
      <c r="D104" t="s">
        <v>12</v>
      </c>
      <c r="E104" t="s">
        <v>14</v>
      </c>
      <c r="F104" t="s">
        <v>271</v>
      </c>
      <c r="G104">
        <v>2017</v>
      </c>
      <c r="H104" t="s">
        <v>385</v>
      </c>
    </row>
    <row r="105" spans="1:8" x14ac:dyDescent="0.35">
      <c r="A105" s="25">
        <v>42917</v>
      </c>
      <c r="B105" s="25">
        <v>43008</v>
      </c>
      <c r="C105">
        <v>36451000000</v>
      </c>
      <c r="D105" t="s">
        <v>12</v>
      </c>
      <c r="E105" t="s">
        <v>14</v>
      </c>
      <c r="F105" t="s">
        <v>271</v>
      </c>
      <c r="G105">
        <v>2017</v>
      </c>
      <c r="H105" t="s">
        <v>385</v>
      </c>
    </row>
    <row r="106" spans="1:8" x14ac:dyDescent="0.35">
      <c r="A106" s="25">
        <v>43009</v>
      </c>
      <c r="B106" s="25">
        <v>43100</v>
      </c>
      <c r="C106">
        <v>41326000000</v>
      </c>
      <c r="D106" t="s">
        <v>12</v>
      </c>
      <c r="E106" t="s">
        <v>14</v>
      </c>
      <c r="F106" t="s">
        <v>271</v>
      </c>
      <c r="G106">
        <v>2017</v>
      </c>
      <c r="H106" t="s">
        <v>385</v>
      </c>
    </row>
    <row r="107" spans="1:8" x14ac:dyDescent="0.35">
      <c r="A107" s="25">
        <v>43101</v>
      </c>
      <c r="B107" s="25">
        <v>43190</v>
      </c>
      <c r="C107">
        <v>41959000000</v>
      </c>
      <c r="D107" t="s">
        <v>12</v>
      </c>
      <c r="E107" t="s">
        <v>14</v>
      </c>
      <c r="F107" t="s">
        <v>271</v>
      </c>
      <c r="G107">
        <v>2018</v>
      </c>
      <c r="H107" t="s">
        <v>385</v>
      </c>
    </row>
    <row r="108" spans="1:8" x14ac:dyDescent="0.35">
      <c r="A108" s="25">
        <v>43191</v>
      </c>
      <c r="B108" s="25">
        <v>43281</v>
      </c>
      <c r="C108">
        <v>38920000000</v>
      </c>
      <c r="D108" t="s">
        <v>12</v>
      </c>
      <c r="E108" t="s">
        <v>14</v>
      </c>
      <c r="F108" t="s">
        <v>271</v>
      </c>
      <c r="G108">
        <v>2018</v>
      </c>
      <c r="H108" t="s">
        <v>385</v>
      </c>
    </row>
    <row r="109" spans="1:8" x14ac:dyDescent="0.35">
      <c r="A109" s="25">
        <v>43282</v>
      </c>
      <c r="B109" s="25">
        <v>43373</v>
      </c>
      <c r="C109">
        <v>37666000000</v>
      </c>
      <c r="D109" t="s">
        <v>12</v>
      </c>
      <c r="E109" t="s">
        <v>14</v>
      </c>
      <c r="F109" t="s">
        <v>271</v>
      </c>
      <c r="G109">
        <v>2018</v>
      </c>
      <c r="H109" t="s">
        <v>385</v>
      </c>
    </row>
    <row r="110" spans="1:8" x14ac:dyDescent="0.35">
      <c r="A110" s="25">
        <v>43374</v>
      </c>
      <c r="B110" s="25">
        <v>43465</v>
      </c>
      <c r="C110">
        <v>41793000000</v>
      </c>
      <c r="D110" t="s">
        <v>12</v>
      </c>
      <c r="E110" t="s">
        <v>14</v>
      </c>
      <c r="F110" t="s">
        <v>271</v>
      </c>
      <c r="G110">
        <v>2018</v>
      </c>
      <c r="H110" t="s">
        <v>385</v>
      </c>
    </row>
    <row r="111" spans="1:8" x14ac:dyDescent="0.35">
      <c r="A111" s="25">
        <v>43466</v>
      </c>
      <c r="B111" s="25">
        <v>43555</v>
      </c>
      <c r="C111">
        <v>40342000000</v>
      </c>
      <c r="D111" t="s">
        <v>12</v>
      </c>
      <c r="E111" t="s">
        <v>14</v>
      </c>
      <c r="F111" t="s">
        <v>271</v>
      </c>
      <c r="G111">
        <v>2019</v>
      </c>
      <c r="H111" t="s">
        <v>385</v>
      </c>
    </row>
    <row r="112" spans="1:8" x14ac:dyDescent="0.35">
      <c r="A112" s="25">
        <v>43556</v>
      </c>
      <c r="B112" s="25">
        <v>43646</v>
      </c>
      <c r="C112">
        <v>38853000000</v>
      </c>
      <c r="D112" t="s">
        <v>12</v>
      </c>
      <c r="E112" t="s">
        <v>14</v>
      </c>
      <c r="F112" t="s">
        <v>271</v>
      </c>
      <c r="G112">
        <v>2019</v>
      </c>
      <c r="H112" t="s">
        <v>385</v>
      </c>
    </row>
    <row r="113" spans="1:8" x14ac:dyDescent="0.35">
      <c r="A113" s="25">
        <v>43647</v>
      </c>
      <c r="B113" s="25">
        <v>43738</v>
      </c>
      <c r="C113">
        <v>36990000000</v>
      </c>
      <c r="D113" t="s">
        <v>12</v>
      </c>
      <c r="E113" t="s">
        <v>14</v>
      </c>
      <c r="F113" t="s">
        <v>271</v>
      </c>
      <c r="G113">
        <v>2019</v>
      </c>
      <c r="H113" t="s">
        <v>385</v>
      </c>
    </row>
    <row r="114" spans="1:8" x14ac:dyDescent="0.35">
      <c r="A114" s="25">
        <v>43739</v>
      </c>
      <c r="B114" s="25">
        <v>43830</v>
      </c>
      <c r="C114">
        <v>39715000000</v>
      </c>
      <c r="D114" t="s">
        <v>12</v>
      </c>
      <c r="E114" t="s">
        <v>14</v>
      </c>
      <c r="F114" t="s">
        <v>271</v>
      </c>
      <c r="G114">
        <v>2019</v>
      </c>
      <c r="H114" t="s">
        <v>385</v>
      </c>
    </row>
    <row r="115" spans="1:8" x14ac:dyDescent="0.35">
      <c r="A115" s="25">
        <v>43831</v>
      </c>
      <c r="B115" s="25">
        <v>43921</v>
      </c>
      <c r="C115">
        <v>34320000000</v>
      </c>
      <c r="D115" t="s">
        <v>12</v>
      </c>
      <c r="E115" t="s">
        <v>14</v>
      </c>
      <c r="F115" t="s">
        <v>271</v>
      </c>
      <c r="G115">
        <v>2020</v>
      </c>
      <c r="H115" t="s">
        <v>385</v>
      </c>
    </row>
    <row r="116" spans="1:8" x14ac:dyDescent="0.35">
      <c r="A116" s="25">
        <v>43922</v>
      </c>
      <c r="B116" s="25">
        <v>44012</v>
      </c>
      <c r="C116">
        <v>19371000000</v>
      </c>
      <c r="D116" t="s">
        <v>12</v>
      </c>
      <c r="E116" t="s">
        <v>14</v>
      </c>
      <c r="F116" t="s">
        <v>271</v>
      </c>
      <c r="G116">
        <v>2020</v>
      </c>
      <c r="H116" t="s">
        <v>385</v>
      </c>
    </row>
    <row r="117" spans="1:8" x14ac:dyDescent="0.35">
      <c r="A117" s="25">
        <v>44013</v>
      </c>
      <c r="B117" s="25">
        <v>44104</v>
      </c>
      <c r="C117">
        <v>37501000000</v>
      </c>
      <c r="D117" t="s">
        <v>12</v>
      </c>
      <c r="E117" t="s">
        <v>14</v>
      </c>
      <c r="F117" t="s">
        <v>271</v>
      </c>
      <c r="G117">
        <v>2020</v>
      </c>
      <c r="H117" t="s">
        <v>385</v>
      </c>
    </row>
    <row r="118" spans="1:8" x14ac:dyDescent="0.35">
      <c r="A118" s="25">
        <v>44105</v>
      </c>
      <c r="B118" s="25">
        <v>44196</v>
      </c>
      <c r="C118">
        <v>35952000000</v>
      </c>
      <c r="D118" t="s">
        <v>12</v>
      </c>
      <c r="E118" t="s">
        <v>14</v>
      </c>
      <c r="F118" t="s">
        <v>271</v>
      </c>
      <c r="G118">
        <v>2020</v>
      </c>
      <c r="H118" t="s">
        <v>385</v>
      </c>
    </row>
    <row r="119" spans="1:8" x14ac:dyDescent="0.35">
      <c r="A119" s="25">
        <v>39814</v>
      </c>
      <c r="B119" s="25">
        <v>39903</v>
      </c>
      <c r="C119">
        <v>-1427000000</v>
      </c>
      <c r="D119" t="s">
        <v>12</v>
      </c>
      <c r="E119" t="s">
        <v>362</v>
      </c>
      <c r="F119" t="s">
        <v>271</v>
      </c>
      <c r="G119">
        <v>2009</v>
      </c>
      <c r="H119" t="s">
        <v>385</v>
      </c>
    </row>
    <row r="120" spans="1:8" x14ac:dyDescent="0.35">
      <c r="A120" s="25">
        <v>39904</v>
      </c>
      <c r="B120" s="25">
        <v>39994</v>
      </c>
      <c r="C120">
        <v>2261000000</v>
      </c>
      <c r="D120" t="s">
        <v>12</v>
      </c>
      <c r="E120" t="s">
        <v>362</v>
      </c>
      <c r="F120" t="s">
        <v>271</v>
      </c>
      <c r="G120">
        <v>2009</v>
      </c>
      <c r="H120" t="s">
        <v>385</v>
      </c>
    </row>
    <row r="121" spans="1:8" x14ac:dyDescent="0.35">
      <c r="A121" s="25">
        <v>39995</v>
      </c>
      <c r="B121" s="25">
        <v>40086</v>
      </c>
      <c r="C121">
        <v>997000000</v>
      </c>
      <c r="D121" t="s">
        <v>12</v>
      </c>
      <c r="E121" t="s">
        <v>362</v>
      </c>
      <c r="F121" t="s">
        <v>271</v>
      </c>
      <c r="G121">
        <v>2009</v>
      </c>
      <c r="H121" t="s">
        <v>385</v>
      </c>
    </row>
    <row r="122" spans="1:8" x14ac:dyDescent="0.35">
      <c r="A122" s="25">
        <v>40087</v>
      </c>
      <c r="B122" s="25">
        <v>40178</v>
      </c>
      <c r="C122">
        <v>886000000</v>
      </c>
      <c r="D122" t="s">
        <v>12</v>
      </c>
      <c r="E122" t="s">
        <v>362</v>
      </c>
      <c r="F122" t="s">
        <v>271</v>
      </c>
      <c r="G122">
        <v>2009</v>
      </c>
      <c r="H122" t="s">
        <v>385</v>
      </c>
    </row>
    <row r="123" spans="1:8" x14ac:dyDescent="0.35">
      <c r="A123" s="25">
        <v>40179</v>
      </c>
      <c r="B123" s="25">
        <v>40268</v>
      </c>
      <c r="C123">
        <v>2085000000</v>
      </c>
      <c r="D123" t="s">
        <v>12</v>
      </c>
      <c r="E123" t="s">
        <v>362</v>
      </c>
      <c r="F123" t="s">
        <v>271</v>
      </c>
      <c r="G123">
        <v>2010</v>
      </c>
      <c r="H123" t="s">
        <v>385</v>
      </c>
    </row>
    <row r="124" spans="1:8" x14ac:dyDescent="0.35">
      <c r="A124" s="25">
        <v>40269</v>
      </c>
      <c r="B124" s="25">
        <v>40359</v>
      </c>
      <c r="C124">
        <v>2599000000</v>
      </c>
      <c r="D124" t="s">
        <v>12</v>
      </c>
      <c r="E124" t="s">
        <v>362</v>
      </c>
      <c r="F124" t="s">
        <v>271</v>
      </c>
      <c r="G124">
        <v>2010</v>
      </c>
      <c r="H124" t="s">
        <v>385</v>
      </c>
    </row>
    <row r="125" spans="1:8" x14ac:dyDescent="0.35">
      <c r="A125" s="25">
        <v>40360</v>
      </c>
      <c r="B125" s="25">
        <v>40451</v>
      </c>
      <c r="C125">
        <v>1687000000</v>
      </c>
      <c r="D125" t="s">
        <v>12</v>
      </c>
      <c r="E125" t="s">
        <v>362</v>
      </c>
      <c r="F125" t="s">
        <v>271</v>
      </c>
      <c r="G125">
        <v>2010</v>
      </c>
      <c r="H125" t="s">
        <v>385</v>
      </c>
    </row>
    <row r="126" spans="1:8" x14ac:dyDescent="0.35">
      <c r="A126" s="25">
        <v>40452</v>
      </c>
      <c r="B126" s="25">
        <v>40543</v>
      </c>
      <c r="C126">
        <v>190000000</v>
      </c>
      <c r="D126" t="s">
        <v>12</v>
      </c>
      <c r="E126" t="s">
        <v>362</v>
      </c>
      <c r="F126" t="s">
        <v>271</v>
      </c>
      <c r="G126">
        <v>2010</v>
      </c>
      <c r="H126" t="s">
        <v>385</v>
      </c>
    </row>
    <row r="127" spans="1:8" x14ac:dyDescent="0.35">
      <c r="A127" s="25">
        <v>40544</v>
      </c>
      <c r="B127" s="25">
        <v>40633</v>
      </c>
      <c r="C127">
        <v>2551000000</v>
      </c>
      <c r="D127" t="s">
        <v>12</v>
      </c>
      <c r="E127" t="s">
        <v>362</v>
      </c>
      <c r="F127" t="s">
        <v>271</v>
      </c>
      <c r="G127">
        <v>2011</v>
      </c>
      <c r="H127" t="s">
        <v>385</v>
      </c>
    </row>
    <row r="128" spans="1:8" x14ac:dyDescent="0.35">
      <c r="A128" s="25">
        <v>40634</v>
      </c>
      <c r="B128" s="25">
        <v>40724</v>
      </c>
      <c r="C128">
        <v>2398000000</v>
      </c>
      <c r="D128" t="s">
        <v>12</v>
      </c>
      <c r="E128" t="s">
        <v>362</v>
      </c>
      <c r="F128" t="s">
        <v>271</v>
      </c>
      <c r="G128">
        <v>2011</v>
      </c>
      <c r="H128" t="s">
        <v>385</v>
      </c>
    </row>
    <row r="129" spans="1:8" x14ac:dyDescent="0.35">
      <c r="A129" s="25">
        <v>40725</v>
      </c>
      <c r="B129" s="25">
        <v>40816</v>
      </c>
      <c r="C129">
        <v>1649000000</v>
      </c>
      <c r="D129" t="s">
        <v>12</v>
      </c>
      <c r="E129" t="s">
        <v>362</v>
      </c>
      <c r="F129" t="s">
        <v>271</v>
      </c>
      <c r="G129">
        <v>2011</v>
      </c>
      <c r="H129" t="s">
        <v>385</v>
      </c>
    </row>
    <row r="130" spans="1:8" x14ac:dyDescent="0.35">
      <c r="A130" s="25">
        <v>40452</v>
      </c>
      <c r="B130" s="25">
        <v>40908</v>
      </c>
      <c r="C130">
        <v>190000000</v>
      </c>
      <c r="D130" t="s">
        <v>12</v>
      </c>
      <c r="E130" t="s">
        <v>362</v>
      </c>
      <c r="F130" t="s">
        <v>271</v>
      </c>
      <c r="G130">
        <v>2010</v>
      </c>
      <c r="H130" t="s">
        <v>385</v>
      </c>
    </row>
    <row r="131" spans="1:8" x14ac:dyDescent="0.35">
      <c r="A131" s="25">
        <v>40817</v>
      </c>
      <c r="B131" s="25">
        <v>40908</v>
      </c>
      <c r="C131">
        <v>13615000000</v>
      </c>
      <c r="D131" t="s">
        <v>12</v>
      </c>
      <c r="E131" t="s">
        <v>362</v>
      </c>
      <c r="F131" t="s">
        <v>271</v>
      </c>
      <c r="G131">
        <v>2011</v>
      </c>
      <c r="H131" t="s">
        <v>385</v>
      </c>
    </row>
    <row r="132" spans="1:8" x14ac:dyDescent="0.35">
      <c r="A132" s="25">
        <v>40909</v>
      </c>
      <c r="B132" s="25">
        <v>40999</v>
      </c>
      <c r="C132">
        <v>1396000000</v>
      </c>
      <c r="D132" t="s">
        <v>12</v>
      </c>
      <c r="E132" t="s">
        <v>362</v>
      </c>
      <c r="F132" t="s">
        <v>271</v>
      </c>
      <c r="G132">
        <v>2012</v>
      </c>
      <c r="H132" t="s">
        <v>385</v>
      </c>
    </row>
    <row r="133" spans="1:8" x14ac:dyDescent="0.35">
      <c r="A133" s="25">
        <v>41000</v>
      </c>
      <c r="B133" s="25">
        <v>41090</v>
      </c>
      <c r="C133">
        <v>1040000000</v>
      </c>
      <c r="D133" t="s">
        <v>12</v>
      </c>
      <c r="E133" t="s">
        <v>362</v>
      </c>
      <c r="F133" t="s">
        <v>271</v>
      </c>
      <c r="G133">
        <v>2012</v>
      </c>
      <c r="H133" t="s">
        <v>385</v>
      </c>
    </row>
    <row r="134" spans="1:8" x14ac:dyDescent="0.35">
      <c r="A134" s="25">
        <v>41091</v>
      </c>
      <c r="B134" s="25">
        <v>41182</v>
      </c>
      <c r="C134">
        <v>1631000000</v>
      </c>
      <c r="D134" t="s">
        <v>12</v>
      </c>
      <c r="E134" t="s">
        <v>362</v>
      </c>
      <c r="F134" t="s">
        <v>271</v>
      </c>
      <c r="G134">
        <v>2012</v>
      </c>
      <c r="H134" t="s">
        <v>385</v>
      </c>
    </row>
    <row r="135" spans="1:8" x14ac:dyDescent="0.35">
      <c r="A135" s="25">
        <v>41183</v>
      </c>
      <c r="B135" s="25">
        <v>41274</v>
      </c>
      <c r="C135">
        <v>1598000000</v>
      </c>
      <c r="D135" t="s">
        <v>12</v>
      </c>
      <c r="E135" t="s">
        <v>362</v>
      </c>
      <c r="F135" t="s">
        <v>271</v>
      </c>
      <c r="G135">
        <v>2012</v>
      </c>
      <c r="H135" t="s">
        <v>385</v>
      </c>
    </row>
    <row r="136" spans="1:8" x14ac:dyDescent="0.35">
      <c r="A136" s="25">
        <v>41275</v>
      </c>
      <c r="B136" s="25">
        <v>41364</v>
      </c>
      <c r="C136">
        <v>1611000000</v>
      </c>
      <c r="D136" t="s">
        <v>12</v>
      </c>
      <c r="E136" t="s">
        <v>362</v>
      </c>
      <c r="F136" t="s">
        <v>271</v>
      </c>
      <c r="G136">
        <v>2013</v>
      </c>
      <c r="H136" t="s">
        <v>385</v>
      </c>
    </row>
    <row r="137" spans="1:8" x14ac:dyDescent="0.35">
      <c r="A137" s="25">
        <v>41365</v>
      </c>
      <c r="B137" s="25">
        <v>41455</v>
      </c>
      <c r="C137">
        <v>1233000000</v>
      </c>
      <c r="D137" t="s">
        <v>12</v>
      </c>
      <c r="E137" t="s">
        <v>362</v>
      </c>
      <c r="F137" t="s">
        <v>271</v>
      </c>
      <c r="G137">
        <v>2013</v>
      </c>
      <c r="H137" t="s">
        <v>385</v>
      </c>
    </row>
    <row r="138" spans="1:8" x14ac:dyDescent="0.35">
      <c r="A138" s="25">
        <v>41456</v>
      </c>
      <c r="B138" s="25">
        <v>41547</v>
      </c>
      <c r="C138">
        <v>1272000000</v>
      </c>
      <c r="D138" t="s">
        <v>12</v>
      </c>
      <c r="E138" t="s">
        <v>362</v>
      </c>
      <c r="F138" t="s">
        <v>271</v>
      </c>
      <c r="G138">
        <v>2013</v>
      </c>
      <c r="H138" t="s">
        <v>385</v>
      </c>
    </row>
    <row r="139" spans="1:8" x14ac:dyDescent="0.35">
      <c r="A139" s="25">
        <v>41548</v>
      </c>
      <c r="B139" s="25">
        <v>41639</v>
      </c>
      <c r="C139">
        <v>3039000000</v>
      </c>
      <c r="D139" t="s">
        <v>12</v>
      </c>
      <c r="E139" t="s">
        <v>362</v>
      </c>
      <c r="F139" t="s">
        <v>271</v>
      </c>
      <c r="G139">
        <v>2013</v>
      </c>
      <c r="H139" t="s">
        <v>385</v>
      </c>
    </row>
    <row r="140" spans="1:8" x14ac:dyDescent="0.35">
      <c r="A140" s="25">
        <v>41548</v>
      </c>
      <c r="B140" s="25">
        <v>41639</v>
      </c>
      <c r="C140">
        <v>3066000000</v>
      </c>
      <c r="D140" t="s">
        <v>12</v>
      </c>
      <c r="E140" t="s">
        <v>362</v>
      </c>
      <c r="F140" t="s">
        <v>271</v>
      </c>
      <c r="G140">
        <v>2013</v>
      </c>
      <c r="H140" t="s">
        <v>385</v>
      </c>
    </row>
    <row r="141" spans="1:8" x14ac:dyDescent="0.35">
      <c r="A141" s="25">
        <v>41640</v>
      </c>
      <c r="B141" s="25">
        <v>41729</v>
      </c>
      <c r="C141">
        <v>989000000</v>
      </c>
      <c r="D141" t="s">
        <v>12</v>
      </c>
      <c r="E141" t="s">
        <v>362</v>
      </c>
      <c r="F141" t="s">
        <v>271</v>
      </c>
      <c r="G141">
        <v>2014</v>
      </c>
      <c r="H141" t="s">
        <v>385</v>
      </c>
    </row>
    <row r="142" spans="1:8" x14ac:dyDescent="0.35">
      <c r="A142" s="25">
        <v>41640</v>
      </c>
      <c r="B142" s="25">
        <v>41729</v>
      </c>
      <c r="C142">
        <v>1232000000</v>
      </c>
      <c r="D142" t="s">
        <v>12</v>
      </c>
      <c r="E142" t="s">
        <v>362</v>
      </c>
      <c r="F142" t="s">
        <v>271</v>
      </c>
      <c r="G142">
        <v>2014</v>
      </c>
      <c r="H142" t="s">
        <v>385</v>
      </c>
    </row>
    <row r="143" spans="1:8" x14ac:dyDescent="0.35">
      <c r="A143" s="25">
        <v>41730</v>
      </c>
      <c r="B143" s="25">
        <v>41820</v>
      </c>
      <c r="C143">
        <v>1311000000</v>
      </c>
      <c r="D143" t="s">
        <v>12</v>
      </c>
      <c r="E143" t="s">
        <v>362</v>
      </c>
      <c r="F143" t="s">
        <v>271</v>
      </c>
      <c r="G143">
        <v>2014</v>
      </c>
      <c r="H143" t="s">
        <v>385</v>
      </c>
    </row>
    <row r="144" spans="1:8" x14ac:dyDescent="0.35">
      <c r="A144" s="25">
        <v>41730</v>
      </c>
      <c r="B144" s="25">
        <v>41820</v>
      </c>
      <c r="C144">
        <v>1497000000</v>
      </c>
      <c r="D144" t="s">
        <v>12</v>
      </c>
      <c r="E144" t="s">
        <v>362</v>
      </c>
      <c r="F144" t="s">
        <v>271</v>
      </c>
      <c r="G144">
        <v>2014</v>
      </c>
      <c r="H144" t="s">
        <v>385</v>
      </c>
    </row>
    <row r="145" spans="1:8" x14ac:dyDescent="0.35">
      <c r="A145" s="25">
        <v>41821</v>
      </c>
      <c r="B145" s="25">
        <v>41912</v>
      </c>
      <c r="C145">
        <v>835000000</v>
      </c>
      <c r="D145" t="s">
        <v>12</v>
      </c>
      <c r="E145" t="s">
        <v>362</v>
      </c>
      <c r="F145" t="s">
        <v>271</v>
      </c>
      <c r="G145">
        <v>2014</v>
      </c>
      <c r="H145" t="s">
        <v>385</v>
      </c>
    </row>
    <row r="146" spans="1:8" x14ac:dyDescent="0.35">
      <c r="A146" s="25">
        <v>41821</v>
      </c>
      <c r="B146" s="25">
        <v>41912</v>
      </c>
      <c r="C146">
        <v>1019000000</v>
      </c>
      <c r="D146" t="s">
        <v>12</v>
      </c>
      <c r="E146" t="s">
        <v>362</v>
      </c>
      <c r="F146" t="s">
        <v>271</v>
      </c>
      <c r="G146">
        <v>2014</v>
      </c>
      <c r="H146" t="s">
        <v>385</v>
      </c>
    </row>
    <row r="147" spans="1:8" x14ac:dyDescent="0.35">
      <c r="A147" s="25">
        <v>41913</v>
      </c>
      <c r="B147" s="25">
        <v>42004</v>
      </c>
      <c r="C147">
        <v>52000000</v>
      </c>
      <c r="D147" t="s">
        <v>12</v>
      </c>
      <c r="E147" t="s">
        <v>362</v>
      </c>
      <c r="F147" t="s">
        <v>271</v>
      </c>
      <c r="G147">
        <v>2014</v>
      </c>
      <c r="H147" t="s">
        <v>385</v>
      </c>
    </row>
    <row r="148" spans="1:8" x14ac:dyDescent="0.35">
      <c r="A148" s="25">
        <v>41913</v>
      </c>
      <c r="B148" s="25">
        <v>42004</v>
      </c>
      <c r="C148">
        <v>-2517000000</v>
      </c>
      <c r="D148" t="s">
        <v>12</v>
      </c>
      <c r="E148" t="s">
        <v>362</v>
      </c>
      <c r="F148" t="s">
        <v>271</v>
      </c>
      <c r="G148">
        <v>2014</v>
      </c>
      <c r="H148" t="s">
        <v>385</v>
      </c>
    </row>
    <row r="149" spans="1:8" x14ac:dyDescent="0.35">
      <c r="A149" s="25">
        <v>42005</v>
      </c>
      <c r="B149" s="25">
        <v>42094</v>
      </c>
      <c r="C149">
        <v>1153000000</v>
      </c>
      <c r="D149" t="s">
        <v>12</v>
      </c>
      <c r="E149" t="s">
        <v>362</v>
      </c>
      <c r="F149" t="s">
        <v>271</v>
      </c>
      <c r="G149">
        <v>2015</v>
      </c>
      <c r="H149" t="s">
        <v>385</v>
      </c>
    </row>
    <row r="150" spans="1:8" x14ac:dyDescent="0.35">
      <c r="A150" s="25">
        <v>42095</v>
      </c>
      <c r="B150" s="25">
        <v>42185</v>
      </c>
      <c r="C150">
        <v>2160000000</v>
      </c>
      <c r="D150" t="s">
        <v>12</v>
      </c>
      <c r="E150" t="s">
        <v>362</v>
      </c>
      <c r="F150" t="s">
        <v>271</v>
      </c>
      <c r="G150">
        <v>2015</v>
      </c>
      <c r="H150" t="s">
        <v>385</v>
      </c>
    </row>
    <row r="151" spans="1:8" x14ac:dyDescent="0.35">
      <c r="A151" s="25">
        <v>42186</v>
      </c>
      <c r="B151" s="25">
        <v>42277</v>
      </c>
      <c r="C151">
        <v>2192000000</v>
      </c>
      <c r="D151" t="s">
        <v>12</v>
      </c>
      <c r="E151" t="s">
        <v>362</v>
      </c>
      <c r="F151" t="s">
        <v>271</v>
      </c>
      <c r="G151">
        <v>2015</v>
      </c>
      <c r="H151" t="s">
        <v>385</v>
      </c>
    </row>
    <row r="152" spans="1:8" x14ac:dyDescent="0.35">
      <c r="A152" s="25">
        <v>42278</v>
      </c>
      <c r="B152" s="25">
        <v>42369</v>
      </c>
      <c r="C152">
        <v>1868000000</v>
      </c>
      <c r="D152" t="s">
        <v>12</v>
      </c>
      <c r="E152" t="s">
        <v>362</v>
      </c>
      <c r="F152" t="s">
        <v>271</v>
      </c>
      <c r="G152">
        <v>2015</v>
      </c>
      <c r="H152" t="s">
        <v>385</v>
      </c>
    </row>
    <row r="153" spans="1:8" x14ac:dyDescent="0.35">
      <c r="A153" s="25">
        <v>39814</v>
      </c>
      <c r="B153" s="25">
        <v>40178</v>
      </c>
      <c r="C153">
        <v>111943000</v>
      </c>
      <c r="D153" t="s">
        <v>12</v>
      </c>
      <c r="E153" t="s">
        <v>14</v>
      </c>
      <c r="F153" t="s">
        <v>15</v>
      </c>
      <c r="G153">
        <v>2009</v>
      </c>
      <c r="H153" t="s">
        <v>386</v>
      </c>
    </row>
    <row r="154" spans="1:8" x14ac:dyDescent="0.35">
      <c r="A154" s="25">
        <v>40179</v>
      </c>
      <c r="B154" s="25">
        <v>40543</v>
      </c>
      <c r="C154">
        <v>116744000</v>
      </c>
      <c r="D154" t="s">
        <v>12</v>
      </c>
      <c r="E154" t="s">
        <v>14</v>
      </c>
      <c r="F154" t="s">
        <v>15</v>
      </c>
      <c r="G154">
        <v>2010</v>
      </c>
      <c r="H154" t="s">
        <v>386</v>
      </c>
    </row>
    <row r="155" spans="1:8" x14ac:dyDescent="0.35">
      <c r="A155" s="25">
        <v>40544</v>
      </c>
      <c r="B155" s="25">
        <v>40908</v>
      </c>
      <c r="C155">
        <v>204242000</v>
      </c>
      <c r="D155" t="s">
        <v>12</v>
      </c>
      <c r="E155" t="s">
        <v>14</v>
      </c>
      <c r="F155" t="s">
        <v>15</v>
      </c>
      <c r="G155">
        <v>2011</v>
      </c>
      <c r="H155" t="s">
        <v>386</v>
      </c>
    </row>
    <row r="156" spans="1:8" x14ac:dyDescent="0.35">
      <c r="A156" s="25">
        <v>40909</v>
      </c>
      <c r="B156" s="25">
        <v>41274</v>
      </c>
      <c r="C156">
        <v>413256000</v>
      </c>
      <c r="D156" t="s">
        <v>12</v>
      </c>
      <c r="E156" t="s">
        <v>14</v>
      </c>
      <c r="F156" t="s">
        <v>15</v>
      </c>
      <c r="G156">
        <v>2012</v>
      </c>
      <c r="H156" t="s">
        <v>386</v>
      </c>
    </row>
    <row r="157" spans="1:8" x14ac:dyDescent="0.35">
      <c r="A157" s="25">
        <v>41275</v>
      </c>
      <c r="B157" s="25">
        <v>41639</v>
      </c>
      <c r="C157">
        <v>2013496000</v>
      </c>
      <c r="D157" t="s">
        <v>12</v>
      </c>
      <c r="E157" t="s">
        <v>14</v>
      </c>
      <c r="F157" t="s">
        <v>15</v>
      </c>
      <c r="G157">
        <v>2013</v>
      </c>
      <c r="H157" t="s">
        <v>386</v>
      </c>
    </row>
    <row r="158" spans="1:8" x14ac:dyDescent="0.35">
      <c r="A158" s="25">
        <v>41640</v>
      </c>
      <c r="B158" s="25">
        <v>42004</v>
      </c>
      <c r="C158">
        <v>3198356000</v>
      </c>
      <c r="D158" t="s">
        <v>12</v>
      </c>
      <c r="E158" t="s">
        <v>14</v>
      </c>
      <c r="F158" t="s">
        <v>15</v>
      </c>
      <c r="G158">
        <v>2014</v>
      </c>
      <c r="H158" t="s">
        <v>386</v>
      </c>
    </row>
    <row r="159" spans="1:8" x14ac:dyDescent="0.35">
      <c r="A159" s="25">
        <v>42005</v>
      </c>
      <c r="B159" s="25">
        <v>42369</v>
      </c>
      <c r="C159">
        <v>4046025000</v>
      </c>
      <c r="D159" t="s">
        <v>12</v>
      </c>
      <c r="E159" t="s">
        <v>14</v>
      </c>
      <c r="F159" t="s">
        <v>15</v>
      </c>
      <c r="G159">
        <v>2015</v>
      </c>
      <c r="H159" t="s">
        <v>386</v>
      </c>
    </row>
    <row r="160" spans="1:8" x14ac:dyDescent="0.35">
      <c r="A160" s="25">
        <v>42370</v>
      </c>
      <c r="B160" s="25">
        <v>42735</v>
      </c>
      <c r="C160">
        <v>7000132000</v>
      </c>
      <c r="D160" t="s">
        <v>12</v>
      </c>
      <c r="E160" t="s">
        <v>14</v>
      </c>
      <c r="F160" t="s">
        <v>15</v>
      </c>
      <c r="G160">
        <v>2016</v>
      </c>
      <c r="H160" t="s">
        <v>386</v>
      </c>
    </row>
    <row r="161" spans="1:8" x14ac:dyDescent="0.35">
      <c r="A161" s="25">
        <v>42736</v>
      </c>
      <c r="B161" s="25">
        <v>43100</v>
      </c>
      <c r="C161">
        <v>11758751000</v>
      </c>
      <c r="D161" t="s">
        <v>12</v>
      </c>
      <c r="E161" t="s">
        <v>14</v>
      </c>
      <c r="F161" t="s">
        <v>15</v>
      </c>
      <c r="G161">
        <v>2017</v>
      </c>
      <c r="H161" t="s">
        <v>386</v>
      </c>
    </row>
    <row r="162" spans="1:8" x14ac:dyDescent="0.35">
      <c r="A162" s="25">
        <v>42736</v>
      </c>
      <c r="B162" s="25">
        <v>43100</v>
      </c>
      <c r="C162">
        <v>11759000000</v>
      </c>
      <c r="D162" t="s">
        <v>12</v>
      </c>
      <c r="E162" t="s">
        <v>14</v>
      </c>
      <c r="F162" t="s">
        <v>15</v>
      </c>
      <c r="G162">
        <v>2017</v>
      </c>
      <c r="H162" t="s">
        <v>386</v>
      </c>
    </row>
    <row r="163" spans="1:8" x14ac:dyDescent="0.35">
      <c r="A163" s="25">
        <v>43101</v>
      </c>
      <c r="B163" s="25">
        <v>43465</v>
      </c>
      <c r="C163">
        <v>21461268000</v>
      </c>
      <c r="D163" t="s">
        <v>12</v>
      </c>
      <c r="E163" t="s">
        <v>14</v>
      </c>
      <c r="F163" t="s">
        <v>15</v>
      </c>
      <c r="G163">
        <v>2018</v>
      </c>
      <c r="H163" t="s">
        <v>386</v>
      </c>
    </row>
    <row r="164" spans="1:8" x14ac:dyDescent="0.35">
      <c r="A164" s="25">
        <v>43101</v>
      </c>
      <c r="B164" s="25">
        <v>43465</v>
      </c>
      <c r="C164">
        <v>21461000000</v>
      </c>
      <c r="D164" t="s">
        <v>12</v>
      </c>
      <c r="E164" t="s">
        <v>14</v>
      </c>
      <c r="F164" t="s">
        <v>15</v>
      </c>
      <c r="G164">
        <v>2018</v>
      </c>
      <c r="H164" t="s">
        <v>386</v>
      </c>
    </row>
    <row r="165" spans="1:8" x14ac:dyDescent="0.35">
      <c r="A165" s="25">
        <v>43466</v>
      </c>
      <c r="B165" s="25">
        <v>43830</v>
      </c>
      <c r="C165">
        <v>24578000000</v>
      </c>
      <c r="D165" t="s">
        <v>12</v>
      </c>
      <c r="E165" t="s">
        <v>14</v>
      </c>
      <c r="F165" t="s">
        <v>15</v>
      </c>
      <c r="G165">
        <v>2019</v>
      </c>
      <c r="H165" t="s">
        <v>386</v>
      </c>
    </row>
    <row r="166" spans="1:8" x14ac:dyDescent="0.35">
      <c r="A166" s="25">
        <v>43831</v>
      </c>
      <c r="B166" s="25">
        <v>44196</v>
      </c>
      <c r="C166">
        <v>31536000000</v>
      </c>
      <c r="D166" t="s">
        <v>12</v>
      </c>
      <c r="E166" t="s">
        <v>14</v>
      </c>
      <c r="F166" t="s">
        <v>15</v>
      </c>
      <c r="G166">
        <v>2020</v>
      </c>
      <c r="H166" t="s">
        <v>386</v>
      </c>
    </row>
    <row r="167" spans="1:8" x14ac:dyDescent="0.35">
      <c r="A167" s="25">
        <v>44197</v>
      </c>
      <c r="B167" s="25">
        <v>44561</v>
      </c>
      <c r="C167">
        <v>53823000000</v>
      </c>
      <c r="D167" t="s">
        <v>12</v>
      </c>
      <c r="E167" t="s">
        <v>14</v>
      </c>
      <c r="F167" t="s">
        <v>15</v>
      </c>
      <c r="G167">
        <v>2021</v>
      </c>
      <c r="H167" t="s">
        <v>386</v>
      </c>
    </row>
    <row r="168" spans="1:8" x14ac:dyDescent="0.35">
      <c r="A168" s="25">
        <v>44562</v>
      </c>
      <c r="B168" s="25">
        <v>44926</v>
      </c>
      <c r="C168">
        <v>81462000000</v>
      </c>
      <c r="D168" t="s">
        <v>12</v>
      </c>
      <c r="E168" t="s">
        <v>14</v>
      </c>
      <c r="F168" t="s">
        <v>15</v>
      </c>
      <c r="G168">
        <v>2022</v>
      </c>
      <c r="H168" t="s">
        <v>386</v>
      </c>
    </row>
    <row r="169" spans="1:8" x14ac:dyDescent="0.35">
      <c r="A169" s="25">
        <v>44927</v>
      </c>
      <c r="B169" s="25">
        <v>45291</v>
      </c>
      <c r="C169">
        <v>96773000000</v>
      </c>
      <c r="D169" t="s">
        <v>12</v>
      </c>
      <c r="E169" t="s">
        <v>14</v>
      </c>
      <c r="F169" t="s">
        <v>15</v>
      </c>
      <c r="G169">
        <v>2023</v>
      </c>
      <c r="H169" t="s">
        <v>386</v>
      </c>
    </row>
    <row r="170" spans="1:8" x14ac:dyDescent="0.35">
      <c r="A170" s="25">
        <v>45292</v>
      </c>
      <c r="B170" s="25">
        <v>45657</v>
      </c>
      <c r="C170">
        <v>97690000000</v>
      </c>
      <c r="D170" t="s">
        <v>12</v>
      </c>
      <c r="E170" t="s">
        <v>14</v>
      </c>
      <c r="F170" t="s">
        <v>15</v>
      </c>
      <c r="G170">
        <v>2024</v>
      </c>
      <c r="H170" t="s">
        <v>386</v>
      </c>
    </row>
    <row r="171" spans="1:8" x14ac:dyDescent="0.35">
      <c r="A171" s="25">
        <v>39814</v>
      </c>
      <c r="B171" s="25">
        <v>40178</v>
      </c>
      <c r="C171">
        <v>-55740000</v>
      </c>
      <c r="D171" t="s">
        <v>12</v>
      </c>
      <c r="E171" t="s">
        <v>362</v>
      </c>
      <c r="F171" t="s">
        <v>15</v>
      </c>
      <c r="G171">
        <v>2009</v>
      </c>
      <c r="H171" t="s">
        <v>386</v>
      </c>
    </row>
    <row r="172" spans="1:8" x14ac:dyDescent="0.35">
      <c r="A172" s="25">
        <v>40179</v>
      </c>
      <c r="B172" s="25">
        <v>40543</v>
      </c>
      <c r="C172">
        <v>-154328000</v>
      </c>
      <c r="D172" t="s">
        <v>12</v>
      </c>
      <c r="E172" t="s">
        <v>362</v>
      </c>
      <c r="F172" t="s">
        <v>15</v>
      </c>
      <c r="G172">
        <v>2010</v>
      </c>
      <c r="H172" t="s">
        <v>386</v>
      </c>
    </row>
    <row r="173" spans="1:8" x14ac:dyDescent="0.35">
      <c r="A173" s="25">
        <v>40544</v>
      </c>
      <c r="B173" s="25">
        <v>40908</v>
      </c>
      <c r="C173">
        <v>-254411000</v>
      </c>
      <c r="D173" t="s">
        <v>12</v>
      </c>
      <c r="E173" t="s">
        <v>362</v>
      </c>
      <c r="F173" t="s">
        <v>15</v>
      </c>
      <c r="G173">
        <v>2011</v>
      </c>
      <c r="H173" t="s">
        <v>386</v>
      </c>
    </row>
    <row r="174" spans="1:8" x14ac:dyDescent="0.35">
      <c r="A174" s="25">
        <v>40909</v>
      </c>
      <c r="B174" s="25">
        <v>41274</v>
      </c>
      <c r="C174">
        <v>-396213000</v>
      </c>
      <c r="D174" t="s">
        <v>12</v>
      </c>
      <c r="E174" t="s">
        <v>362</v>
      </c>
      <c r="F174" t="s">
        <v>15</v>
      </c>
      <c r="G174">
        <v>2012</v>
      </c>
      <c r="H174" t="s">
        <v>386</v>
      </c>
    </row>
    <row r="175" spans="1:8" x14ac:dyDescent="0.35">
      <c r="A175" s="25">
        <v>41275</v>
      </c>
      <c r="B175" s="25">
        <v>41639</v>
      </c>
      <c r="C175">
        <v>-74014000</v>
      </c>
      <c r="D175" t="s">
        <v>12</v>
      </c>
      <c r="E175" t="s">
        <v>362</v>
      </c>
      <c r="F175" t="s">
        <v>15</v>
      </c>
      <c r="G175">
        <v>2013</v>
      </c>
      <c r="H175" t="s">
        <v>386</v>
      </c>
    </row>
    <row r="176" spans="1:8" x14ac:dyDescent="0.35">
      <c r="A176" s="25">
        <v>41640</v>
      </c>
      <c r="B176" s="25">
        <v>42004</v>
      </c>
      <c r="C176">
        <v>-294040000</v>
      </c>
      <c r="D176" t="s">
        <v>12</v>
      </c>
      <c r="E176" t="s">
        <v>362</v>
      </c>
      <c r="F176" t="s">
        <v>15</v>
      </c>
      <c r="G176">
        <v>2014</v>
      </c>
      <c r="H176" t="s">
        <v>386</v>
      </c>
    </row>
    <row r="177" spans="1:8" x14ac:dyDescent="0.35">
      <c r="A177" s="25">
        <v>42005</v>
      </c>
      <c r="B177" s="25">
        <v>42369</v>
      </c>
      <c r="C177">
        <v>-888663000</v>
      </c>
      <c r="D177" t="s">
        <v>12</v>
      </c>
      <c r="E177" t="s">
        <v>362</v>
      </c>
      <c r="F177" t="s">
        <v>15</v>
      </c>
      <c r="G177">
        <v>2015</v>
      </c>
      <c r="H177" t="s">
        <v>386</v>
      </c>
    </row>
    <row r="178" spans="1:8" x14ac:dyDescent="0.35">
      <c r="A178" s="25">
        <v>42370</v>
      </c>
      <c r="B178" s="25">
        <v>42735</v>
      </c>
      <c r="C178">
        <v>-674914000</v>
      </c>
      <c r="D178" t="s">
        <v>12</v>
      </c>
      <c r="E178" t="s">
        <v>362</v>
      </c>
      <c r="F178" t="s">
        <v>15</v>
      </c>
      <c r="G178">
        <v>2016</v>
      </c>
      <c r="H178" t="s">
        <v>386</v>
      </c>
    </row>
    <row r="179" spans="1:8" x14ac:dyDescent="0.35">
      <c r="A179" s="25">
        <v>42736</v>
      </c>
      <c r="B179" s="25">
        <v>43100</v>
      </c>
      <c r="C179">
        <v>-1961400000</v>
      </c>
      <c r="D179" t="s">
        <v>12</v>
      </c>
      <c r="E179" t="s">
        <v>362</v>
      </c>
      <c r="F179" t="s">
        <v>15</v>
      </c>
      <c r="G179">
        <v>2017</v>
      </c>
      <c r="H179" t="s">
        <v>386</v>
      </c>
    </row>
    <row r="180" spans="1:8" x14ac:dyDescent="0.35">
      <c r="A180" s="25">
        <v>42736</v>
      </c>
      <c r="B180" s="25">
        <v>43100</v>
      </c>
      <c r="C180">
        <v>-1962000000</v>
      </c>
      <c r="D180" t="s">
        <v>12</v>
      </c>
      <c r="E180" t="s">
        <v>362</v>
      </c>
      <c r="F180" t="s">
        <v>15</v>
      </c>
      <c r="G180">
        <v>2017</v>
      </c>
      <c r="H180" t="s">
        <v>386</v>
      </c>
    </row>
    <row r="181" spans="1:8" x14ac:dyDescent="0.35">
      <c r="A181" s="25">
        <v>43101</v>
      </c>
      <c r="B181" s="25">
        <v>43465</v>
      </c>
      <c r="C181">
        <v>-976091000</v>
      </c>
      <c r="D181" t="s">
        <v>12</v>
      </c>
      <c r="E181" t="s">
        <v>362</v>
      </c>
      <c r="F181" t="s">
        <v>15</v>
      </c>
      <c r="G181">
        <v>2018</v>
      </c>
      <c r="H181" t="s">
        <v>386</v>
      </c>
    </row>
    <row r="182" spans="1:8" x14ac:dyDescent="0.35">
      <c r="A182" s="25">
        <v>43101</v>
      </c>
      <c r="B182" s="25">
        <v>43465</v>
      </c>
      <c r="C182">
        <v>-976000000</v>
      </c>
      <c r="D182" t="s">
        <v>12</v>
      </c>
      <c r="E182" t="s">
        <v>362</v>
      </c>
      <c r="F182" t="s">
        <v>15</v>
      </c>
      <c r="G182">
        <v>2018</v>
      </c>
      <c r="H182" t="s">
        <v>386</v>
      </c>
    </row>
    <row r="183" spans="1:8" x14ac:dyDescent="0.35">
      <c r="A183" s="25">
        <v>43466</v>
      </c>
      <c r="B183" s="25">
        <v>43830</v>
      </c>
      <c r="C183">
        <v>-862000000</v>
      </c>
      <c r="D183" t="s">
        <v>12</v>
      </c>
      <c r="E183" t="s">
        <v>362</v>
      </c>
      <c r="F183" t="s">
        <v>15</v>
      </c>
      <c r="G183">
        <v>2019</v>
      </c>
      <c r="H183" t="s">
        <v>386</v>
      </c>
    </row>
    <row r="184" spans="1:8" x14ac:dyDescent="0.35">
      <c r="A184" s="25">
        <v>43831</v>
      </c>
      <c r="B184" s="25">
        <v>44196</v>
      </c>
      <c r="C184">
        <v>721000000</v>
      </c>
      <c r="D184" t="s">
        <v>12</v>
      </c>
      <c r="E184" t="s">
        <v>362</v>
      </c>
      <c r="F184" t="s">
        <v>15</v>
      </c>
      <c r="G184">
        <v>2020</v>
      </c>
      <c r="H184" t="s">
        <v>386</v>
      </c>
    </row>
    <row r="185" spans="1:8" x14ac:dyDescent="0.35">
      <c r="A185" s="25">
        <v>44197</v>
      </c>
      <c r="B185" s="25">
        <v>44561</v>
      </c>
      <c r="C185">
        <v>5519000000</v>
      </c>
      <c r="D185" t="s">
        <v>12</v>
      </c>
      <c r="E185" t="s">
        <v>362</v>
      </c>
      <c r="F185" t="s">
        <v>15</v>
      </c>
      <c r="G185">
        <v>2021</v>
      </c>
      <c r="H185" t="s">
        <v>386</v>
      </c>
    </row>
    <row r="186" spans="1:8" x14ac:dyDescent="0.35">
      <c r="A186" s="25">
        <v>44562</v>
      </c>
      <c r="B186" s="25">
        <v>44926</v>
      </c>
      <c r="C186">
        <v>12556000000</v>
      </c>
      <c r="D186" t="s">
        <v>12</v>
      </c>
      <c r="E186" t="s">
        <v>362</v>
      </c>
      <c r="F186" t="s">
        <v>15</v>
      </c>
      <c r="G186">
        <v>2022</v>
      </c>
      <c r="H186" t="s">
        <v>386</v>
      </c>
    </row>
    <row r="187" spans="1:8" x14ac:dyDescent="0.35">
      <c r="A187" s="25">
        <v>44927</v>
      </c>
      <c r="B187" s="25">
        <v>45291</v>
      </c>
      <c r="C187">
        <v>14997000000</v>
      </c>
      <c r="D187" t="s">
        <v>12</v>
      </c>
      <c r="E187" t="s">
        <v>362</v>
      </c>
      <c r="F187" t="s">
        <v>15</v>
      </c>
      <c r="G187">
        <v>2023</v>
      </c>
      <c r="H187" t="s">
        <v>386</v>
      </c>
    </row>
    <row r="188" spans="1:8" x14ac:dyDescent="0.35">
      <c r="A188" s="25">
        <v>45292</v>
      </c>
      <c r="B188" s="25">
        <v>45657</v>
      </c>
      <c r="C188">
        <v>7091000000</v>
      </c>
      <c r="D188" t="s">
        <v>12</v>
      </c>
      <c r="E188" t="s">
        <v>362</v>
      </c>
      <c r="F188" t="s">
        <v>15</v>
      </c>
      <c r="G188">
        <v>2024</v>
      </c>
      <c r="H188" t="s">
        <v>386</v>
      </c>
    </row>
    <row r="189" spans="1:8" x14ac:dyDescent="0.35">
      <c r="A189" s="25">
        <v>39083</v>
      </c>
      <c r="B189" s="25">
        <v>39447</v>
      </c>
      <c r="C189">
        <v>170572000000</v>
      </c>
      <c r="D189" t="s">
        <v>12</v>
      </c>
      <c r="E189" t="s">
        <v>14</v>
      </c>
      <c r="F189" t="s">
        <v>271</v>
      </c>
      <c r="G189">
        <v>2007</v>
      </c>
      <c r="H189" t="s">
        <v>386</v>
      </c>
    </row>
    <row r="190" spans="1:8" x14ac:dyDescent="0.35">
      <c r="A190" s="25">
        <v>39448</v>
      </c>
      <c r="B190" s="25">
        <v>39813</v>
      </c>
      <c r="C190">
        <v>145114000000</v>
      </c>
      <c r="D190" t="s">
        <v>12</v>
      </c>
      <c r="E190" t="s">
        <v>14</v>
      </c>
      <c r="F190" t="s">
        <v>271</v>
      </c>
      <c r="G190">
        <v>2008</v>
      </c>
      <c r="H190" t="s">
        <v>386</v>
      </c>
    </row>
    <row r="191" spans="1:8" x14ac:dyDescent="0.35">
      <c r="A191" s="25">
        <v>39448</v>
      </c>
      <c r="B191" s="25">
        <v>39813</v>
      </c>
      <c r="C191">
        <v>143584000000</v>
      </c>
      <c r="D191" t="s">
        <v>12</v>
      </c>
      <c r="E191" t="s">
        <v>14</v>
      </c>
      <c r="F191" t="s">
        <v>271</v>
      </c>
      <c r="G191">
        <v>2008</v>
      </c>
      <c r="H191" t="s">
        <v>386</v>
      </c>
    </row>
    <row r="192" spans="1:8" x14ac:dyDescent="0.35">
      <c r="A192" s="25">
        <v>39814</v>
      </c>
      <c r="B192" s="25">
        <v>40178</v>
      </c>
      <c r="C192">
        <v>118308000000</v>
      </c>
      <c r="D192" t="s">
        <v>12</v>
      </c>
      <c r="E192" t="s">
        <v>14</v>
      </c>
      <c r="F192" t="s">
        <v>271</v>
      </c>
      <c r="G192">
        <v>2009</v>
      </c>
      <c r="H192" t="s">
        <v>386</v>
      </c>
    </row>
    <row r="193" spans="1:8" x14ac:dyDescent="0.35">
      <c r="A193" s="25">
        <v>39814</v>
      </c>
      <c r="B193" s="25">
        <v>40178</v>
      </c>
      <c r="C193">
        <v>116283000000</v>
      </c>
      <c r="D193" t="s">
        <v>12</v>
      </c>
      <c r="E193" t="s">
        <v>14</v>
      </c>
      <c r="F193" t="s">
        <v>271</v>
      </c>
      <c r="G193">
        <v>2009</v>
      </c>
      <c r="H193" t="s">
        <v>386</v>
      </c>
    </row>
    <row r="194" spans="1:8" x14ac:dyDescent="0.35">
      <c r="A194" s="25">
        <v>40179</v>
      </c>
      <c r="B194" s="25">
        <v>40543</v>
      </c>
      <c r="C194">
        <v>128954000000</v>
      </c>
      <c r="D194" t="s">
        <v>12</v>
      </c>
      <c r="E194" t="s">
        <v>14</v>
      </c>
      <c r="F194" t="s">
        <v>271</v>
      </c>
      <c r="G194">
        <v>2010</v>
      </c>
      <c r="H194" t="s">
        <v>386</v>
      </c>
    </row>
    <row r="195" spans="1:8" x14ac:dyDescent="0.35">
      <c r="A195" s="25">
        <v>40544</v>
      </c>
      <c r="B195" s="25">
        <v>40908</v>
      </c>
      <c r="C195">
        <v>136264000000</v>
      </c>
      <c r="D195" t="s">
        <v>12</v>
      </c>
      <c r="E195" t="s">
        <v>14</v>
      </c>
      <c r="F195" t="s">
        <v>271</v>
      </c>
      <c r="G195">
        <v>2011</v>
      </c>
      <c r="H195" t="s">
        <v>386</v>
      </c>
    </row>
    <row r="196" spans="1:8" x14ac:dyDescent="0.35">
      <c r="A196" s="25">
        <v>40544</v>
      </c>
      <c r="B196" s="25">
        <v>40908</v>
      </c>
      <c r="C196">
        <v>135605000000</v>
      </c>
      <c r="D196" t="s">
        <v>12</v>
      </c>
      <c r="E196" t="s">
        <v>14</v>
      </c>
      <c r="F196" t="s">
        <v>271</v>
      </c>
      <c r="G196">
        <v>2011</v>
      </c>
      <c r="H196" t="s">
        <v>386</v>
      </c>
    </row>
    <row r="197" spans="1:8" x14ac:dyDescent="0.35">
      <c r="A197" s="25">
        <v>40909</v>
      </c>
      <c r="B197" s="25">
        <v>41274</v>
      </c>
      <c r="C197">
        <v>134252000000</v>
      </c>
      <c r="D197" t="s">
        <v>12</v>
      </c>
      <c r="E197" t="s">
        <v>14</v>
      </c>
      <c r="F197" t="s">
        <v>271</v>
      </c>
      <c r="G197">
        <v>2012</v>
      </c>
      <c r="H197" t="s">
        <v>386</v>
      </c>
    </row>
    <row r="198" spans="1:8" x14ac:dyDescent="0.35">
      <c r="A198" s="25">
        <v>40909</v>
      </c>
      <c r="B198" s="25">
        <v>41274</v>
      </c>
      <c r="C198">
        <v>133559000000</v>
      </c>
      <c r="D198" t="s">
        <v>12</v>
      </c>
      <c r="E198" t="s">
        <v>14</v>
      </c>
      <c r="F198" t="s">
        <v>271</v>
      </c>
      <c r="G198">
        <v>2012</v>
      </c>
      <c r="H198" t="s">
        <v>386</v>
      </c>
    </row>
    <row r="199" spans="1:8" x14ac:dyDescent="0.35">
      <c r="A199" s="25">
        <v>41275</v>
      </c>
      <c r="B199" s="25">
        <v>41639</v>
      </c>
      <c r="C199">
        <v>146917000000</v>
      </c>
      <c r="D199" t="s">
        <v>12</v>
      </c>
      <c r="E199" t="s">
        <v>14</v>
      </c>
      <c r="F199" t="s">
        <v>271</v>
      </c>
      <c r="G199">
        <v>2013</v>
      </c>
      <c r="H199" t="s">
        <v>386</v>
      </c>
    </row>
    <row r="200" spans="1:8" x14ac:dyDescent="0.35">
      <c r="A200" s="25">
        <v>41640</v>
      </c>
      <c r="B200" s="25">
        <v>42004</v>
      </c>
      <c r="C200">
        <v>144077000000</v>
      </c>
      <c r="D200" t="s">
        <v>12</v>
      </c>
      <c r="E200" t="s">
        <v>14</v>
      </c>
      <c r="F200" t="s">
        <v>271</v>
      </c>
      <c r="G200">
        <v>2014</v>
      </c>
      <c r="H200" t="s">
        <v>386</v>
      </c>
    </row>
    <row r="201" spans="1:8" x14ac:dyDescent="0.35">
      <c r="A201" s="25">
        <v>42005</v>
      </c>
      <c r="B201" s="25">
        <v>42369</v>
      </c>
      <c r="C201">
        <v>149558000000</v>
      </c>
      <c r="D201" t="s">
        <v>12</v>
      </c>
      <c r="E201" t="s">
        <v>14</v>
      </c>
      <c r="F201" t="s">
        <v>271</v>
      </c>
      <c r="G201">
        <v>2015</v>
      </c>
      <c r="H201" t="s">
        <v>386</v>
      </c>
    </row>
    <row r="202" spans="1:8" x14ac:dyDescent="0.35">
      <c r="A202" s="25">
        <v>42370</v>
      </c>
      <c r="B202" s="25">
        <v>42735</v>
      </c>
      <c r="C202">
        <v>151800000000</v>
      </c>
      <c r="D202" t="s">
        <v>12</v>
      </c>
      <c r="E202" t="s">
        <v>14</v>
      </c>
      <c r="F202" t="s">
        <v>271</v>
      </c>
      <c r="G202">
        <v>2016</v>
      </c>
      <c r="H202" t="s">
        <v>386</v>
      </c>
    </row>
    <row r="203" spans="1:8" x14ac:dyDescent="0.35">
      <c r="A203" s="25">
        <v>42736</v>
      </c>
      <c r="B203" s="25">
        <v>43100</v>
      </c>
      <c r="C203">
        <v>156776000000</v>
      </c>
      <c r="D203" t="s">
        <v>12</v>
      </c>
      <c r="E203" t="s">
        <v>14</v>
      </c>
      <c r="F203" t="s">
        <v>271</v>
      </c>
      <c r="G203">
        <v>2017</v>
      </c>
      <c r="H203" t="s">
        <v>386</v>
      </c>
    </row>
    <row r="204" spans="1:8" x14ac:dyDescent="0.35">
      <c r="A204" s="25">
        <v>43101</v>
      </c>
      <c r="B204" s="25">
        <v>43465</v>
      </c>
      <c r="C204">
        <v>160338000000</v>
      </c>
      <c r="D204" t="s">
        <v>12</v>
      </c>
      <c r="E204" t="s">
        <v>14</v>
      </c>
      <c r="F204" t="s">
        <v>271</v>
      </c>
      <c r="G204">
        <v>2018</v>
      </c>
      <c r="H204" t="s">
        <v>386</v>
      </c>
    </row>
    <row r="205" spans="1:8" x14ac:dyDescent="0.35">
      <c r="A205" s="25">
        <v>43466</v>
      </c>
      <c r="B205" s="25">
        <v>43830</v>
      </c>
      <c r="C205">
        <v>155900000000</v>
      </c>
      <c r="D205" t="s">
        <v>12</v>
      </c>
      <c r="E205" t="s">
        <v>14</v>
      </c>
      <c r="F205" t="s">
        <v>271</v>
      </c>
      <c r="G205">
        <v>2019</v>
      </c>
      <c r="H205" t="s">
        <v>386</v>
      </c>
    </row>
    <row r="206" spans="1:8" x14ac:dyDescent="0.35">
      <c r="A206" s="25">
        <v>43831</v>
      </c>
      <c r="B206" s="25">
        <v>44196</v>
      </c>
      <c r="C206">
        <v>127144000000</v>
      </c>
      <c r="D206" t="s">
        <v>12</v>
      </c>
      <c r="E206" t="s">
        <v>14</v>
      </c>
      <c r="F206" t="s">
        <v>271</v>
      </c>
      <c r="G206">
        <v>2020</v>
      </c>
      <c r="H206" t="s">
        <v>386</v>
      </c>
    </row>
    <row r="207" spans="1:8" x14ac:dyDescent="0.35">
      <c r="A207" s="25">
        <v>44197</v>
      </c>
      <c r="B207" s="25">
        <v>44561</v>
      </c>
      <c r="C207">
        <v>136341000000</v>
      </c>
      <c r="D207" t="s">
        <v>12</v>
      </c>
      <c r="E207" t="s">
        <v>14</v>
      </c>
      <c r="F207" t="s">
        <v>271</v>
      </c>
      <c r="G207">
        <v>2021</v>
      </c>
      <c r="H207" t="s">
        <v>386</v>
      </c>
    </row>
    <row r="208" spans="1:8" x14ac:dyDescent="0.35">
      <c r="A208" s="25">
        <v>44562</v>
      </c>
      <c r="B208" s="25">
        <v>44926</v>
      </c>
      <c r="C208">
        <v>158057000000</v>
      </c>
      <c r="D208" t="s">
        <v>12</v>
      </c>
      <c r="E208" t="s">
        <v>14</v>
      </c>
      <c r="F208" t="s">
        <v>271</v>
      </c>
      <c r="G208">
        <v>2022</v>
      </c>
      <c r="H208" t="s">
        <v>386</v>
      </c>
    </row>
    <row r="209" spans="1:8" x14ac:dyDescent="0.35">
      <c r="A209" s="25">
        <v>44927</v>
      </c>
      <c r="B209" s="25">
        <v>45291</v>
      </c>
      <c r="C209">
        <v>176191000000</v>
      </c>
      <c r="D209" t="s">
        <v>12</v>
      </c>
      <c r="E209" t="s">
        <v>14</v>
      </c>
      <c r="F209" t="s">
        <v>271</v>
      </c>
      <c r="G209">
        <v>2023</v>
      </c>
      <c r="H209" t="s">
        <v>386</v>
      </c>
    </row>
    <row r="210" spans="1:8" x14ac:dyDescent="0.35">
      <c r="A210" s="25">
        <v>45292</v>
      </c>
      <c r="B210" s="25">
        <v>45657</v>
      </c>
      <c r="C210">
        <v>184992000000</v>
      </c>
      <c r="D210" t="s">
        <v>12</v>
      </c>
      <c r="E210" t="s">
        <v>14</v>
      </c>
      <c r="F210" t="s">
        <v>271</v>
      </c>
      <c r="G210">
        <v>2024</v>
      </c>
      <c r="H210" t="s">
        <v>386</v>
      </c>
    </row>
    <row r="211" spans="1:8" x14ac:dyDescent="0.35">
      <c r="A211" s="25">
        <v>39083</v>
      </c>
      <c r="B211" s="25">
        <v>39447</v>
      </c>
      <c r="C211">
        <v>-2795000000</v>
      </c>
      <c r="D211" t="s">
        <v>12</v>
      </c>
      <c r="E211" t="s">
        <v>362</v>
      </c>
      <c r="F211" t="s">
        <v>271</v>
      </c>
      <c r="G211">
        <v>2007</v>
      </c>
      <c r="H211" t="s">
        <v>386</v>
      </c>
    </row>
    <row r="212" spans="1:8" x14ac:dyDescent="0.35">
      <c r="A212" s="25">
        <v>39448</v>
      </c>
      <c r="B212" s="25">
        <v>39813</v>
      </c>
      <c r="C212">
        <v>-14766000000</v>
      </c>
      <c r="D212" t="s">
        <v>12</v>
      </c>
      <c r="E212" t="s">
        <v>362</v>
      </c>
      <c r="F212" t="s">
        <v>271</v>
      </c>
      <c r="G212">
        <v>2008</v>
      </c>
      <c r="H212" t="s">
        <v>386</v>
      </c>
    </row>
    <row r="213" spans="1:8" x14ac:dyDescent="0.35">
      <c r="A213" s="25">
        <v>39814</v>
      </c>
      <c r="B213" s="25">
        <v>40178</v>
      </c>
      <c r="C213">
        <v>2717000000</v>
      </c>
      <c r="D213" t="s">
        <v>12</v>
      </c>
      <c r="E213" t="s">
        <v>362</v>
      </c>
      <c r="F213" t="s">
        <v>271</v>
      </c>
      <c r="G213">
        <v>2009</v>
      </c>
      <c r="H213" t="s">
        <v>386</v>
      </c>
    </row>
    <row r="214" spans="1:8" x14ac:dyDescent="0.35">
      <c r="A214" s="25">
        <v>40179</v>
      </c>
      <c r="B214" s="25">
        <v>40543</v>
      </c>
      <c r="C214">
        <v>6561000000</v>
      </c>
      <c r="D214" t="s">
        <v>12</v>
      </c>
      <c r="E214" t="s">
        <v>362</v>
      </c>
      <c r="F214" t="s">
        <v>271</v>
      </c>
      <c r="G214">
        <v>2010</v>
      </c>
      <c r="H214" t="s">
        <v>386</v>
      </c>
    </row>
    <row r="215" spans="1:8" x14ac:dyDescent="0.35">
      <c r="A215" s="25">
        <v>40544</v>
      </c>
      <c r="B215" s="25">
        <v>40908</v>
      </c>
      <c r="C215">
        <v>20213000000</v>
      </c>
      <c r="D215" t="s">
        <v>12</v>
      </c>
      <c r="E215" t="s">
        <v>362</v>
      </c>
      <c r="F215" t="s">
        <v>271</v>
      </c>
      <c r="G215">
        <v>2011</v>
      </c>
      <c r="H215" t="s">
        <v>386</v>
      </c>
    </row>
    <row r="216" spans="1:8" x14ac:dyDescent="0.35">
      <c r="A216" s="25">
        <v>40909</v>
      </c>
      <c r="B216" s="25">
        <v>41274</v>
      </c>
      <c r="C216">
        <v>5665000000</v>
      </c>
      <c r="D216" t="s">
        <v>12</v>
      </c>
      <c r="E216" t="s">
        <v>362</v>
      </c>
      <c r="F216" t="s">
        <v>271</v>
      </c>
      <c r="G216">
        <v>2012</v>
      </c>
      <c r="H216" t="s">
        <v>386</v>
      </c>
    </row>
    <row r="217" spans="1:8" x14ac:dyDescent="0.35">
      <c r="A217" s="25">
        <v>40909</v>
      </c>
      <c r="B217" s="25">
        <v>41274</v>
      </c>
      <c r="C217">
        <v>5613000000</v>
      </c>
      <c r="D217" t="s">
        <v>12</v>
      </c>
      <c r="E217" t="s">
        <v>362</v>
      </c>
      <c r="F217" t="s">
        <v>271</v>
      </c>
      <c r="G217">
        <v>2012</v>
      </c>
      <c r="H217" t="s">
        <v>386</v>
      </c>
    </row>
    <row r="218" spans="1:8" x14ac:dyDescent="0.35">
      <c r="A218" s="25">
        <v>41275</v>
      </c>
      <c r="B218" s="25">
        <v>41639</v>
      </c>
      <c r="C218">
        <v>7155000000</v>
      </c>
      <c r="D218" t="s">
        <v>12</v>
      </c>
      <c r="E218" t="s">
        <v>362</v>
      </c>
      <c r="F218" t="s">
        <v>271</v>
      </c>
      <c r="G218">
        <v>2013</v>
      </c>
      <c r="H218" t="s">
        <v>386</v>
      </c>
    </row>
    <row r="219" spans="1:8" x14ac:dyDescent="0.35">
      <c r="A219" s="25">
        <v>41275</v>
      </c>
      <c r="B219" s="25">
        <v>41639</v>
      </c>
      <c r="C219">
        <v>7182000000</v>
      </c>
      <c r="D219" t="s">
        <v>12</v>
      </c>
      <c r="E219" t="s">
        <v>362</v>
      </c>
      <c r="F219" t="s">
        <v>271</v>
      </c>
      <c r="G219">
        <v>2013</v>
      </c>
      <c r="H219" t="s">
        <v>386</v>
      </c>
    </row>
    <row r="220" spans="1:8" x14ac:dyDescent="0.35">
      <c r="A220" s="25">
        <v>41275</v>
      </c>
      <c r="B220" s="25">
        <v>41639</v>
      </c>
      <c r="C220">
        <v>11953000000</v>
      </c>
      <c r="D220" t="s">
        <v>12</v>
      </c>
      <c r="E220" t="s">
        <v>362</v>
      </c>
      <c r="F220" t="s">
        <v>271</v>
      </c>
      <c r="G220">
        <v>2013</v>
      </c>
      <c r="H220" t="s">
        <v>386</v>
      </c>
    </row>
    <row r="221" spans="1:8" x14ac:dyDescent="0.35">
      <c r="A221" s="25">
        <v>41640</v>
      </c>
      <c r="B221" s="25">
        <v>42004</v>
      </c>
      <c r="C221">
        <v>3187000000</v>
      </c>
      <c r="D221" t="s">
        <v>12</v>
      </c>
      <c r="E221" t="s">
        <v>362</v>
      </c>
      <c r="F221" t="s">
        <v>271</v>
      </c>
      <c r="G221">
        <v>2014</v>
      </c>
      <c r="H221" t="s">
        <v>386</v>
      </c>
    </row>
    <row r="222" spans="1:8" x14ac:dyDescent="0.35">
      <c r="A222" s="25">
        <v>41640</v>
      </c>
      <c r="B222" s="25">
        <v>42004</v>
      </c>
      <c r="C222">
        <v>1231000000</v>
      </c>
      <c r="D222" t="s">
        <v>12</v>
      </c>
      <c r="E222" t="s">
        <v>362</v>
      </c>
      <c r="F222" t="s">
        <v>271</v>
      </c>
      <c r="G222">
        <v>2014</v>
      </c>
      <c r="H222" t="s">
        <v>386</v>
      </c>
    </row>
    <row r="223" spans="1:8" x14ac:dyDescent="0.35">
      <c r="A223" s="25">
        <v>42005</v>
      </c>
      <c r="B223" s="25">
        <v>42369</v>
      </c>
      <c r="C223">
        <v>7373000000</v>
      </c>
      <c r="D223" t="s">
        <v>12</v>
      </c>
      <c r="E223" t="s">
        <v>362</v>
      </c>
      <c r="F223" t="s">
        <v>271</v>
      </c>
      <c r="G223">
        <v>2015</v>
      </c>
      <c r="H223" t="s">
        <v>386</v>
      </c>
    </row>
    <row r="224" spans="1:8" x14ac:dyDescent="0.35">
      <c r="A224" s="25">
        <v>44197</v>
      </c>
      <c r="B224" s="25">
        <v>44561</v>
      </c>
      <c r="C224">
        <v>17937000000</v>
      </c>
      <c r="D224" t="s">
        <v>12</v>
      </c>
      <c r="E224" t="s">
        <v>362</v>
      </c>
      <c r="F224" t="s">
        <v>271</v>
      </c>
      <c r="G224">
        <v>2021</v>
      </c>
      <c r="H224" t="s">
        <v>386</v>
      </c>
    </row>
    <row r="225" spans="1:8" x14ac:dyDescent="0.35">
      <c r="A225" s="25">
        <v>44562</v>
      </c>
      <c r="B225" s="25">
        <v>44926</v>
      </c>
      <c r="C225">
        <v>-1981000000</v>
      </c>
      <c r="D225" t="s">
        <v>12</v>
      </c>
      <c r="E225" t="s">
        <v>362</v>
      </c>
      <c r="F225" t="s">
        <v>271</v>
      </c>
      <c r="G225">
        <v>2022</v>
      </c>
      <c r="H225" t="s">
        <v>386</v>
      </c>
    </row>
    <row r="226" spans="1:8" x14ac:dyDescent="0.35">
      <c r="A226" s="25">
        <v>44927</v>
      </c>
      <c r="B226" s="25">
        <v>45291</v>
      </c>
      <c r="C226">
        <v>4347000000</v>
      </c>
      <c r="D226" t="s">
        <v>12</v>
      </c>
      <c r="E226" t="s">
        <v>362</v>
      </c>
      <c r="F226" t="s">
        <v>271</v>
      </c>
      <c r="G226">
        <v>2023</v>
      </c>
      <c r="H226" t="s">
        <v>386</v>
      </c>
    </row>
    <row r="227" spans="1:8" x14ac:dyDescent="0.35">
      <c r="A227" s="25">
        <v>45292</v>
      </c>
      <c r="B227" s="25">
        <v>45657</v>
      </c>
      <c r="C227">
        <v>5879000000</v>
      </c>
      <c r="D227" t="s">
        <v>12</v>
      </c>
      <c r="E227" t="s">
        <v>362</v>
      </c>
      <c r="F227" t="s">
        <v>271</v>
      </c>
      <c r="G227">
        <v>2024</v>
      </c>
      <c r="H227" t="s">
        <v>386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2BC3-2A9E-4F22-9BA4-070D1103FE27}">
  <dimension ref="A1:A8"/>
  <sheetViews>
    <sheetView zoomScale="340" zoomScaleNormal="340" workbookViewId="0">
      <selection sqref="A1:A616"/>
    </sheetView>
  </sheetViews>
  <sheetFormatPr defaultRowHeight="14.5" x14ac:dyDescent="0.35"/>
  <sheetData>
    <row r="1" spans="1:1" x14ac:dyDescent="0.35">
      <c r="A1" t="s">
        <v>357</v>
      </c>
    </row>
    <row r="2" spans="1:1" x14ac:dyDescent="0.35">
      <c r="A2">
        <v>2019</v>
      </c>
    </row>
    <row r="3" spans="1:1" x14ac:dyDescent="0.35">
      <c r="A3">
        <v>2020</v>
      </c>
    </row>
    <row r="4" spans="1:1" x14ac:dyDescent="0.35">
      <c r="A4">
        <v>2021</v>
      </c>
    </row>
    <row r="5" spans="1:1" x14ac:dyDescent="0.35">
      <c r="A5">
        <v>2022</v>
      </c>
    </row>
    <row r="6" spans="1:1" x14ac:dyDescent="0.35">
      <c r="A6">
        <v>2023</v>
      </c>
    </row>
    <row r="7" spans="1:1" x14ac:dyDescent="0.35">
      <c r="A7">
        <v>2024</v>
      </c>
    </row>
    <row r="8" spans="1:1" x14ac:dyDescent="0.35">
      <c r="A8">
        <v>2025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0AF7-D936-49FB-8791-7A2FABA77902}">
  <dimension ref="B2:U74"/>
  <sheetViews>
    <sheetView zoomScaleNormal="100" workbookViewId="0">
      <selection activeCell="J2" sqref="J2:M13"/>
    </sheetView>
  </sheetViews>
  <sheetFormatPr defaultRowHeight="14.5" x14ac:dyDescent="0.35"/>
  <cols>
    <col min="2" max="2" width="14.1796875" bestFit="1" customWidth="1"/>
    <col min="3" max="3" width="16.1796875" bestFit="1" customWidth="1"/>
    <col min="4" max="4" width="14.54296875" bestFit="1" customWidth="1"/>
    <col min="5" max="5" width="16.08984375" bestFit="1" customWidth="1"/>
    <col min="10" max="10" width="14.1796875" bestFit="1" customWidth="1"/>
    <col min="11" max="11" width="16.1796875" bestFit="1" customWidth="1"/>
    <col min="12" max="12" width="14.54296875" bestFit="1" customWidth="1"/>
    <col min="13" max="13" width="16.08984375" bestFit="1" customWidth="1"/>
    <col min="15" max="15" width="14.453125" bestFit="1" customWidth="1"/>
    <col min="16" max="16" width="7.90625" bestFit="1" customWidth="1"/>
    <col min="17" max="17" width="10.453125" bestFit="1" customWidth="1"/>
    <col min="18" max="18" width="11.7265625" bestFit="1" customWidth="1"/>
  </cols>
  <sheetData>
    <row r="2" spans="2:21" x14ac:dyDescent="0.35">
      <c r="B2" s="1" t="s">
        <v>8</v>
      </c>
      <c r="C2" t="s" vm="1">
        <v>14</v>
      </c>
      <c r="J2" s="1" t="s">
        <v>8</v>
      </c>
      <c r="K2" t="s" vm="1">
        <v>14</v>
      </c>
    </row>
    <row r="3" spans="2:21" x14ac:dyDescent="0.35">
      <c r="P3" t="s">
        <v>366</v>
      </c>
    </row>
    <row r="4" spans="2:21" x14ac:dyDescent="0.35">
      <c r="B4" s="1" t="s">
        <v>360</v>
      </c>
      <c r="C4" s="1" t="s">
        <v>359</v>
      </c>
      <c r="J4" s="1" t="s">
        <v>360</v>
      </c>
      <c r="K4" s="1" t="s">
        <v>359</v>
      </c>
      <c r="P4" s="20" t="s">
        <v>14</v>
      </c>
      <c r="Q4" s="20"/>
      <c r="R4" s="20" t="s">
        <v>362</v>
      </c>
      <c r="S4" s="20"/>
      <c r="T4" s="20" t="s">
        <v>361</v>
      </c>
      <c r="U4" s="20"/>
    </row>
    <row r="5" spans="2:21" x14ac:dyDescent="0.35">
      <c r="B5" s="1" t="s">
        <v>364</v>
      </c>
      <c r="C5" t="s">
        <v>271</v>
      </c>
      <c r="D5" t="s">
        <v>15</v>
      </c>
      <c r="E5" t="s">
        <v>358</v>
      </c>
      <c r="J5" s="1" t="s">
        <v>364</v>
      </c>
      <c r="K5" t="s">
        <v>271</v>
      </c>
      <c r="L5" t="s">
        <v>15</v>
      </c>
      <c r="M5" t="s">
        <v>358</v>
      </c>
      <c r="P5" s="19" t="s">
        <v>15</v>
      </c>
      <c r="Q5" s="19" t="s">
        <v>271</v>
      </c>
      <c r="R5" s="19" t="s">
        <v>15</v>
      </c>
      <c r="S5" s="19" t="s">
        <v>271</v>
      </c>
      <c r="T5" s="19" t="s">
        <v>15</v>
      </c>
      <c r="U5" s="19" t="s">
        <v>271</v>
      </c>
    </row>
    <row r="6" spans="2:21" x14ac:dyDescent="0.35">
      <c r="B6" s="12">
        <v>2007</v>
      </c>
      <c r="C6" s="2">
        <v>170572000000</v>
      </c>
      <c r="D6" s="2"/>
      <c r="E6" s="2">
        <v>170572000000</v>
      </c>
      <c r="J6" s="12">
        <v>2018</v>
      </c>
      <c r="K6" s="2">
        <v>320676000000</v>
      </c>
      <c r="L6" s="2">
        <v>85844536000</v>
      </c>
      <c r="M6" s="2">
        <v>406520536000</v>
      </c>
      <c r="O6" t="s">
        <v>367</v>
      </c>
      <c r="P6">
        <f>COUNTBLANK(D6:D23)</f>
        <v>2</v>
      </c>
      <c r="Q6">
        <f>COUNTBLANK(C6:C23)</f>
        <v>0</v>
      </c>
      <c r="R6">
        <f>COUNTBLANK(D31:D48)</f>
        <v>2</v>
      </c>
      <c r="S6">
        <f>COUNTBLANK(C31:C48)</f>
        <v>5</v>
      </c>
      <c r="T6">
        <f>COUNTBLANK(D56:D73)</f>
        <v>2</v>
      </c>
      <c r="U6">
        <f>COUNTBLANK(C56:C73)</f>
        <v>5</v>
      </c>
    </row>
    <row r="7" spans="2:21" x14ac:dyDescent="0.35">
      <c r="B7" s="12">
        <v>2008</v>
      </c>
      <c r="C7" s="2">
        <v>288698000000</v>
      </c>
      <c r="D7" s="2"/>
      <c r="E7" s="2">
        <v>288698000000</v>
      </c>
      <c r="J7" s="12">
        <v>2019</v>
      </c>
      <c r="K7" s="2">
        <v>311800000000</v>
      </c>
      <c r="L7" s="2">
        <v>49156000000</v>
      </c>
      <c r="M7" s="2">
        <v>360956000000</v>
      </c>
      <c r="O7" t="s">
        <v>368</v>
      </c>
      <c r="P7" s="17">
        <f>P6/36</f>
        <v>5.5555555555555552E-2</v>
      </c>
      <c r="Q7" s="17">
        <f t="shared" ref="Q7:U7" si="0">Q6/36</f>
        <v>0</v>
      </c>
      <c r="R7" s="17">
        <f t="shared" si="0"/>
        <v>5.5555555555555552E-2</v>
      </c>
      <c r="S7" s="17">
        <f t="shared" si="0"/>
        <v>0.1388888888888889</v>
      </c>
      <c r="T7" s="17">
        <f t="shared" si="0"/>
        <v>5.5555555555555552E-2</v>
      </c>
      <c r="U7" s="17">
        <f t="shared" si="0"/>
        <v>0.1388888888888889</v>
      </c>
    </row>
    <row r="8" spans="2:21" x14ac:dyDescent="0.35">
      <c r="B8" s="12">
        <v>2009</v>
      </c>
      <c r="C8" s="2">
        <v>234591000000</v>
      </c>
      <c r="D8" s="2">
        <v>111943000</v>
      </c>
      <c r="E8" s="2">
        <v>234702943000</v>
      </c>
      <c r="J8" s="12">
        <v>2020</v>
      </c>
      <c r="K8" s="2">
        <v>254288000000</v>
      </c>
      <c r="L8" s="2">
        <v>63072000000</v>
      </c>
      <c r="M8" s="2">
        <v>317360000000</v>
      </c>
    </row>
    <row r="9" spans="2:21" x14ac:dyDescent="0.35">
      <c r="B9" s="12">
        <v>2010</v>
      </c>
      <c r="C9" s="2">
        <v>128954000000</v>
      </c>
      <c r="D9" s="2">
        <v>116744000</v>
      </c>
      <c r="E9" s="2">
        <v>129070744000</v>
      </c>
      <c r="J9" s="12">
        <v>2021</v>
      </c>
      <c r="K9" s="2">
        <v>136341000000</v>
      </c>
      <c r="L9" s="2">
        <v>53823000000</v>
      </c>
      <c r="M9" s="2">
        <v>190164000000</v>
      </c>
      <c r="P9">
        <f>COUNTBLANK(D6:D23)/COUNTA(D6:D23)</f>
        <v>0.125</v>
      </c>
    </row>
    <row r="10" spans="2:21" x14ac:dyDescent="0.35">
      <c r="B10" s="12">
        <v>2011</v>
      </c>
      <c r="C10" s="2">
        <v>271869000000</v>
      </c>
      <c r="D10" s="2">
        <v>408484000</v>
      </c>
      <c r="E10" s="2">
        <v>272277484000</v>
      </c>
      <c r="J10" s="12">
        <v>2022</v>
      </c>
      <c r="K10" s="2">
        <v>158057000000</v>
      </c>
      <c r="L10" s="2">
        <v>81462000000</v>
      </c>
      <c r="M10" s="2">
        <v>239519000000</v>
      </c>
    </row>
    <row r="11" spans="2:21" x14ac:dyDescent="0.35">
      <c r="B11" s="12">
        <v>2012</v>
      </c>
      <c r="C11" s="2">
        <v>267811000000</v>
      </c>
      <c r="D11" s="2">
        <v>826512000</v>
      </c>
      <c r="E11" s="2">
        <v>268637512000</v>
      </c>
      <c r="J11" s="12">
        <v>2023</v>
      </c>
      <c r="K11" s="2">
        <v>176191000000</v>
      </c>
      <c r="L11" s="2">
        <v>96773000000</v>
      </c>
      <c r="M11" s="2">
        <v>272964000000</v>
      </c>
    </row>
    <row r="12" spans="2:21" x14ac:dyDescent="0.35">
      <c r="B12" s="12">
        <v>2013</v>
      </c>
      <c r="C12" s="2">
        <v>146917000000</v>
      </c>
      <c r="D12" s="2">
        <v>4026992000</v>
      </c>
      <c r="E12" s="2">
        <v>150943992000</v>
      </c>
      <c r="J12" s="12">
        <v>2024</v>
      </c>
      <c r="K12" s="2">
        <v>184992000000</v>
      </c>
      <c r="L12" s="2">
        <v>97690000000</v>
      </c>
      <c r="M12" s="2">
        <v>282682000000</v>
      </c>
    </row>
    <row r="13" spans="2:21" x14ac:dyDescent="0.35">
      <c r="B13" s="12">
        <v>2014</v>
      </c>
      <c r="C13" s="2">
        <v>144077000000</v>
      </c>
      <c r="D13" s="2">
        <v>6396712000</v>
      </c>
      <c r="E13" s="2">
        <v>150473712000</v>
      </c>
      <c r="J13" s="12" t="s">
        <v>358</v>
      </c>
      <c r="K13" s="2">
        <v>1542345000000</v>
      </c>
      <c r="L13" s="2">
        <v>527820536000</v>
      </c>
      <c r="M13" s="2">
        <v>2070165536000</v>
      </c>
    </row>
    <row r="14" spans="2:21" x14ac:dyDescent="0.35">
      <c r="B14" s="12">
        <v>2015</v>
      </c>
      <c r="C14" s="2">
        <v>338601000000</v>
      </c>
      <c r="D14" s="2">
        <v>8092049000</v>
      </c>
      <c r="E14" s="2">
        <v>346693049000</v>
      </c>
    </row>
    <row r="15" spans="2:21" x14ac:dyDescent="0.35">
      <c r="B15" s="12">
        <v>2016</v>
      </c>
      <c r="C15" s="2">
        <v>303600000000</v>
      </c>
      <c r="D15" s="2">
        <v>14000264000</v>
      </c>
      <c r="E15" s="2">
        <v>317600264000</v>
      </c>
    </row>
    <row r="16" spans="2:21" x14ac:dyDescent="0.35">
      <c r="B16" s="12">
        <v>2017</v>
      </c>
      <c r="C16" s="2">
        <v>313552000000</v>
      </c>
      <c r="D16" s="2">
        <v>35276502000</v>
      </c>
      <c r="E16" s="2">
        <v>348828502000</v>
      </c>
    </row>
    <row r="17" spans="2:5" x14ac:dyDescent="0.35">
      <c r="B17" s="12">
        <v>2018</v>
      </c>
      <c r="C17" s="2">
        <v>320676000000</v>
      </c>
      <c r="D17" s="2">
        <v>85844536000</v>
      </c>
      <c r="E17" s="2">
        <v>406520536000</v>
      </c>
    </row>
    <row r="18" spans="2:5" x14ac:dyDescent="0.35">
      <c r="B18" s="12">
        <v>2019</v>
      </c>
      <c r="C18" s="2">
        <v>311800000000</v>
      </c>
      <c r="D18" s="2">
        <v>49156000000</v>
      </c>
      <c r="E18" s="2">
        <v>360956000000</v>
      </c>
    </row>
    <row r="19" spans="2:5" x14ac:dyDescent="0.35">
      <c r="B19" s="12">
        <v>2020</v>
      </c>
      <c r="C19" s="2">
        <v>254288000000</v>
      </c>
      <c r="D19" s="2">
        <v>63072000000</v>
      </c>
      <c r="E19" s="2">
        <v>317360000000</v>
      </c>
    </row>
    <row r="20" spans="2:5" x14ac:dyDescent="0.35">
      <c r="B20" s="12">
        <v>2021</v>
      </c>
      <c r="C20" s="2">
        <v>136341000000</v>
      </c>
      <c r="D20" s="2">
        <v>53823000000</v>
      </c>
      <c r="E20" s="2">
        <v>190164000000</v>
      </c>
    </row>
    <row r="21" spans="2:5" x14ac:dyDescent="0.35">
      <c r="B21" s="12">
        <v>2022</v>
      </c>
      <c r="C21" s="2">
        <v>158057000000</v>
      </c>
      <c r="D21" s="2">
        <v>81462000000</v>
      </c>
      <c r="E21" s="2">
        <v>239519000000</v>
      </c>
    </row>
    <row r="22" spans="2:5" x14ac:dyDescent="0.35">
      <c r="B22" s="12">
        <v>2023</v>
      </c>
      <c r="C22" s="2">
        <v>176191000000</v>
      </c>
      <c r="D22" s="2">
        <v>96773000000</v>
      </c>
      <c r="E22" s="2">
        <v>272964000000</v>
      </c>
    </row>
    <row r="23" spans="2:5" x14ac:dyDescent="0.35">
      <c r="B23" s="12">
        <v>2024</v>
      </c>
      <c r="C23" s="2">
        <v>184992000000</v>
      </c>
      <c r="D23" s="2">
        <v>97690000000</v>
      </c>
      <c r="E23" s="2">
        <v>282682000000</v>
      </c>
    </row>
    <row r="24" spans="2:5" x14ac:dyDescent="0.35">
      <c r="B24" s="12" t="s">
        <v>358</v>
      </c>
      <c r="C24" s="2">
        <v>4151587000000</v>
      </c>
      <c r="D24" s="2">
        <v>597076738000</v>
      </c>
      <c r="E24" s="2">
        <v>4748663738000</v>
      </c>
    </row>
    <row r="27" spans="2:5" x14ac:dyDescent="0.35">
      <c r="B27" s="1" t="s">
        <v>8</v>
      </c>
      <c r="C27" t="s" vm="2">
        <v>362</v>
      </c>
    </row>
    <row r="29" spans="2:5" x14ac:dyDescent="0.35">
      <c r="B29" s="1" t="s">
        <v>360</v>
      </c>
      <c r="C29" s="1" t="s">
        <v>359</v>
      </c>
    </row>
    <row r="30" spans="2:5" x14ac:dyDescent="0.35">
      <c r="B30" s="1" t="s">
        <v>364</v>
      </c>
      <c r="C30" t="s">
        <v>271</v>
      </c>
      <c r="D30" t="s">
        <v>15</v>
      </c>
      <c r="E30" t="s">
        <v>358</v>
      </c>
    </row>
    <row r="31" spans="2:5" x14ac:dyDescent="0.35">
      <c r="B31" s="12">
        <v>2007</v>
      </c>
      <c r="C31" s="2">
        <v>-2795000000</v>
      </c>
      <c r="D31" s="2"/>
      <c r="E31" s="2">
        <v>-2795000000</v>
      </c>
    </row>
    <row r="32" spans="2:5" x14ac:dyDescent="0.35">
      <c r="B32" s="12">
        <v>2008</v>
      </c>
      <c r="C32" s="2">
        <v>-14766000000</v>
      </c>
      <c r="D32" s="2"/>
      <c r="E32" s="2">
        <v>-14766000000</v>
      </c>
    </row>
    <row r="33" spans="2:5" x14ac:dyDescent="0.35">
      <c r="B33" s="12">
        <v>2009</v>
      </c>
      <c r="C33" s="2">
        <v>5434000000</v>
      </c>
      <c r="D33" s="2">
        <v>-55740000</v>
      </c>
      <c r="E33" s="2">
        <v>5378260000</v>
      </c>
    </row>
    <row r="34" spans="2:5" x14ac:dyDescent="0.35">
      <c r="B34" s="12">
        <v>2010</v>
      </c>
      <c r="C34" s="2">
        <v>13312000000</v>
      </c>
      <c r="D34" s="2">
        <v>-154328000</v>
      </c>
      <c r="E34" s="2">
        <v>13157672000</v>
      </c>
    </row>
    <row r="35" spans="2:5" x14ac:dyDescent="0.35">
      <c r="B35" s="12">
        <v>2011</v>
      </c>
      <c r="C35" s="2">
        <v>40426000000</v>
      </c>
      <c r="D35" s="2">
        <v>-508821000</v>
      </c>
      <c r="E35" s="2">
        <v>39917179000</v>
      </c>
    </row>
    <row r="36" spans="2:5" x14ac:dyDescent="0.35">
      <c r="B36" s="12">
        <v>2012</v>
      </c>
      <c r="C36" s="2">
        <v>16943000000</v>
      </c>
      <c r="D36" s="2">
        <v>-792425000</v>
      </c>
      <c r="E36" s="2">
        <v>16150575000</v>
      </c>
    </row>
    <row r="37" spans="2:5" x14ac:dyDescent="0.35">
      <c r="B37" s="12">
        <v>2013</v>
      </c>
      <c r="C37" s="2">
        <v>36511000000</v>
      </c>
      <c r="D37" s="2">
        <v>-148028000</v>
      </c>
      <c r="E37" s="2">
        <v>36362972000</v>
      </c>
    </row>
    <row r="38" spans="2:5" x14ac:dyDescent="0.35">
      <c r="B38" s="12">
        <v>2014</v>
      </c>
      <c r="C38" s="2">
        <v>8836000000</v>
      </c>
      <c r="D38" s="2">
        <v>-649980000</v>
      </c>
      <c r="E38" s="2">
        <v>8186020000</v>
      </c>
    </row>
    <row r="39" spans="2:5" x14ac:dyDescent="0.35">
      <c r="B39" s="12">
        <v>2015</v>
      </c>
      <c r="C39" s="2">
        <v>14746000000</v>
      </c>
      <c r="D39" s="2">
        <v>-1777326000</v>
      </c>
      <c r="E39" s="2">
        <v>12968674000</v>
      </c>
    </row>
    <row r="40" spans="2:5" x14ac:dyDescent="0.35">
      <c r="B40" s="12">
        <v>2016</v>
      </c>
      <c r="C40" s="2"/>
      <c r="D40" s="2">
        <v>-1349828000</v>
      </c>
      <c r="E40" s="2">
        <v>-1349828000</v>
      </c>
    </row>
    <row r="41" spans="2:5" x14ac:dyDescent="0.35">
      <c r="B41" s="12">
        <v>2017</v>
      </c>
      <c r="C41" s="2"/>
      <c r="D41" s="2">
        <v>-5884800000</v>
      </c>
      <c r="E41" s="2">
        <v>-5884800000</v>
      </c>
    </row>
    <row r="42" spans="2:5" x14ac:dyDescent="0.35">
      <c r="B42" s="12">
        <v>2018</v>
      </c>
      <c r="C42" s="2"/>
      <c r="D42" s="2">
        <v>-3904182000</v>
      </c>
      <c r="E42" s="2">
        <v>-3904182000</v>
      </c>
    </row>
    <row r="43" spans="2:5" x14ac:dyDescent="0.35">
      <c r="B43" s="12">
        <v>2019</v>
      </c>
      <c r="C43" s="2"/>
      <c r="D43" s="2">
        <v>-1724000000</v>
      </c>
      <c r="E43" s="2">
        <v>-1724000000</v>
      </c>
    </row>
    <row r="44" spans="2:5" x14ac:dyDescent="0.35">
      <c r="B44" s="12">
        <v>2020</v>
      </c>
      <c r="C44" s="2"/>
      <c r="D44" s="2">
        <v>1442000000</v>
      </c>
      <c r="E44" s="2">
        <v>1442000000</v>
      </c>
    </row>
    <row r="45" spans="2:5" x14ac:dyDescent="0.35">
      <c r="B45" s="12">
        <v>2021</v>
      </c>
      <c r="C45" s="2">
        <v>17937000000</v>
      </c>
      <c r="D45" s="2">
        <v>5519000000</v>
      </c>
      <c r="E45" s="2">
        <v>23456000000</v>
      </c>
    </row>
    <row r="46" spans="2:5" x14ac:dyDescent="0.35">
      <c r="B46" s="12">
        <v>2022</v>
      </c>
      <c r="C46" s="2">
        <v>-1981000000</v>
      </c>
      <c r="D46" s="2">
        <v>12556000000</v>
      </c>
      <c r="E46" s="2">
        <v>10575000000</v>
      </c>
    </row>
    <row r="47" spans="2:5" x14ac:dyDescent="0.35">
      <c r="B47" s="12">
        <v>2023</v>
      </c>
      <c r="C47" s="2">
        <v>4347000000</v>
      </c>
      <c r="D47" s="2">
        <v>14997000000</v>
      </c>
      <c r="E47" s="2">
        <v>19344000000</v>
      </c>
    </row>
    <row r="48" spans="2:5" x14ac:dyDescent="0.35">
      <c r="B48" s="12">
        <v>2024</v>
      </c>
      <c r="C48" s="2">
        <v>5879000000</v>
      </c>
      <c r="D48" s="2">
        <v>11865000000</v>
      </c>
      <c r="E48" s="2">
        <v>17744000000</v>
      </c>
    </row>
    <row r="49" spans="2:13" x14ac:dyDescent="0.35">
      <c r="B49" s="12" t="s">
        <v>358</v>
      </c>
      <c r="C49" s="2">
        <v>144829000000</v>
      </c>
      <c r="D49" s="2">
        <v>29429542000</v>
      </c>
      <c r="E49" s="2">
        <v>174258542000</v>
      </c>
    </row>
    <row r="54" spans="2:13" x14ac:dyDescent="0.35">
      <c r="B54" s="1" t="s">
        <v>361</v>
      </c>
      <c r="C54" s="1" t="s">
        <v>359</v>
      </c>
      <c r="J54" s="1" t="s">
        <v>361</v>
      </c>
      <c r="K54" s="1" t="s">
        <v>359</v>
      </c>
    </row>
    <row r="55" spans="2:13" x14ac:dyDescent="0.35">
      <c r="B55" s="1" t="s">
        <v>364</v>
      </c>
      <c r="C55" t="s">
        <v>271</v>
      </c>
      <c r="D55" t="s">
        <v>15</v>
      </c>
      <c r="E55" t="s">
        <v>358</v>
      </c>
      <c r="J55" s="1" t="s">
        <v>364</v>
      </c>
      <c r="K55" t="s">
        <v>271</v>
      </c>
      <c r="L55" t="s">
        <v>15</v>
      </c>
      <c r="M55" t="s">
        <v>358</v>
      </c>
    </row>
    <row r="56" spans="2:13" x14ac:dyDescent="0.35">
      <c r="B56" s="12">
        <v>2007</v>
      </c>
      <c r="C56" s="3">
        <v>-1.6386042257814881E-2</v>
      </c>
      <c r="D56" s="3"/>
      <c r="E56" s="3">
        <v>-1.6386042257814881E-2</v>
      </c>
      <c r="J56" s="12">
        <v>2009</v>
      </c>
      <c r="K56" s="3">
        <v>2.3163718983251702E-2</v>
      </c>
      <c r="L56" s="3">
        <v>-0.49793198324147109</v>
      </c>
      <c r="M56" s="3">
        <v>2.2915179210172922E-2</v>
      </c>
    </row>
    <row r="57" spans="2:13" x14ac:dyDescent="0.35">
      <c r="B57" s="12">
        <v>2008</v>
      </c>
      <c r="C57" s="3">
        <v>-5.1146873203139612E-2</v>
      </c>
      <c r="D57" s="3"/>
      <c r="E57" s="3">
        <v>-5.1146873203139612E-2</v>
      </c>
      <c r="J57" s="12">
        <v>2010</v>
      </c>
      <c r="K57" s="3">
        <v>0.10323060936457962</v>
      </c>
      <c r="L57" s="3">
        <v>-1.3219351743986842</v>
      </c>
      <c r="M57" s="3">
        <v>0.1019415523009614</v>
      </c>
    </row>
    <row r="58" spans="2:13" x14ac:dyDescent="0.35">
      <c r="B58" s="12">
        <v>2009</v>
      </c>
      <c r="C58" s="3">
        <v>2.3163718983251702E-2</v>
      </c>
      <c r="D58" s="3">
        <v>-0.49793198324147109</v>
      </c>
      <c r="E58" s="3">
        <v>2.2915179210172922E-2</v>
      </c>
      <c r="J58" s="12">
        <v>2011</v>
      </c>
      <c r="K58" s="3">
        <v>0.1486966149138004</v>
      </c>
      <c r="L58" s="3">
        <v>-1.2456326318778703</v>
      </c>
      <c r="M58" s="3">
        <v>0.14660477397389202</v>
      </c>
    </row>
    <row r="59" spans="2:13" x14ac:dyDescent="0.35">
      <c r="B59" s="12">
        <v>2010</v>
      </c>
      <c r="C59" s="3">
        <v>0.10323060936457962</v>
      </c>
      <c r="D59" s="3">
        <v>-1.3219351743986842</v>
      </c>
      <c r="E59" s="3">
        <v>0.1019415523009614</v>
      </c>
      <c r="J59" s="12">
        <v>2012</v>
      </c>
      <c r="K59" s="3">
        <v>6.3264765076863905E-2</v>
      </c>
      <c r="L59" s="3">
        <v>-0.95875800956307955</v>
      </c>
      <c r="M59" s="3">
        <v>6.0120326754664104E-2</v>
      </c>
    </row>
    <row r="60" spans="2:13" x14ac:dyDescent="0.35">
      <c r="B60" s="12">
        <v>2011</v>
      </c>
      <c r="C60" s="3">
        <v>0.1486966149138004</v>
      </c>
      <c r="D60" s="3">
        <v>-1.2456326318778703</v>
      </c>
      <c r="E60" s="3">
        <v>0.14660477397389202</v>
      </c>
      <c r="J60" s="12">
        <v>2013</v>
      </c>
      <c r="K60" s="3">
        <v>0.24851446735231458</v>
      </c>
      <c r="L60" s="3">
        <v>-3.6758950601342141E-2</v>
      </c>
      <c r="M60" s="3">
        <v>0.24090373865294354</v>
      </c>
    </row>
    <row r="61" spans="2:13" x14ac:dyDescent="0.35">
      <c r="B61" s="12">
        <v>2012</v>
      </c>
      <c r="C61" s="3">
        <v>6.3264765076863905E-2</v>
      </c>
      <c r="D61" s="3">
        <v>-0.95875800956307955</v>
      </c>
      <c r="E61" s="3">
        <v>6.0120326754664104E-2</v>
      </c>
      <c r="J61" s="12">
        <v>2014</v>
      </c>
      <c r="K61" s="3">
        <v>6.1328317496894019E-2</v>
      </c>
      <c r="L61" s="3">
        <v>-0.10161157794817087</v>
      </c>
      <c r="M61" s="3">
        <v>5.4401661866359752E-2</v>
      </c>
    </row>
    <row r="62" spans="2:13" x14ac:dyDescent="0.35">
      <c r="B62" s="12">
        <v>2013</v>
      </c>
      <c r="C62" s="3">
        <v>0.24851446735231458</v>
      </c>
      <c r="D62" s="3">
        <v>-3.6758950601342141E-2</v>
      </c>
      <c r="E62" s="3">
        <v>0.24090373865294354</v>
      </c>
      <c r="J62" s="12">
        <v>2015</v>
      </c>
      <c r="K62" s="3">
        <v>4.3549782782685224E-2</v>
      </c>
      <c r="L62" s="3">
        <v>-0.21963856125932998</v>
      </c>
      <c r="M62" s="3">
        <v>3.7406789773855545E-2</v>
      </c>
    </row>
    <row r="63" spans="2:13" x14ac:dyDescent="0.35">
      <c r="B63" s="12">
        <v>2014</v>
      </c>
      <c r="C63" s="3">
        <v>6.1328317496894019E-2</v>
      </c>
      <c r="D63" s="3">
        <v>-0.10161157794817087</v>
      </c>
      <c r="E63" s="3">
        <v>5.4401661866359752E-2</v>
      </c>
      <c r="J63" s="12">
        <v>2016</v>
      </c>
      <c r="K63" s="3"/>
      <c r="L63" s="3">
        <v>-9.6414467612896446E-2</v>
      </c>
      <c r="M63" s="3">
        <v>-4.2500846283931304E-3</v>
      </c>
    </row>
    <row r="64" spans="2:13" x14ac:dyDescent="0.35">
      <c r="B64" s="12">
        <v>2015</v>
      </c>
      <c r="C64" s="3">
        <v>4.3549782782685224E-2</v>
      </c>
      <c r="D64" s="3">
        <v>-0.21963856125932998</v>
      </c>
      <c r="E64" s="3">
        <v>3.7406789773855545E-2</v>
      </c>
      <c r="J64" s="12">
        <v>2017</v>
      </c>
      <c r="K64" s="3"/>
      <c r="L64" s="3">
        <v>-0.16681926116143828</v>
      </c>
      <c r="M64" s="3">
        <v>-1.6870181095465644E-2</v>
      </c>
    </row>
    <row r="65" spans="2:13" x14ac:dyDescent="0.35">
      <c r="B65" s="12">
        <v>2016</v>
      </c>
      <c r="C65" s="3"/>
      <c r="D65" s="3">
        <v>-9.6414467612896446E-2</v>
      </c>
      <c r="E65" s="3">
        <v>-4.2500846283931304E-3</v>
      </c>
      <c r="J65" s="12">
        <v>2018</v>
      </c>
      <c r="K65" s="3"/>
      <c r="L65" s="3">
        <v>-4.5479679685146178E-2</v>
      </c>
      <c r="M65" s="3">
        <v>-9.6038985838589955E-3</v>
      </c>
    </row>
    <row r="66" spans="2:13" x14ac:dyDescent="0.35">
      <c r="B66" s="12">
        <v>2017</v>
      </c>
      <c r="C66" s="3"/>
      <c r="D66" s="3">
        <v>-0.16681926116143828</v>
      </c>
      <c r="E66" s="3">
        <v>-1.6870181095465644E-2</v>
      </c>
      <c r="J66" s="12">
        <v>2019</v>
      </c>
      <c r="K66" s="3"/>
      <c r="L66" s="3">
        <v>-3.5072015623728539E-2</v>
      </c>
      <c r="M66" s="3">
        <v>-4.7762054100776823E-3</v>
      </c>
    </row>
    <row r="67" spans="2:13" x14ac:dyDescent="0.35">
      <c r="B67" s="12">
        <v>2018</v>
      </c>
      <c r="C67" s="3"/>
      <c r="D67" s="3">
        <v>-4.5479679685146178E-2</v>
      </c>
      <c r="E67" s="3">
        <v>-9.6038985838589955E-3</v>
      </c>
      <c r="J67" s="12">
        <v>2020</v>
      </c>
      <c r="K67" s="3"/>
      <c r="L67" s="3">
        <v>2.2862760020294266E-2</v>
      </c>
      <c r="M67" s="3">
        <v>4.5437358205192837E-3</v>
      </c>
    </row>
    <row r="68" spans="2:13" x14ac:dyDescent="0.35">
      <c r="B68" s="12">
        <v>2019</v>
      </c>
      <c r="C68" s="3"/>
      <c r="D68" s="3">
        <v>-3.5072015623728539E-2</v>
      </c>
      <c r="E68" s="3">
        <v>-4.7762054100776823E-3</v>
      </c>
      <c r="J68" s="12">
        <v>2021</v>
      </c>
      <c r="K68" s="3">
        <v>0.13155983893326292</v>
      </c>
      <c r="L68" s="3">
        <v>0.10253980640246735</v>
      </c>
      <c r="M68" s="3">
        <v>0.1233461643633916</v>
      </c>
    </row>
    <row r="69" spans="2:13" x14ac:dyDescent="0.35">
      <c r="B69" s="12">
        <v>2020</v>
      </c>
      <c r="C69" s="3"/>
      <c r="D69" s="3">
        <v>2.2862760020294266E-2</v>
      </c>
      <c r="E69" s="3">
        <v>4.5437358205192837E-3</v>
      </c>
      <c r="J69" s="12">
        <v>2022</v>
      </c>
      <c r="K69" s="3">
        <v>-1.2533453121342301E-2</v>
      </c>
      <c r="L69" s="3">
        <v>0.15413321548697553</v>
      </c>
      <c r="M69" s="3">
        <v>4.4150985934310015E-2</v>
      </c>
    </row>
    <row r="70" spans="2:13" x14ac:dyDescent="0.35">
      <c r="B70" s="12">
        <v>2021</v>
      </c>
      <c r="C70" s="3">
        <v>0.13155983893326292</v>
      </c>
      <c r="D70" s="3">
        <v>0.10253980640246735</v>
      </c>
      <c r="E70" s="3">
        <v>0.1233461643633916</v>
      </c>
      <c r="J70" s="12">
        <v>2023</v>
      </c>
      <c r="K70" s="3">
        <v>2.4672088812708937E-2</v>
      </c>
      <c r="L70" s="3">
        <v>0.15497091130790613</v>
      </c>
      <c r="M70" s="3">
        <v>7.0866487888512769E-2</v>
      </c>
    </row>
    <row r="71" spans="2:13" x14ac:dyDescent="0.35">
      <c r="B71" s="12">
        <v>2022</v>
      </c>
      <c r="C71" s="3">
        <v>-1.2533453121342301E-2</v>
      </c>
      <c r="D71" s="3">
        <v>0.15413321548697553</v>
      </c>
      <c r="E71" s="3">
        <v>4.4150985934310015E-2</v>
      </c>
      <c r="J71" s="12">
        <v>2024</v>
      </c>
      <c r="K71" s="3">
        <v>3.1779752637951908E-2</v>
      </c>
      <c r="L71" s="3">
        <v>0.12145562493602211</v>
      </c>
      <c r="M71" s="3">
        <v>6.2770179919485497E-2</v>
      </c>
    </row>
    <row r="72" spans="2:13" x14ac:dyDescent="0.35">
      <c r="B72" s="12">
        <v>2023</v>
      </c>
      <c r="C72" s="3">
        <v>2.4672088812708937E-2</v>
      </c>
      <c r="D72" s="3">
        <v>0.15497091130790613</v>
      </c>
      <c r="E72" s="3">
        <v>7.0866487888512769E-2</v>
      </c>
      <c r="J72" s="12" t="s">
        <v>358</v>
      </c>
      <c r="K72" s="3">
        <v>4.3980514132453956E-2</v>
      </c>
      <c r="L72" s="3">
        <v>4.9289379617398529E-2</v>
      </c>
      <c r="M72" s="3">
        <v>4.471949970473893E-2</v>
      </c>
    </row>
    <row r="73" spans="2:13" x14ac:dyDescent="0.35">
      <c r="B73" s="12">
        <v>2024</v>
      </c>
      <c r="C73" s="3">
        <v>3.1779752637951908E-2</v>
      </c>
      <c r="D73" s="3">
        <v>0.12145562493602211</v>
      </c>
      <c r="E73" s="3">
        <v>6.2770179919485497E-2</v>
      </c>
    </row>
    <row r="74" spans="2:13" x14ac:dyDescent="0.35">
      <c r="B74" s="12" t="s">
        <v>358</v>
      </c>
      <c r="C74" s="3">
        <v>3.4885213774876932E-2</v>
      </c>
      <c r="D74" s="3">
        <v>4.9289379617398529E-2</v>
      </c>
      <c r="E74" s="3">
        <v>3.6696332192473299E-2</v>
      </c>
    </row>
  </sheetData>
  <mergeCells count="3">
    <mergeCell ref="P4:Q4"/>
    <mergeCell ref="R4:S4"/>
    <mergeCell ref="T4:U4"/>
  </mergeCell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C656-7545-4B3B-A9AF-0434B4EA4E20}">
  <dimension ref="A1:N130"/>
  <sheetViews>
    <sheetView tabSelected="1" zoomScaleNormal="100" workbookViewId="0">
      <selection activeCell="G12" sqref="G12"/>
    </sheetView>
  </sheetViews>
  <sheetFormatPr defaultRowHeight="14.5" x14ac:dyDescent="0.35"/>
  <cols>
    <col min="1" max="1" width="12.90625" bestFit="1" customWidth="1"/>
    <col min="2" max="2" width="20" customWidth="1"/>
    <col min="3" max="3" width="21.90625" customWidth="1"/>
    <col min="4" max="4" width="12.90625" bestFit="1" customWidth="1"/>
    <col min="5" max="5" width="20" bestFit="1" customWidth="1"/>
    <col min="6" max="6" width="14" customWidth="1"/>
    <col min="7" max="7" width="18.08984375" bestFit="1" customWidth="1"/>
    <col min="8" max="8" width="13.6328125" bestFit="1" customWidth="1"/>
    <col min="9" max="9" width="20.81640625" bestFit="1" customWidth="1"/>
    <col min="10" max="10" width="19.1796875" bestFit="1" customWidth="1"/>
    <col min="11" max="11" width="14.81640625" customWidth="1"/>
  </cols>
  <sheetData>
    <row r="1" spans="1:4" ht="21" x14ac:dyDescent="0.5">
      <c r="A1" s="24" t="s">
        <v>373</v>
      </c>
      <c r="B1" s="24"/>
      <c r="C1" s="24"/>
    </row>
    <row r="2" spans="1:4" ht="21" customHeight="1" x14ac:dyDescent="0.35">
      <c r="A2" s="20"/>
      <c r="B2" s="20"/>
      <c r="C2" s="20"/>
    </row>
    <row r="3" spans="1:4" x14ac:dyDescent="0.35">
      <c r="A3" s="19"/>
      <c r="B3" s="19"/>
      <c r="C3" s="19"/>
    </row>
    <row r="4" spans="1:4" x14ac:dyDescent="0.35">
      <c r="A4" t="s">
        <v>378</v>
      </c>
      <c r="C4" s="29" t="s">
        <v>390</v>
      </c>
    </row>
    <row r="6" spans="1:4" ht="15" thickBot="1" x14ac:dyDescent="0.4">
      <c r="A6" s="21" t="s">
        <v>8</v>
      </c>
      <c r="B6" s="21" t="s">
        <v>369</v>
      </c>
      <c r="C6" s="21" t="s">
        <v>370</v>
      </c>
      <c r="D6" s="21" t="s">
        <v>371</v>
      </c>
    </row>
    <row r="7" spans="1:4" ht="15" thickTop="1" x14ac:dyDescent="0.35">
      <c r="A7" t="s">
        <v>14</v>
      </c>
      <c r="B7" t="s">
        <v>15</v>
      </c>
      <c r="C7">
        <f>COUNTBLANK(Pivot_Financials!D6:D23)</f>
        <v>2</v>
      </c>
      <c r="D7" s="22">
        <f>C7/COUNTA(Pivot_Financials!B6:B23)</f>
        <v>0.1111111111111111</v>
      </c>
    </row>
    <row r="8" spans="1:4" x14ac:dyDescent="0.35">
      <c r="A8" t="s">
        <v>14</v>
      </c>
      <c r="B8" t="s">
        <v>271</v>
      </c>
      <c r="C8">
        <f>COUNTBLANK(Pivot_Financials!C6:C23)</f>
        <v>0</v>
      </c>
      <c r="D8" s="22">
        <f>C8/COUNTA(Pivot_Financials!B7:B24)</f>
        <v>0</v>
      </c>
    </row>
    <row r="9" spans="1:4" x14ac:dyDescent="0.35">
      <c r="A9" t="s">
        <v>362</v>
      </c>
      <c r="B9" t="s">
        <v>15</v>
      </c>
      <c r="C9">
        <f>COUNTBLANK(Pivot_Financials!D31:D48)</f>
        <v>2</v>
      </c>
      <c r="D9" s="22">
        <f>C9/COUNTA(Pivot_Financials!B8:B25)</f>
        <v>0.11764705882352941</v>
      </c>
    </row>
    <row r="10" spans="1:4" x14ac:dyDescent="0.35">
      <c r="A10" t="s">
        <v>362</v>
      </c>
      <c r="B10" t="s">
        <v>271</v>
      </c>
      <c r="C10">
        <f>COUNTBLANK(Pivot_Financials!C31:C48)</f>
        <v>5</v>
      </c>
      <c r="D10" s="22">
        <f>C10/COUNTA(Pivot_Financials!B9:B26)</f>
        <v>0.3125</v>
      </c>
    </row>
    <row r="11" spans="1:4" x14ac:dyDescent="0.35">
      <c r="A11" t="s">
        <v>361</v>
      </c>
      <c r="B11" t="s">
        <v>15</v>
      </c>
      <c r="C11">
        <f>COUNTBLANK(Pivot_Financials!D56:D73)</f>
        <v>2</v>
      </c>
      <c r="D11" s="22">
        <f>C11/COUNTA(Pivot_Financials!B10:B27)</f>
        <v>0.125</v>
      </c>
    </row>
    <row r="12" spans="1:4" x14ac:dyDescent="0.35">
      <c r="A12" t="s">
        <v>361</v>
      </c>
      <c r="B12" t="s">
        <v>271</v>
      </c>
      <c r="C12">
        <f>COUNTBLANK(Pivot_Financials!C56:C73)</f>
        <v>5</v>
      </c>
      <c r="D12" s="22">
        <f>C12/COUNTA(Pivot_Financials!B11:B28)</f>
        <v>0.33333333333333331</v>
      </c>
    </row>
    <row r="17" spans="1:13" x14ac:dyDescent="0.35">
      <c r="A17" t="s">
        <v>374</v>
      </c>
      <c r="B17" s="29" t="s">
        <v>390</v>
      </c>
    </row>
    <row r="19" spans="1:13" x14ac:dyDescent="0.35">
      <c r="A19" s="1" t="s">
        <v>361</v>
      </c>
      <c r="B19" s="1" t="s">
        <v>359</v>
      </c>
    </row>
    <row r="20" spans="1:13" x14ac:dyDescent="0.35">
      <c r="A20" s="1" t="s">
        <v>364</v>
      </c>
      <c r="B20" t="s">
        <v>271</v>
      </c>
      <c r="C20" t="s">
        <v>15</v>
      </c>
      <c r="D20" t="s">
        <v>358</v>
      </c>
      <c r="F20" t="s">
        <v>15</v>
      </c>
      <c r="G20" t="s">
        <v>271</v>
      </c>
      <c r="H20" t="s">
        <v>361</v>
      </c>
    </row>
    <row r="21" spans="1:13" x14ac:dyDescent="0.35">
      <c r="A21" s="12">
        <v>2007</v>
      </c>
      <c r="B21" s="26">
        <v>-1.6386042257814881E-2</v>
      </c>
      <c r="C21" s="26"/>
      <c r="D21" s="26">
        <v>-1.6386042257814881E-2</v>
      </c>
      <c r="F21" t="str">
        <f>IFERROR(IF(ABS(GETPIVOTDATA("[Measures].[Profit Margin]",$A$19,"[Combined_Financials].[Fiscal Year]","[Combined_Financials].[Fiscal Year].&amp;[2007]"))&gt;10%,"Yes","No"),"_")</f>
        <v>No</v>
      </c>
      <c r="G21" t="str">
        <f>IF(ABS(GETPIVOTDATA("[Measures].[Profit Margin]",$A$19,"[Combined_Financials].[Fiscal Year]","[Combined_Financials].[Fiscal Year].&amp;[2007]","[Combined_Financials].[Company]","[Combined_Financials].[Company].&amp;[Ford]"))&gt;10%,"Yes","No")</f>
        <v>No</v>
      </c>
      <c r="H21" s="31"/>
      <c r="I21" s="30" t="s">
        <v>271</v>
      </c>
      <c r="J21" s="30" t="s">
        <v>15</v>
      </c>
      <c r="L21" t="s">
        <v>15</v>
      </c>
      <c r="M21" t="s">
        <v>271</v>
      </c>
    </row>
    <row r="22" spans="1:13" x14ac:dyDescent="0.35">
      <c r="A22" s="12">
        <v>2008</v>
      </c>
      <c r="B22" s="26">
        <v>-5.1146873203139612E-2</v>
      </c>
      <c r="C22" s="26"/>
      <c r="D22" s="26">
        <v>-5.1146873203139612E-2</v>
      </c>
      <c r="F22" t="str">
        <f t="shared" ref="F22:F38" si="0">IFERROR(IF(ABS(GETPIVOTDATA("[Measures].[Profit Margin]",$A$19,"[Combined_Financials].[Fiscal Year]","[Combined_Financials].[Fiscal Year].&amp;[2007]"))&gt;10%,"Yes","No"),"_")</f>
        <v>No</v>
      </c>
      <c r="G22" t="str">
        <f>IF(ABS(GETPIVOTDATA("[Measures].[Profit Margin]",$A$19,"[Combined_Financials].[Fiscal Year]","[Combined_Financials].[Fiscal Year].&amp;[2008]","[Combined_Financials].[Company]","[Combined_Financials].[Company].&amp;[Ford]"))&gt;10%,"Yes","No")</f>
        <v>No</v>
      </c>
      <c r="H22" s="32">
        <v>2007</v>
      </c>
      <c r="I22" s="23">
        <v>-1.6386042257814881E-2</v>
      </c>
      <c r="J22" s="23"/>
      <c r="L22" t="str">
        <f>IF(ABS(J22)&gt;10%,"Yes","No")</f>
        <v>No</v>
      </c>
      <c r="M22" t="str">
        <f>IF(ABS(I22)&gt;10%,"Yes","No")</f>
        <v>No</v>
      </c>
    </row>
    <row r="23" spans="1:13" x14ac:dyDescent="0.35">
      <c r="A23" s="12">
        <v>2009</v>
      </c>
      <c r="B23" s="26">
        <v>2.3163718983251702E-2</v>
      </c>
      <c r="C23" s="26">
        <v>-0.49793198324147109</v>
      </c>
      <c r="D23" s="26">
        <v>2.2915179210172922E-2</v>
      </c>
      <c r="F23" t="str">
        <f t="shared" si="0"/>
        <v>No</v>
      </c>
      <c r="H23" s="32">
        <v>2008</v>
      </c>
      <c r="I23" s="23">
        <v>-5.1146873203139612E-2</v>
      </c>
      <c r="J23" s="23"/>
      <c r="L23" t="str">
        <f t="shared" ref="L23:L39" si="1">IF(ABS(J23)&gt;10%,"Yes","No")</f>
        <v>No</v>
      </c>
      <c r="M23" t="str">
        <f t="shared" ref="M23:M39" si="2">IF(ABS(I23)&gt;10%,"Yes","No")</f>
        <v>No</v>
      </c>
    </row>
    <row r="24" spans="1:13" x14ac:dyDescent="0.35">
      <c r="A24" s="12">
        <v>2010</v>
      </c>
      <c r="B24" s="26">
        <v>0.10323060936457962</v>
      </c>
      <c r="C24" s="26">
        <v>-1.3219351743986842</v>
      </c>
      <c r="D24" s="26">
        <v>0.1019415523009614</v>
      </c>
      <c r="F24" t="str">
        <f t="shared" si="0"/>
        <v>No</v>
      </c>
      <c r="H24" s="32">
        <v>2009</v>
      </c>
      <c r="I24" s="23">
        <v>2.3163718983251702E-2</v>
      </c>
      <c r="J24" s="23">
        <v>-0.49793198324147109</v>
      </c>
      <c r="L24" t="str">
        <f t="shared" si="1"/>
        <v>Yes</v>
      </c>
      <c r="M24" t="str">
        <f t="shared" si="2"/>
        <v>No</v>
      </c>
    </row>
    <row r="25" spans="1:13" x14ac:dyDescent="0.35">
      <c r="A25" s="12">
        <v>2011</v>
      </c>
      <c r="B25" s="26">
        <v>0.1486966149138004</v>
      </c>
      <c r="C25" s="26">
        <v>-1.2456326318778703</v>
      </c>
      <c r="D25" s="26">
        <v>0.14660477397389202</v>
      </c>
      <c r="F25" t="str">
        <f t="shared" si="0"/>
        <v>No</v>
      </c>
      <c r="H25" s="32">
        <v>2010</v>
      </c>
      <c r="I25" s="23">
        <v>0.10323060936457962</v>
      </c>
      <c r="J25" s="23">
        <v>-1.3219351743986842</v>
      </c>
      <c r="L25" t="str">
        <f t="shared" si="1"/>
        <v>Yes</v>
      </c>
      <c r="M25" t="str">
        <f t="shared" si="2"/>
        <v>Yes</v>
      </c>
    </row>
    <row r="26" spans="1:13" x14ac:dyDescent="0.35">
      <c r="A26" s="12">
        <v>2012</v>
      </c>
      <c r="B26" s="26">
        <v>6.3264765076863905E-2</v>
      </c>
      <c r="C26" s="26">
        <v>-0.95875800956307955</v>
      </c>
      <c r="D26" s="26">
        <v>6.0120326754664104E-2</v>
      </c>
      <c r="F26" t="str">
        <f t="shared" si="0"/>
        <v>No</v>
      </c>
      <c r="H26" s="32">
        <v>2011</v>
      </c>
      <c r="I26" s="23">
        <v>0.1486966149138004</v>
      </c>
      <c r="J26" s="23">
        <v>-1.2456326318778703</v>
      </c>
      <c r="L26" t="str">
        <f t="shared" si="1"/>
        <v>Yes</v>
      </c>
      <c r="M26" t="str">
        <f t="shared" si="2"/>
        <v>Yes</v>
      </c>
    </row>
    <row r="27" spans="1:13" x14ac:dyDescent="0.35">
      <c r="A27" s="12">
        <v>2013</v>
      </c>
      <c r="B27" s="26">
        <v>0.24851446735231458</v>
      </c>
      <c r="C27" s="26">
        <v>-3.6758950601342141E-2</v>
      </c>
      <c r="D27" s="26">
        <v>0.24090373865294354</v>
      </c>
      <c r="F27" t="str">
        <f t="shared" si="0"/>
        <v>No</v>
      </c>
      <c r="H27" s="32">
        <v>2012</v>
      </c>
      <c r="I27" s="23">
        <v>6.3264765076863905E-2</v>
      </c>
      <c r="J27" s="23">
        <v>-0.95875800956307955</v>
      </c>
      <c r="L27" t="str">
        <f t="shared" si="1"/>
        <v>Yes</v>
      </c>
      <c r="M27" t="str">
        <f t="shared" si="2"/>
        <v>No</v>
      </c>
    </row>
    <row r="28" spans="1:13" x14ac:dyDescent="0.35">
      <c r="A28" s="12">
        <v>2014</v>
      </c>
      <c r="B28" s="26">
        <v>6.1328317496894019E-2</v>
      </c>
      <c r="C28" s="26">
        <v>-0.10161157794817087</v>
      </c>
      <c r="D28" s="26">
        <v>5.4401661866359752E-2</v>
      </c>
      <c r="F28" t="str">
        <f t="shared" si="0"/>
        <v>No</v>
      </c>
      <c r="H28" s="32">
        <v>2013</v>
      </c>
      <c r="I28" s="23">
        <v>0.24851446735231458</v>
      </c>
      <c r="J28" s="23">
        <v>-3.6758950601342141E-2</v>
      </c>
      <c r="L28" t="str">
        <f t="shared" si="1"/>
        <v>No</v>
      </c>
      <c r="M28" t="str">
        <f t="shared" si="2"/>
        <v>Yes</v>
      </c>
    </row>
    <row r="29" spans="1:13" x14ac:dyDescent="0.35">
      <c r="A29" s="12">
        <v>2015</v>
      </c>
      <c r="B29" s="26">
        <v>4.3549782782685224E-2</v>
      </c>
      <c r="C29" s="26">
        <v>-0.21963856125932998</v>
      </c>
      <c r="D29" s="26">
        <v>3.7406789773855545E-2</v>
      </c>
      <c r="F29" t="str">
        <f t="shared" si="0"/>
        <v>No</v>
      </c>
      <c r="H29" s="32">
        <v>2014</v>
      </c>
      <c r="I29" s="23">
        <v>6.1328317496894019E-2</v>
      </c>
      <c r="J29" s="23">
        <v>-0.10161157794817087</v>
      </c>
      <c r="L29" t="str">
        <f t="shared" si="1"/>
        <v>Yes</v>
      </c>
      <c r="M29" t="str">
        <f t="shared" si="2"/>
        <v>No</v>
      </c>
    </row>
    <row r="30" spans="1:13" x14ac:dyDescent="0.35">
      <c r="A30" s="12">
        <v>2016</v>
      </c>
      <c r="B30" s="26"/>
      <c r="C30" s="26">
        <v>-9.6414467612896446E-2</v>
      </c>
      <c r="D30" s="26">
        <v>-4.2500846283931304E-3</v>
      </c>
      <c r="F30" t="str">
        <f t="shared" si="0"/>
        <v>No</v>
      </c>
      <c r="H30" s="32">
        <v>2015</v>
      </c>
      <c r="I30" s="23">
        <v>4.3549782782685224E-2</v>
      </c>
      <c r="J30" s="23">
        <v>-0.21963856125932998</v>
      </c>
      <c r="L30" t="str">
        <f t="shared" si="1"/>
        <v>Yes</v>
      </c>
      <c r="M30" t="str">
        <f t="shared" si="2"/>
        <v>No</v>
      </c>
    </row>
    <row r="31" spans="1:13" x14ac:dyDescent="0.35">
      <c r="A31" s="12">
        <v>2017</v>
      </c>
      <c r="B31" s="26"/>
      <c r="C31" s="26">
        <v>-0.16681926116143828</v>
      </c>
      <c r="D31" s="26">
        <v>-1.6870181095465644E-2</v>
      </c>
      <c r="F31" t="str">
        <f t="shared" si="0"/>
        <v>No</v>
      </c>
      <c r="H31" s="32">
        <v>2016</v>
      </c>
      <c r="I31" s="23"/>
      <c r="J31" s="23">
        <v>-9.6414467612896446E-2</v>
      </c>
      <c r="L31" t="str">
        <f t="shared" si="1"/>
        <v>No</v>
      </c>
      <c r="M31" t="str">
        <f t="shared" si="2"/>
        <v>No</v>
      </c>
    </row>
    <row r="32" spans="1:13" x14ac:dyDescent="0.35">
      <c r="A32" s="12">
        <v>2018</v>
      </c>
      <c r="B32" s="26"/>
      <c r="C32" s="26">
        <v>-4.5479679685146178E-2</v>
      </c>
      <c r="D32" s="26">
        <v>-9.6038985838589955E-3</v>
      </c>
      <c r="F32" t="str">
        <f t="shared" si="0"/>
        <v>No</v>
      </c>
      <c r="H32" s="32">
        <v>2017</v>
      </c>
      <c r="I32" s="23"/>
      <c r="J32" s="23">
        <v>-0.16681926116143828</v>
      </c>
      <c r="L32" t="str">
        <f t="shared" si="1"/>
        <v>Yes</v>
      </c>
      <c r="M32" t="str">
        <f t="shared" si="2"/>
        <v>No</v>
      </c>
    </row>
    <row r="33" spans="1:13" x14ac:dyDescent="0.35">
      <c r="A33" s="12">
        <v>2019</v>
      </c>
      <c r="B33" s="26"/>
      <c r="C33" s="26">
        <v>-3.5072015623728539E-2</v>
      </c>
      <c r="D33" s="26">
        <v>-4.7762054100776823E-3</v>
      </c>
      <c r="F33" t="str">
        <f t="shared" si="0"/>
        <v>No</v>
      </c>
      <c r="H33" s="32">
        <v>2018</v>
      </c>
      <c r="I33" s="23"/>
      <c r="J33" s="23">
        <v>-4.5479679685146178E-2</v>
      </c>
      <c r="L33" t="str">
        <f t="shared" si="1"/>
        <v>No</v>
      </c>
      <c r="M33" t="str">
        <f t="shared" si="2"/>
        <v>No</v>
      </c>
    </row>
    <row r="34" spans="1:13" x14ac:dyDescent="0.35">
      <c r="A34" s="12">
        <v>2020</v>
      </c>
      <c r="B34" s="26"/>
      <c r="C34" s="26">
        <v>2.2862760020294266E-2</v>
      </c>
      <c r="D34" s="26">
        <v>4.5437358205192837E-3</v>
      </c>
      <c r="F34" t="str">
        <f t="shared" si="0"/>
        <v>No</v>
      </c>
      <c r="H34" s="32">
        <v>2019</v>
      </c>
      <c r="I34" s="23"/>
      <c r="J34" s="23">
        <v>-3.5072015623728539E-2</v>
      </c>
      <c r="L34" t="str">
        <f t="shared" si="1"/>
        <v>No</v>
      </c>
      <c r="M34" t="str">
        <f t="shared" si="2"/>
        <v>No</v>
      </c>
    </row>
    <row r="35" spans="1:13" x14ac:dyDescent="0.35">
      <c r="A35" s="12">
        <v>2021</v>
      </c>
      <c r="B35" s="26">
        <v>0.13155983893326292</v>
      </c>
      <c r="C35" s="26">
        <v>0.10253980640246735</v>
      </c>
      <c r="D35" s="26">
        <v>0.1233461643633916</v>
      </c>
      <c r="F35" t="str">
        <f t="shared" si="0"/>
        <v>No</v>
      </c>
      <c r="H35" s="32">
        <v>2020</v>
      </c>
      <c r="I35" s="23"/>
      <c r="J35" s="23">
        <v>2.2862760020294266E-2</v>
      </c>
      <c r="L35" t="str">
        <f t="shared" si="1"/>
        <v>No</v>
      </c>
      <c r="M35" t="str">
        <f t="shared" si="2"/>
        <v>No</v>
      </c>
    </row>
    <row r="36" spans="1:13" x14ac:dyDescent="0.35">
      <c r="A36" s="12">
        <v>2022</v>
      </c>
      <c r="B36" s="26">
        <v>-1.2533453121342301E-2</v>
      </c>
      <c r="C36" s="26">
        <v>0.15413321548697553</v>
      </c>
      <c r="D36" s="26">
        <v>4.4150985934310015E-2</v>
      </c>
      <c r="F36" t="str">
        <f t="shared" si="0"/>
        <v>No</v>
      </c>
      <c r="H36" s="32">
        <v>2021</v>
      </c>
      <c r="I36" s="23">
        <v>0.13155983893326292</v>
      </c>
      <c r="J36" s="23">
        <v>0.10253980640246735</v>
      </c>
      <c r="L36" t="str">
        <f t="shared" si="1"/>
        <v>Yes</v>
      </c>
      <c r="M36" t="str">
        <f t="shared" si="2"/>
        <v>Yes</v>
      </c>
    </row>
    <row r="37" spans="1:13" x14ac:dyDescent="0.35">
      <c r="A37" s="12">
        <v>2023</v>
      </c>
      <c r="B37" s="26">
        <v>2.4672088812708937E-2</v>
      </c>
      <c r="C37" s="26">
        <v>0.15497091130790613</v>
      </c>
      <c r="D37" s="26">
        <v>7.0866487888512769E-2</v>
      </c>
      <c r="F37" t="str">
        <f t="shared" si="0"/>
        <v>No</v>
      </c>
      <c r="H37" s="32">
        <v>2022</v>
      </c>
      <c r="I37" s="23">
        <v>-1.2533453121342301E-2</v>
      </c>
      <c r="J37" s="23">
        <v>0.15413321548697553</v>
      </c>
      <c r="L37" t="str">
        <f t="shared" si="1"/>
        <v>Yes</v>
      </c>
      <c r="M37" t="str">
        <f t="shared" si="2"/>
        <v>No</v>
      </c>
    </row>
    <row r="38" spans="1:13" x14ac:dyDescent="0.35">
      <c r="A38" s="12">
        <v>2024</v>
      </c>
      <c r="B38" s="26">
        <v>3.1779752637951908E-2</v>
      </c>
      <c r="C38" s="26">
        <v>0.12145562493602211</v>
      </c>
      <c r="D38" s="26">
        <v>6.2770179919485497E-2</v>
      </c>
      <c r="F38" t="str">
        <f t="shared" si="0"/>
        <v>No</v>
      </c>
      <c r="H38" s="32">
        <v>2023</v>
      </c>
      <c r="I38" s="23">
        <v>2.4672088812708937E-2</v>
      </c>
      <c r="J38" s="23">
        <v>0.15497091130790613</v>
      </c>
      <c r="L38" t="str">
        <f t="shared" si="1"/>
        <v>Yes</v>
      </c>
      <c r="M38" t="str">
        <f t="shared" si="2"/>
        <v>No</v>
      </c>
    </row>
    <row r="39" spans="1:13" x14ac:dyDescent="0.35">
      <c r="A39" s="12" t="s">
        <v>358</v>
      </c>
      <c r="B39" s="26">
        <v>3.4885213774876932E-2</v>
      </c>
      <c r="C39" s="26">
        <v>4.9289379617398529E-2</v>
      </c>
      <c r="D39" s="26">
        <v>3.6696332192473299E-2</v>
      </c>
      <c r="H39" s="32">
        <v>2024</v>
      </c>
      <c r="I39" s="23">
        <v>3.1779752637951908E-2</v>
      </c>
      <c r="J39" s="23">
        <v>0.12145562493602211</v>
      </c>
      <c r="L39" t="str">
        <f t="shared" si="1"/>
        <v>Yes</v>
      </c>
      <c r="M39" t="str">
        <f t="shared" si="2"/>
        <v>No</v>
      </c>
    </row>
    <row r="40" spans="1:13" x14ac:dyDescent="0.35">
      <c r="I40" s="23"/>
      <c r="J40" s="23"/>
    </row>
    <row r="47" spans="1:13" x14ac:dyDescent="0.35">
      <c r="A47" s="29" t="s">
        <v>377</v>
      </c>
      <c r="B47" s="29" t="s">
        <v>390</v>
      </c>
      <c r="H47" s="12"/>
      <c r="I47" s="27"/>
      <c r="J47" s="27"/>
      <c r="K47" s="27"/>
    </row>
    <row r="48" spans="1:13" x14ac:dyDescent="0.35">
      <c r="H48" s="12"/>
      <c r="I48" s="27"/>
      <c r="J48" s="27"/>
      <c r="K48" s="27"/>
    </row>
    <row r="49" spans="1:5" x14ac:dyDescent="0.35">
      <c r="A49" t="s">
        <v>271</v>
      </c>
      <c r="D49" t="s">
        <v>15</v>
      </c>
    </row>
    <row r="50" spans="1:5" x14ac:dyDescent="0.35">
      <c r="A50" s="1" t="s">
        <v>5</v>
      </c>
      <c r="B50" t="s" vm="5">
        <v>12</v>
      </c>
      <c r="D50" s="1" t="s">
        <v>5</v>
      </c>
      <c r="E50" t="s" vm="4">
        <v>388</v>
      </c>
    </row>
    <row r="52" spans="1:5" x14ac:dyDescent="0.35">
      <c r="A52" s="1" t="s">
        <v>364</v>
      </c>
      <c r="B52" t="s">
        <v>387</v>
      </c>
      <c r="D52" s="1" t="s">
        <v>364</v>
      </c>
      <c r="E52" t="s">
        <v>387</v>
      </c>
    </row>
    <row r="53" spans="1:5" x14ac:dyDescent="0.35">
      <c r="A53" s="12">
        <v>2011</v>
      </c>
      <c r="B53" s="27">
        <v>520534000</v>
      </c>
      <c r="D53" s="12">
        <v>2011</v>
      </c>
      <c r="E53" s="27">
        <v>1674055000</v>
      </c>
    </row>
    <row r="54" spans="1:5" x14ac:dyDescent="0.35">
      <c r="A54" s="12">
        <v>2012</v>
      </c>
      <c r="B54" s="27">
        <v>811168000</v>
      </c>
      <c r="D54" s="12">
        <v>2012</v>
      </c>
      <c r="E54" s="27">
        <v>1677438000</v>
      </c>
    </row>
    <row r="55" spans="1:5" x14ac:dyDescent="0.35">
      <c r="A55" s="12">
        <v>2013</v>
      </c>
      <c r="B55" s="27">
        <v>5117860000</v>
      </c>
      <c r="D55" s="12">
        <v>2013</v>
      </c>
      <c r="E55" s="27">
        <v>9947733000</v>
      </c>
    </row>
    <row r="56" spans="1:5" x14ac:dyDescent="0.35">
      <c r="A56" s="12">
        <v>2014</v>
      </c>
      <c r="B56" s="27">
        <v>11714894000</v>
      </c>
      <c r="D56" s="12">
        <v>2014</v>
      </c>
      <c r="E56" s="27">
        <v>23546261000</v>
      </c>
    </row>
    <row r="57" spans="1:5" x14ac:dyDescent="0.35">
      <c r="A57" s="12">
        <v>2015</v>
      </c>
      <c r="B57" s="27">
        <v>17288876000</v>
      </c>
      <c r="D57" s="12">
        <v>2015</v>
      </c>
      <c r="E57" s="27">
        <v>33733882000</v>
      </c>
    </row>
    <row r="58" spans="1:5" x14ac:dyDescent="0.35">
      <c r="A58" s="12">
        <v>2016</v>
      </c>
      <c r="B58" s="27">
        <v>26844564000</v>
      </c>
      <c r="D58" s="12">
        <v>2016</v>
      </c>
      <c r="E58" s="27">
        <v>50304525000</v>
      </c>
    </row>
    <row r="59" spans="1:5" x14ac:dyDescent="0.35">
      <c r="A59" s="12">
        <v>2017</v>
      </c>
      <c r="B59" s="27">
        <v>43163802000</v>
      </c>
      <c r="D59" s="12">
        <v>2017</v>
      </c>
      <c r="E59" s="27">
        <v>84128385000</v>
      </c>
    </row>
    <row r="60" spans="1:5" x14ac:dyDescent="0.35">
      <c r="A60" s="12">
        <v>2018</v>
      </c>
      <c r="B60" s="27">
        <v>77441538000</v>
      </c>
      <c r="D60" s="12">
        <v>2018</v>
      </c>
      <c r="E60" s="27">
        <v>145416729000</v>
      </c>
    </row>
    <row r="61" spans="1:5" x14ac:dyDescent="0.35">
      <c r="A61" s="12">
        <v>2019</v>
      </c>
      <c r="B61" s="27">
        <v>110622000000</v>
      </c>
      <c r="D61" s="12">
        <v>2019</v>
      </c>
      <c r="E61" s="27">
        <v>202562926000</v>
      </c>
    </row>
    <row r="62" spans="1:5" x14ac:dyDescent="0.35">
      <c r="A62" s="12">
        <v>2020</v>
      </c>
      <c r="B62" s="27">
        <v>145635000000</v>
      </c>
      <c r="D62" s="12">
        <v>2020</v>
      </c>
      <c r="E62" s="27">
        <v>259066000000</v>
      </c>
    </row>
    <row r="63" spans="1:5" x14ac:dyDescent="0.35">
      <c r="A63" s="12">
        <v>2021</v>
      </c>
      <c r="B63" s="27">
        <v>131172000000</v>
      </c>
      <c r="D63" s="12">
        <v>2021</v>
      </c>
      <c r="E63" s="27">
        <v>309402000000</v>
      </c>
    </row>
    <row r="64" spans="1:5" x14ac:dyDescent="0.35">
      <c r="A64" s="12">
        <v>2022</v>
      </c>
      <c r="B64" s="27">
        <v>204533000000</v>
      </c>
      <c r="D64" s="12">
        <v>2022</v>
      </c>
      <c r="E64" s="27">
        <v>507517000000</v>
      </c>
    </row>
    <row r="65" spans="1:14" x14ac:dyDescent="0.35">
      <c r="A65" s="12">
        <v>2023</v>
      </c>
      <c r="B65" s="27">
        <v>288179000000</v>
      </c>
      <c r="D65" s="12">
        <v>2023</v>
      </c>
      <c r="E65" s="27">
        <v>703334000000</v>
      </c>
    </row>
    <row r="66" spans="1:14" x14ac:dyDescent="0.35">
      <c r="A66" s="12">
        <v>2024</v>
      </c>
      <c r="B66" s="27">
        <v>341683000000</v>
      </c>
      <c r="D66" s="12">
        <v>2024</v>
      </c>
      <c r="E66" s="27">
        <v>793252000000</v>
      </c>
    </row>
    <row r="67" spans="1:14" x14ac:dyDescent="0.35">
      <c r="A67" s="12" t="s">
        <v>358</v>
      </c>
      <c r="B67" s="27">
        <v>1404727236000</v>
      </c>
      <c r="D67" s="12" t="s">
        <v>358</v>
      </c>
      <c r="E67" s="27">
        <v>3125562934000</v>
      </c>
    </row>
    <row r="72" spans="1:14" customFormat="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customFormat="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customFormat="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5">
      <c r="A75" s="28" t="s">
        <v>375</v>
      </c>
      <c r="B75" s="28"/>
      <c r="C75" s="28"/>
      <c r="D75" s="28" t="s">
        <v>389</v>
      </c>
      <c r="E75" s="28"/>
    </row>
    <row r="76" spans="1:14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5">
      <c r="A77" s="1" t="s">
        <v>266</v>
      </c>
      <c r="B77" t="s" vm="3">
        <v>14</v>
      </c>
      <c r="E77" s="1" t="s">
        <v>266</v>
      </c>
      <c r="F77" t="s" vm="6">
        <v>14</v>
      </c>
      <c r="H77" s="1" t="s">
        <v>8</v>
      </c>
      <c r="I77" t="s" vm="8">
        <v>14</v>
      </c>
    </row>
    <row r="78" spans="1:14" x14ac:dyDescent="0.35">
      <c r="A78" s="1" t="s">
        <v>5</v>
      </c>
      <c r="B78" t="s" vm="5">
        <v>12</v>
      </c>
      <c r="E78" s="1" t="s">
        <v>5</v>
      </c>
      <c r="F78" t="s" vm="7">
        <v>12</v>
      </c>
      <c r="H78" s="1" t="s">
        <v>382</v>
      </c>
      <c r="I78" t="s" vm="9">
        <v>12</v>
      </c>
    </row>
    <row r="80" spans="1:14" x14ac:dyDescent="0.35">
      <c r="A80" s="1" t="s">
        <v>387</v>
      </c>
      <c r="B80" s="1" t="s">
        <v>359</v>
      </c>
      <c r="E80" s="1" t="s">
        <v>387</v>
      </c>
      <c r="F80" s="1" t="s">
        <v>359</v>
      </c>
      <c r="H80" s="1" t="s">
        <v>360</v>
      </c>
      <c r="I80" s="1" t="s">
        <v>359</v>
      </c>
    </row>
    <row r="81" spans="1:11" x14ac:dyDescent="0.35">
      <c r="A81" s="1" t="s">
        <v>364</v>
      </c>
      <c r="B81" t="s">
        <v>15</v>
      </c>
      <c r="C81" t="s">
        <v>358</v>
      </c>
      <c r="E81" s="1" t="s">
        <v>364</v>
      </c>
      <c r="F81" t="s">
        <v>271</v>
      </c>
      <c r="G81" t="s">
        <v>358</v>
      </c>
      <c r="H81" s="1" t="s">
        <v>364</v>
      </c>
      <c r="I81" t="s">
        <v>271</v>
      </c>
      <c r="J81" t="s">
        <v>15</v>
      </c>
      <c r="K81" t="s">
        <v>358</v>
      </c>
    </row>
    <row r="82" spans="1:11" x14ac:dyDescent="0.35">
      <c r="A82" s="12">
        <v>2011</v>
      </c>
      <c r="B82" s="27">
        <v>432929000</v>
      </c>
      <c r="C82" s="27">
        <v>432929000</v>
      </c>
      <c r="E82" s="12">
        <v>2009</v>
      </c>
      <c r="F82" s="27">
        <v>433994000000</v>
      </c>
      <c r="G82" s="27">
        <v>433994000000</v>
      </c>
      <c r="H82" s="12">
        <v>2007</v>
      </c>
      <c r="I82" s="27">
        <v>170572000000</v>
      </c>
      <c r="J82" s="27"/>
      <c r="K82" s="27">
        <v>170572000000</v>
      </c>
    </row>
    <row r="83" spans="1:11" x14ac:dyDescent="0.35">
      <c r="A83" s="12">
        <v>2012</v>
      </c>
      <c r="B83" s="27">
        <v>1351740000</v>
      </c>
      <c r="C83" s="27">
        <v>1351740000</v>
      </c>
      <c r="E83" s="12">
        <v>2010</v>
      </c>
      <c r="F83" s="27">
        <v>388821000000</v>
      </c>
      <c r="G83" s="27">
        <v>388821000000</v>
      </c>
      <c r="H83" s="12">
        <v>2008</v>
      </c>
      <c r="I83" s="27">
        <v>288698000000</v>
      </c>
      <c r="J83" s="27"/>
      <c r="K83" s="27">
        <v>288698000000</v>
      </c>
    </row>
    <row r="84" spans="1:11" x14ac:dyDescent="0.35">
      <c r="A84" s="12">
        <v>2013</v>
      </c>
      <c r="B84" s="27">
        <v>5057746000</v>
      </c>
      <c r="C84" s="27">
        <v>5057746000</v>
      </c>
      <c r="E84" s="12">
        <v>2011</v>
      </c>
      <c r="F84" s="27">
        <v>381501000000</v>
      </c>
      <c r="G84" s="27">
        <v>381501000000</v>
      </c>
      <c r="H84" s="12">
        <v>2009</v>
      </c>
      <c r="I84" s="27">
        <v>234591000000</v>
      </c>
      <c r="J84" s="27">
        <v>111943000</v>
      </c>
      <c r="K84" s="27">
        <v>234702943000</v>
      </c>
    </row>
    <row r="85" spans="1:11" x14ac:dyDescent="0.35">
      <c r="A85" s="12">
        <v>2014</v>
      </c>
      <c r="B85" s="27">
        <v>10836960000</v>
      </c>
      <c r="C85" s="27">
        <v>10836960000</v>
      </c>
      <c r="E85" s="12">
        <v>2012</v>
      </c>
      <c r="F85" s="27">
        <v>399470000000</v>
      </c>
      <c r="G85" s="27">
        <v>399470000000</v>
      </c>
      <c r="H85" s="12">
        <v>2010</v>
      </c>
      <c r="I85" s="27">
        <v>128954000000</v>
      </c>
      <c r="J85" s="27">
        <v>116744000</v>
      </c>
      <c r="K85" s="27">
        <v>129070744000</v>
      </c>
    </row>
    <row r="86" spans="1:11" x14ac:dyDescent="0.35">
      <c r="A86" s="12">
        <v>2015</v>
      </c>
      <c r="B86" s="27">
        <v>16502257000</v>
      </c>
      <c r="C86" s="27">
        <v>16502257000</v>
      </c>
      <c r="E86" s="12">
        <v>2013</v>
      </c>
      <c r="F86" s="27">
        <v>416081000000</v>
      </c>
      <c r="G86" s="27">
        <v>416081000000</v>
      </c>
      <c r="H86" s="12">
        <v>2011</v>
      </c>
      <c r="I86" s="27">
        <v>271869000000</v>
      </c>
      <c r="J86" s="27">
        <v>408484000</v>
      </c>
      <c r="K86" s="27">
        <v>272277484000</v>
      </c>
    </row>
    <row r="87" spans="1:11" x14ac:dyDescent="0.35">
      <c r="A87" s="12">
        <v>2016</v>
      </c>
      <c r="B87" s="27">
        <v>25290669000</v>
      </c>
      <c r="C87" s="27">
        <v>25290669000</v>
      </c>
      <c r="E87" s="12">
        <v>2014</v>
      </c>
      <c r="F87" s="27">
        <v>424553000000</v>
      </c>
      <c r="G87" s="27">
        <v>424553000000</v>
      </c>
      <c r="H87" s="12">
        <v>2012</v>
      </c>
      <c r="I87" s="27">
        <v>267811000000</v>
      </c>
      <c r="J87" s="27">
        <v>826512000</v>
      </c>
      <c r="K87" s="27">
        <v>268637512000</v>
      </c>
    </row>
    <row r="88" spans="1:11" x14ac:dyDescent="0.35">
      <c r="A88" s="12">
        <v>2017</v>
      </c>
      <c r="B88" s="27">
        <v>41563791000</v>
      </c>
      <c r="C88" s="27">
        <v>41563791000</v>
      </c>
      <c r="E88" s="12">
        <v>2015</v>
      </c>
      <c r="F88" s="27">
        <v>440552000000</v>
      </c>
      <c r="G88" s="27">
        <v>440552000000</v>
      </c>
      <c r="H88" s="12">
        <v>2013</v>
      </c>
      <c r="I88" s="27">
        <v>146917000000</v>
      </c>
      <c r="J88" s="27">
        <v>4026992000</v>
      </c>
      <c r="K88" s="27">
        <v>150943992000</v>
      </c>
    </row>
    <row r="89" spans="1:11" x14ac:dyDescent="0.35">
      <c r="A89" s="12">
        <v>2018</v>
      </c>
      <c r="B89" s="27">
        <v>73440170000</v>
      </c>
      <c r="C89" s="27">
        <v>73440170000</v>
      </c>
      <c r="E89" s="12">
        <v>2016</v>
      </c>
      <c r="F89" s="27">
        <v>746793000000</v>
      </c>
      <c r="G89" s="27">
        <v>746793000000</v>
      </c>
      <c r="H89" s="12">
        <v>2014</v>
      </c>
      <c r="I89" s="27">
        <v>144077000000</v>
      </c>
      <c r="J89" s="27">
        <v>6396712000</v>
      </c>
      <c r="K89" s="27">
        <v>150473712000</v>
      </c>
    </row>
    <row r="90" spans="1:11" x14ac:dyDescent="0.35">
      <c r="A90" s="12">
        <v>2019</v>
      </c>
      <c r="B90" s="27">
        <v>103837000000</v>
      </c>
      <c r="C90" s="27">
        <v>103837000000</v>
      </c>
      <c r="E90" s="12">
        <v>2017</v>
      </c>
      <c r="F90" s="27">
        <v>766710000000</v>
      </c>
      <c r="G90" s="27">
        <v>766710000000</v>
      </c>
      <c r="H90" s="12">
        <v>2015</v>
      </c>
      <c r="I90" s="27">
        <v>338601000000</v>
      </c>
      <c r="J90" s="27">
        <v>8092049000</v>
      </c>
      <c r="K90" s="27">
        <v>346693049000</v>
      </c>
    </row>
    <row r="91" spans="1:11" x14ac:dyDescent="0.35">
      <c r="A91" s="12">
        <v>2020</v>
      </c>
      <c r="B91" s="27">
        <v>133689000000</v>
      </c>
      <c r="C91" s="27">
        <v>133689000000</v>
      </c>
      <c r="E91" s="12">
        <v>2018</v>
      </c>
      <c r="F91" s="27">
        <v>786028000000</v>
      </c>
      <c r="G91" s="27">
        <v>786028000000</v>
      </c>
      <c r="H91" s="12">
        <v>2016</v>
      </c>
      <c r="I91" s="27">
        <v>303600000000</v>
      </c>
      <c r="J91" s="27">
        <v>14000264000</v>
      </c>
      <c r="K91" s="27">
        <v>317600264000</v>
      </c>
    </row>
    <row r="92" spans="1:11" x14ac:dyDescent="0.35">
      <c r="A92" s="12">
        <v>2021</v>
      </c>
      <c r="B92" s="27">
        <v>109937000000</v>
      </c>
      <c r="C92" s="27">
        <v>109937000000</v>
      </c>
      <c r="E92" s="12">
        <v>2019</v>
      </c>
      <c r="F92" s="27">
        <v>789252000000</v>
      </c>
      <c r="G92" s="27">
        <v>789252000000</v>
      </c>
      <c r="H92" s="12">
        <v>2017</v>
      </c>
      <c r="I92" s="27">
        <v>313552000000</v>
      </c>
      <c r="J92" s="27">
        <v>35276502000</v>
      </c>
      <c r="K92" s="27">
        <v>348828502000</v>
      </c>
    </row>
    <row r="93" spans="1:11" x14ac:dyDescent="0.35">
      <c r="A93" s="12">
        <v>2022</v>
      </c>
      <c r="B93" s="27">
        <v>166821000000</v>
      </c>
      <c r="C93" s="27">
        <v>166821000000</v>
      </c>
      <c r="E93" s="12">
        <v>2020</v>
      </c>
      <c r="F93" s="27">
        <v>726426000000</v>
      </c>
      <c r="G93" s="27">
        <v>726426000000</v>
      </c>
      <c r="H93" s="12">
        <v>2018</v>
      </c>
      <c r="I93" s="27">
        <v>320676000000</v>
      </c>
      <c r="J93" s="27">
        <v>85844536000</v>
      </c>
      <c r="K93" s="27">
        <v>406520536000</v>
      </c>
    </row>
    <row r="94" spans="1:11" x14ac:dyDescent="0.35">
      <c r="A94" s="12">
        <v>2023</v>
      </c>
      <c r="B94" s="27">
        <v>232058000000</v>
      </c>
      <c r="C94" s="27">
        <v>232058000000</v>
      </c>
      <c r="E94" s="12">
        <v>2021</v>
      </c>
      <c r="F94" s="27">
        <v>419385000000</v>
      </c>
      <c r="G94" s="27">
        <v>419385000000</v>
      </c>
      <c r="H94" s="12">
        <v>2019</v>
      </c>
      <c r="I94" s="27">
        <v>311800000000</v>
      </c>
      <c r="J94" s="27">
        <v>49156000000</v>
      </c>
      <c r="K94" s="27">
        <v>360956000000</v>
      </c>
    </row>
    <row r="95" spans="1:11" x14ac:dyDescent="0.35">
      <c r="A95" s="12">
        <v>2024</v>
      </c>
      <c r="B95" s="27">
        <v>275925000000</v>
      </c>
      <c r="C95" s="27">
        <v>275925000000</v>
      </c>
      <c r="E95" s="12">
        <v>2022</v>
      </c>
      <c r="F95" s="27">
        <v>421542000000</v>
      </c>
      <c r="G95" s="27">
        <v>421542000000</v>
      </c>
      <c r="H95" s="12">
        <v>2020</v>
      </c>
      <c r="I95" s="27">
        <v>254288000000</v>
      </c>
      <c r="J95" s="27">
        <v>63072000000</v>
      </c>
      <c r="K95" s="27">
        <v>317360000000</v>
      </c>
    </row>
    <row r="96" spans="1:11" x14ac:dyDescent="0.35">
      <c r="A96" s="12" t="s">
        <v>358</v>
      </c>
      <c r="B96" s="27">
        <v>1196743262000</v>
      </c>
      <c r="C96" s="27">
        <v>1196743262000</v>
      </c>
      <c r="E96" s="12">
        <v>2023</v>
      </c>
      <c r="F96" s="27">
        <v>470589000000</v>
      </c>
      <c r="G96" s="27">
        <v>470589000000</v>
      </c>
      <c r="H96" s="12">
        <v>2021</v>
      </c>
      <c r="I96" s="27">
        <v>136341000000</v>
      </c>
      <c r="J96" s="27">
        <v>53823000000</v>
      </c>
      <c r="K96" s="27">
        <v>190164000000</v>
      </c>
    </row>
    <row r="97" spans="1:11" x14ac:dyDescent="0.35">
      <c r="E97" s="12">
        <v>2024</v>
      </c>
      <c r="F97" s="27">
        <v>519240000000</v>
      </c>
      <c r="G97" s="27">
        <v>519240000000</v>
      </c>
      <c r="H97" s="12">
        <v>2022</v>
      </c>
      <c r="I97" s="27">
        <v>158057000000</v>
      </c>
      <c r="J97" s="27">
        <v>81462000000</v>
      </c>
      <c r="K97" s="27">
        <v>239519000000</v>
      </c>
    </row>
    <row r="98" spans="1:11" x14ac:dyDescent="0.35">
      <c r="E98" s="12" t="s">
        <v>358</v>
      </c>
      <c r="F98" s="27">
        <v>8530937000000</v>
      </c>
      <c r="G98" s="27">
        <v>8530937000000</v>
      </c>
      <c r="H98" s="12">
        <v>2023</v>
      </c>
      <c r="I98" s="27">
        <v>176191000000</v>
      </c>
      <c r="J98" s="27">
        <v>96773000000</v>
      </c>
      <c r="K98" s="27">
        <v>272964000000</v>
      </c>
    </row>
    <row r="99" spans="1:11" x14ac:dyDescent="0.35">
      <c r="H99" s="12">
        <v>2024</v>
      </c>
      <c r="I99" s="27">
        <v>184992000000</v>
      </c>
      <c r="J99" s="27">
        <v>97690000000</v>
      </c>
      <c r="K99" s="27">
        <v>282682000000</v>
      </c>
    </row>
    <row r="100" spans="1:11" x14ac:dyDescent="0.35">
      <c r="H100" s="12" t="s">
        <v>358</v>
      </c>
      <c r="I100" s="27">
        <v>4151587000000</v>
      </c>
      <c r="J100" s="27">
        <v>597076738000</v>
      </c>
      <c r="K100" s="27">
        <v>4748663738000</v>
      </c>
    </row>
    <row r="101" spans="1:11" x14ac:dyDescent="0.35">
      <c r="H101" s="12"/>
      <c r="I101" s="27"/>
      <c r="J101" s="27"/>
      <c r="K101" s="27"/>
    </row>
    <row r="102" spans="1:11" x14ac:dyDescent="0.35">
      <c r="H102" s="12"/>
      <c r="I102" s="27"/>
      <c r="J102" s="27"/>
      <c r="K102" s="27"/>
    </row>
    <row r="103" spans="1:11" x14ac:dyDescent="0.35">
      <c r="H103" s="12"/>
      <c r="I103" s="27"/>
      <c r="J103" s="27"/>
      <c r="K103" s="27"/>
    </row>
    <row r="104" spans="1:11" x14ac:dyDescent="0.35">
      <c r="H104" s="12"/>
      <c r="I104" s="27"/>
      <c r="J104" s="27"/>
      <c r="K104" s="27"/>
    </row>
    <row r="105" spans="1:11" x14ac:dyDescent="0.35">
      <c r="A105" t="s">
        <v>376</v>
      </c>
      <c r="H105" s="12"/>
      <c r="I105" s="27"/>
      <c r="J105" s="27"/>
      <c r="K105" s="27"/>
    </row>
    <row r="106" spans="1:11" x14ac:dyDescent="0.35">
      <c r="H106" s="12"/>
      <c r="I106" s="27"/>
      <c r="J106" s="27"/>
      <c r="K106" s="27"/>
    </row>
    <row r="107" spans="1:11" x14ac:dyDescent="0.35">
      <c r="B107" t="s">
        <v>15</v>
      </c>
      <c r="C107" t="s">
        <v>271</v>
      </c>
      <c r="H107" s="12"/>
      <c r="I107" s="27"/>
      <c r="J107" s="27"/>
      <c r="K107" s="27"/>
    </row>
    <row r="108" spans="1:11" x14ac:dyDescent="0.35">
      <c r="A108">
        <v>2009</v>
      </c>
      <c r="B108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08" s="12"/>
      <c r="I108" s="27"/>
      <c r="J108" s="27"/>
      <c r="K108" s="27"/>
    </row>
    <row r="109" spans="1:11" x14ac:dyDescent="0.35">
      <c r="A109">
        <v>2010</v>
      </c>
      <c r="B109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09" s="12"/>
      <c r="I109" s="27"/>
      <c r="J109" s="27"/>
      <c r="K109" s="27"/>
    </row>
    <row r="110" spans="1:11" x14ac:dyDescent="0.35">
      <c r="A110">
        <v>2011</v>
      </c>
      <c r="B110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0" s="12"/>
      <c r="I110" s="27"/>
      <c r="J110" s="27"/>
      <c r="K110" s="27"/>
    </row>
    <row r="111" spans="1:11" x14ac:dyDescent="0.35">
      <c r="A111">
        <v>2012</v>
      </c>
      <c r="B111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1" s="12"/>
      <c r="I111" s="27"/>
      <c r="J111" s="27"/>
      <c r="K111" s="27"/>
    </row>
    <row r="112" spans="1:11" x14ac:dyDescent="0.35">
      <c r="A112">
        <v>2013</v>
      </c>
      <c r="B112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2" s="12"/>
      <c r="I112" s="27"/>
      <c r="J112" s="27"/>
      <c r="K112" s="27"/>
    </row>
    <row r="113" spans="1:11" x14ac:dyDescent="0.35">
      <c r="A113">
        <v>2014</v>
      </c>
      <c r="B113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3" s="12"/>
      <c r="I113" s="27"/>
      <c r="J113" s="27"/>
      <c r="K113" s="27"/>
    </row>
    <row r="114" spans="1:11" x14ac:dyDescent="0.35">
      <c r="A114">
        <v>2015</v>
      </c>
      <c r="B114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4" s="12"/>
      <c r="I114" s="27"/>
      <c r="J114" s="27"/>
      <c r="K114" s="27"/>
    </row>
    <row r="115" spans="1:11" x14ac:dyDescent="0.35">
      <c r="A115">
        <v>2016</v>
      </c>
      <c r="B115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5" s="12"/>
      <c r="I115" s="27"/>
      <c r="J115" s="27"/>
      <c r="K115" s="27"/>
    </row>
    <row r="116" spans="1:11" x14ac:dyDescent="0.35">
      <c r="A116">
        <v>2017</v>
      </c>
      <c r="B116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6" s="12"/>
      <c r="I116" s="27"/>
      <c r="J116" s="27"/>
      <c r="K116" s="27"/>
    </row>
    <row r="117" spans="1:11" x14ac:dyDescent="0.35">
      <c r="A117">
        <v>2018</v>
      </c>
      <c r="B117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7" s="12"/>
      <c r="I117" s="27"/>
      <c r="J117" s="27"/>
      <c r="K117" s="27"/>
    </row>
    <row r="118" spans="1:11" x14ac:dyDescent="0.35">
      <c r="A118">
        <v>2019</v>
      </c>
      <c r="B118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8" s="12"/>
      <c r="I118" s="27"/>
      <c r="J118" s="27"/>
      <c r="K118" s="27"/>
    </row>
    <row r="119" spans="1:11" x14ac:dyDescent="0.35">
      <c r="A119">
        <v>2020</v>
      </c>
      <c r="B119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19" s="12"/>
      <c r="I119" s="27"/>
      <c r="J119" s="27"/>
      <c r="K119" s="27"/>
    </row>
    <row r="120" spans="1:11" x14ac:dyDescent="0.35">
      <c r="A120">
        <v>2021</v>
      </c>
      <c r="B120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20" s="12"/>
      <c r="I120" s="27"/>
      <c r="J120" s="27"/>
      <c r="K120" s="27"/>
    </row>
    <row r="121" spans="1:11" x14ac:dyDescent="0.35">
      <c r="A121">
        <v>2022</v>
      </c>
      <c r="B121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21" s="12"/>
      <c r="I121" s="27"/>
      <c r="J121" s="27"/>
      <c r="K121" s="27"/>
    </row>
    <row r="122" spans="1:11" x14ac:dyDescent="0.35">
      <c r="A122">
        <v>2023</v>
      </c>
      <c r="B122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22" s="12"/>
      <c r="I122" s="27"/>
      <c r="J122" s="27"/>
      <c r="K122" s="27"/>
    </row>
    <row r="123" spans="1:11" x14ac:dyDescent="0.35">
      <c r="A123">
        <v>2024</v>
      </c>
      <c r="B123">
        <f>GETPIVOTDATA("[Measures].[Sum of val]",$A$80,"[Tesla_Financials].[fy]","[Tesla_Financials].[fy].&amp;[2011]","[Tesla_Financials].[company]","[Tesla_Financials].[company].&amp;[Tesla]")-GETPIVOTDATA("[Measures].[Sum of Amount 2]",$H$80,"[Combined_Financials 1].[Fiscal Year]","[Combined_Financials 1].[Fiscal Year].&amp;[2011]","[Combined_Financials 1].[Company]","[Combined_Financials 1].[Company].&amp;[Tesla]")</f>
        <v>24445000</v>
      </c>
      <c r="H123" s="12"/>
      <c r="I123" s="27"/>
      <c r="J123" s="27"/>
      <c r="K123" s="27"/>
    </row>
    <row r="124" spans="1:11" x14ac:dyDescent="0.35">
      <c r="H124" s="12"/>
      <c r="I124" s="27"/>
      <c r="J124" s="27"/>
      <c r="K124" s="27"/>
    </row>
    <row r="125" spans="1:11" x14ac:dyDescent="0.35">
      <c r="H125" s="12"/>
      <c r="I125" s="27"/>
      <c r="J125" s="27"/>
      <c r="K125" s="27"/>
    </row>
    <row r="126" spans="1:11" x14ac:dyDescent="0.35">
      <c r="H126" s="12"/>
      <c r="I126" s="27"/>
      <c r="J126" s="27"/>
      <c r="K126" s="27"/>
    </row>
    <row r="127" spans="1:11" x14ac:dyDescent="0.35">
      <c r="H127" s="12"/>
      <c r="I127" s="27"/>
      <c r="J127" s="27"/>
      <c r="K127" s="27"/>
    </row>
    <row r="128" spans="1:11" x14ac:dyDescent="0.35">
      <c r="H128" s="12"/>
      <c r="I128" s="27"/>
      <c r="J128" s="27"/>
      <c r="K128" s="27"/>
    </row>
    <row r="129" spans="8:11" x14ac:dyDescent="0.35">
      <c r="H129" s="12"/>
      <c r="I129" s="27"/>
      <c r="J129" s="27"/>
      <c r="K129" s="27"/>
    </row>
    <row r="130" spans="8:11" x14ac:dyDescent="0.35">
      <c r="H130" s="12"/>
      <c r="I130" s="27"/>
      <c r="J130" s="27"/>
      <c r="K130" s="27"/>
    </row>
  </sheetData>
  <mergeCells count="2">
    <mergeCell ref="A1:C1"/>
    <mergeCell ref="A2:C2"/>
  </mergeCells>
  <conditionalFormatting sqref="E19:E24 F20:G20">
    <cfRule type="containsText" dxfId="1" priority="3" operator="containsText" text="Yes">
      <formula>NOT(ISERROR(SEARCH("Yes",E19)))</formula>
    </cfRule>
  </conditionalFormatting>
  <conditionalFormatting sqref="L22:M39">
    <cfRule type="containsText" dxfId="0" priority="2" operator="containsText" text="Yes">
      <formula>NOT(ISERROR(SEARCH("Yes",L22)))</formula>
    </cfRule>
  </conditionalFormatting>
  <conditionalFormatting sqref="I22:J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0B92-0EF4-4B97-A433-D278748B7E14}">
  <dimension ref="B1:M6"/>
  <sheetViews>
    <sheetView showGridLines="0" zoomScaleNormal="100" workbookViewId="0">
      <selection sqref="A1:A616"/>
    </sheetView>
  </sheetViews>
  <sheetFormatPr defaultRowHeight="16.5" x14ac:dyDescent="0.45"/>
  <cols>
    <col min="1" max="1" width="8.1796875" style="4" customWidth="1"/>
    <col min="2" max="2" width="13.36328125" style="4" bestFit="1" customWidth="1"/>
    <col min="3" max="3" width="11.81640625" style="4" bestFit="1" customWidth="1"/>
    <col min="4" max="4" width="14.6328125" style="4" customWidth="1"/>
    <col min="5" max="5" width="10.6328125" style="4" customWidth="1"/>
    <col min="6" max="6" width="18" style="4" bestFit="1" customWidth="1"/>
    <col min="7" max="7" width="8.7265625" style="4"/>
    <col min="8" max="8" width="13.36328125" style="4" bestFit="1" customWidth="1"/>
    <col min="9" max="9" width="9.453125" style="4" customWidth="1"/>
    <col min="10" max="10" width="11.90625" style="4" customWidth="1"/>
    <col min="11" max="11" width="4.453125" style="4" customWidth="1"/>
    <col min="12" max="12" width="3" style="4" customWidth="1"/>
    <col min="13" max="16384" width="8.7265625" style="4"/>
  </cols>
  <sheetData>
    <row r="1" spans="2:13" ht="65" customHeight="1" x14ac:dyDescent="0.85">
      <c r="B1" s="15" t="s">
        <v>363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2:13" ht="12" customHeight="1" x14ac:dyDescent="0.45"/>
    <row r="4" spans="2:13" ht="38.5" customHeight="1" x14ac:dyDescent="0.7">
      <c r="B4" s="13" t="s">
        <v>14</v>
      </c>
      <c r="C4" s="14"/>
      <c r="D4" s="14"/>
      <c r="E4" s="5"/>
      <c r="F4" s="13" t="s">
        <v>362</v>
      </c>
      <c r="G4" s="14"/>
      <c r="H4" s="14"/>
      <c r="I4" s="6"/>
      <c r="J4" s="14" t="s">
        <v>361</v>
      </c>
      <c r="K4" s="14"/>
      <c r="L4" s="14"/>
      <c r="M4" s="14"/>
    </row>
    <row r="5" spans="2:13" ht="21" x14ac:dyDescent="0.55000000000000004">
      <c r="B5" s="7" t="s">
        <v>15</v>
      </c>
      <c r="C5" s="8"/>
      <c r="D5" s="7" t="s">
        <v>271</v>
      </c>
      <c r="E5" s="8"/>
      <c r="F5" s="7" t="s">
        <v>15</v>
      </c>
      <c r="G5" s="8"/>
      <c r="H5" s="7" t="s">
        <v>271</v>
      </c>
      <c r="I5" s="8"/>
      <c r="J5" s="7" t="s">
        <v>15</v>
      </c>
      <c r="K5" s="9"/>
      <c r="L5" s="8"/>
      <c r="M5" s="7" t="s">
        <v>271</v>
      </c>
    </row>
    <row r="6" spans="2:13" ht="17.5" x14ac:dyDescent="0.45">
      <c r="B6" s="10">
        <f>GETPIVOTDATA("[Measures].[Sum of Amount]",Pivot_Financials!$B$3,"[Combined_Financials].[Company]","[Combined_Financials].[Company].&amp;[Tesla]")</f>
        <v>597076738000</v>
      </c>
      <c r="C6" s="5"/>
      <c r="D6" s="10">
        <f>GETPIVOTDATA("[Measures].[Sum of Amount]",Pivot_Financials!$B$3,"[Combined_Financials].[Company]","[Combined_Financials].[Company].&amp;[Ford]")</f>
        <v>4151587000000</v>
      </c>
      <c r="E6" s="5"/>
      <c r="F6" s="10">
        <f>GETPIVOTDATA("[Measures].[Sum of Amount]",Pivot_Financials!$B$29,"[Combined_Financials].[Company]","[Combined_Financials].[Company].&amp;[Tesla]")</f>
        <v>29429542000</v>
      </c>
      <c r="G6" s="5"/>
      <c r="H6" s="10">
        <f>GETPIVOTDATA("[Measures].[Sum of Amount]",Pivot_Financials!$B$29,"[Combined_Financials].[Company]","[Combined_Financials].[Company].&amp;[Ford]")</f>
        <v>144829000000</v>
      </c>
      <c r="I6" s="5"/>
      <c r="J6" s="11">
        <f>GETPIVOTDATA("[Measures].[Profit Margin]",Pivot_Financials!$B$54,"[Combined_Financials].[Company]","[Combined_Financials].[Company].&amp;[Tesla]")</f>
        <v>4.9289379617398529E-2</v>
      </c>
      <c r="K6" s="11"/>
      <c r="L6" s="5"/>
      <c r="M6" s="11">
        <f>GETPIVOTDATA("[Measures].[Profit Margin]",Pivot_Financials!$B$54,"[Combined_Financials].[Company]","[Combined_Financials].[Company].&amp;[Ford]")</f>
        <v>3.4885213774876932E-2</v>
      </c>
    </row>
  </sheetData>
  <mergeCells count="4">
    <mergeCell ref="F4:H4"/>
    <mergeCell ref="B1:M1"/>
    <mergeCell ref="J4:M4"/>
    <mergeCell ref="B4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DCD-1C7D-43C7-8477-BF735F1C068A}">
  <dimension ref="A1:M8"/>
  <sheetViews>
    <sheetView workbookViewId="0">
      <selection sqref="A1:A616"/>
    </sheetView>
  </sheetViews>
  <sheetFormatPr defaultRowHeight="14.5" x14ac:dyDescent="0.35"/>
  <cols>
    <col min="2" max="2" width="9" customWidth="1"/>
    <col min="11" max="11" width="6.6328125" customWidth="1"/>
    <col min="12" max="12" width="7.36328125" customWidth="1"/>
  </cols>
  <sheetData>
    <row r="1" spans="1:13" ht="66.5" customHeight="1" x14ac:dyDescent="0.85">
      <c r="A1" s="16"/>
      <c r="B1" s="15" t="s">
        <v>365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4" customFormat="1" ht="16.5" x14ac:dyDescent="0.45">
      <c r="A2" s="16"/>
    </row>
    <row r="3" spans="1:13" s="4" customFormat="1" ht="25" x14ac:dyDescent="0.7">
      <c r="A3" s="16"/>
      <c r="C3" s="18" t="s">
        <v>372</v>
      </c>
      <c r="D3" s="18"/>
      <c r="E3" s="18"/>
      <c r="F3" s="18"/>
      <c r="G3" s="18"/>
      <c r="H3" s="18"/>
      <c r="I3" s="18"/>
      <c r="J3" s="18"/>
      <c r="K3" s="18"/>
      <c r="L3" s="18"/>
    </row>
    <row r="4" spans="1:13" s="4" customFormat="1" ht="16.5" x14ac:dyDescent="0.45">
      <c r="A4" s="16"/>
    </row>
    <row r="5" spans="1:13" s="4" customFormat="1" ht="38.5" customHeight="1" x14ac:dyDescent="0.7">
      <c r="A5" s="16"/>
      <c r="B5" s="13" t="s">
        <v>14</v>
      </c>
      <c r="C5" s="14"/>
      <c r="D5" s="14"/>
      <c r="E5" s="5"/>
      <c r="F5" s="13" t="s">
        <v>362</v>
      </c>
      <c r="G5" s="14"/>
      <c r="H5" s="14"/>
      <c r="I5" s="6"/>
      <c r="J5" s="14" t="s">
        <v>361</v>
      </c>
      <c r="K5" s="14"/>
      <c r="L5" s="14"/>
      <c r="M5" s="14"/>
    </row>
    <row r="6" spans="1:13" s="4" customFormat="1" ht="21" x14ac:dyDescent="0.55000000000000004">
      <c r="A6" s="16"/>
      <c r="B6" s="7" t="s">
        <v>15</v>
      </c>
      <c r="C6" s="8"/>
      <c r="D6" s="7" t="s">
        <v>271</v>
      </c>
      <c r="E6" s="8"/>
      <c r="F6" s="7" t="s">
        <v>15</v>
      </c>
      <c r="G6" s="8"/>
      <c r="H6" s="7" t="s">
        <v>271</v>
      </c>
      <c r="I6" s="8"/>
      <c r="J6" s="7" t="s">
        <v>15</v>
      </c>
      <c r="K6" s="9"/>
      <c r="L6" s="8"/>
      <c r="M6" s="7" t="s">
        <v>271</v>
      </c>
    </row>
    <row r="7" spans="1:13" s="4" customFormat="1" ht="17.5" x14ac:dyDescent="0.45">
      <c r="A7" s="16"/>
      <c r="B7" s="11">
        <f>DataQuality_Checks!D7</f>
        <v>0.1111111111111111</v>
      </c>
      <c r="C7" s="11"/>
      <c r="D7" s="11">
        <f>DataQuality_Checks!D8</f>
        <v>0</v>
      </c>
      <c r="E7" s="11"/>
      <c r="F7" s="11">
        <f>DataQuality_Checks!D9</f>
        <v>0.11764705882352941</v>
      </c>
      <c r="G7" s="11"/>
      <c r="H7" s="11">
        <f>DataQuality_Checks!D10</f>
        <v>0.3125</v>
      </c>
      <c r="I7" s="11"/>
      <c r="J7" s="11">
        <f>DataQuality_Checks!D11</f>
        <v>0.125</v>
      </c>
      <c r="K7" s="11"/>
      <c r="L7" s="11"/>
      <c r="M7" s="11">
        <f>DataQuality_Checks!D12</f>
        <v>0.33333333333333331</v>
      </c>
    </row>
    <row r="8" spans="1:13" s="4" customFormat="1" ht="16.5" x14ac:dyDescent="0.45">
      <c r="A8" s="16"/>
    </row>
  </sheetData>
  <mergeCells count="5">
    <mergeCell ref="B1:M1"/>
    <mergeCell ref="B5:D5"/>
    <mergeCell ref="F5:H5"/>
    <mergeCell ref="J5:M5"/>
    <mergeCell ref="C3:L3"/>
  </mergeCells>
  <conditionalFormatting sqref="B7:M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b 6 6 e 8 1 b - 5 7 a 7 - 4 3 2 3 - 8 d f a - 1 0 a 8 8 4 9 2 0 3 9 4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3 b a 3 e 0 2 - 5 2 d 1 - 4 3 0 4 - a 6 9 b - 6 1 7 d a 5 6 9 5 f 3 2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b i n e d _ F i n a n c i a l s _ 5 5 d 9 a b 2 5 - 9 5 c e - 4 4 b 9 - 8 d a c - c 0 f 3 d 9 c e 0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 2 9 7 < / i n t > < / v a l u e > < / i t e m > < i t e m > < k e y > < s t r i n g > E n d   D a t e < / s t r i n g > < / k e y > < v a l u e > < i n t > 2 1 1 < / i n t > < / v a l u e > < / i t e m > < i t e m > < k e y > < s t r i n g > A m o u n t < / s t r i n g > < / k e y > < v a l u e > < i n t > 1 2 3 < / i n t > < / v a l u e > < / i t e m > < i t e m > < k e y > < s t r i n g > F i s c a l   Y e a r < / s t r i n g > < / k e y > < v a l u e > < i n t > 1 5 7 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 1 8 7 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i t e m > < k e y > < s t r i n g > F i l i n g   Y e a r < / s t r i n g > < / k e y > < v a l u e > < i n t > 1 5 2 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 F i s c a l   Y e a r < / s t r i n g > < / k e y > < v a l u e > < i n t > 1 0 < / i n t > < / v a l u e > < / i t e m > < i t e m > < k e y > < s t r i n g > P e r i o d < / s t r i n g > < / k e y > < v a l u e > < i n t > 3 < / i n t > < / v a l u e > < / i t e m > < i t e m > < k e y > < s t r i n g > F o r m   T y p e < / s t r i n g > < / k e y > < v a l u e > < i n t > 4 < / i n t > < / v a l u e > < / i t e m > < i t e m > < k e y > < s t r i n g > F i l e d   D a t e < / s t r i n g > < / k e y > < v a l u e > < i n t > 5 < / i n t > < / v a l u e > < / i t e m > < i t e m > < k e y > < s t r i n g > F r a m e < / s t r i n g > < / k e y > < v a l u e > < i n t > 6 < / i n t > < / v a l u e > < / i t e m > < i t e m > < k e y > < s t r i n g > M e t r i c < / s t r i n g > < / k e y > < v a l u e > < i n t > 7 < / i n t > < / v a l u e > < / i t e m > < i t e m > < k e y > < s t r i n g > C o m p a n y < / s t r i n g > < / k e y > < v a l u e > < i n t > 8 < / i n t > < / v a l u e > < / i t e m > < i t e m > < k e y > < s t r i n g > F i l i n g 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4 9 d 6 4 f e - 3 1 2 2 - 4 0 6 d - 8 2 8 f - 7 b a 2 0 6 7 2 e 5 0 d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8 d a e 5 d 6 - 1 5 2 a - 4 d 8 1 - 9 a a 9 - 1 a 0 d 1 9 e 5 3 8 0 6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 Y e a r T a b l e 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 Y e a r T a b l e 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 C o m b i n e d _ F i n a n c i a l s 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 C o m b i n e d _ F i n a n c i a l s 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 C o l u m n s \ F i l i n g 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 Y e a r T a b l e 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 C o m b i n e d _ F i n a n c i a l s _ 5 5 d 9 a b 2 5 - 9 5 c e - 4 4 b 9 - 8 d a c - c 0 f 3 d 9 c e 0 2 b e 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 Y e a r T a b l e 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 Y e a r T a b l e 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 C o m b i n e d _ F i n a n c i a l s 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 C o m b i n e d _ F i n a n c i a l s 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D i a g r a m O b j e c t K e y > < K e y > C o l u m n s \ A m o u n t < / K e y > < / D i a g r a m O b j e c t K e y > < D i a g r a m O b j e c t K e y > < K e y > C o l u m n s \ F i l i n g   Y e a r < / K e y > < / D i a g r a m O b j e c t K e y > < D i a g r a m O b j e c t K e y > < K e y > C o l u m n s \ F o r m   T y p e < / K e y > < / D i a g r a m O b j e c t K e y > < D i a g r a m O b j e c t K e y > < K e y > C o l u m n s \ F i l e d   D a t e < / K e y > < / D i a g r a m O b j e c t K e y > < D i a g r a m O b j e c t K e y > < K e y > C o l u m n s \ F r a m e < / K e y > < / D i a g r a m O b j e c t K e y > < D i a g r a m O b j e c t K e y > < K e y > C o l u m n s \ M e t r i c < / K e y > < / D i a g r a m O b j e c t K e y > < D i a g r a m O b j e c t K e y > < K e y > C o l u m n s \ C o m p a n y < / K e y > < / D i a g r a m O b j e c t K e y > < D i a g r a m O b j e c t K e y > < K e y > C o l u m n s \ F i s c a l   Y e a r < / K e y > < / D i a g r a m O b j e c t K e y > < D i a g r a m O b j e c t K e y > < K e y > C o l u m n s \ P e r i o d 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 C o l u m n s \ F i l i n g 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 T a g s \ T a b l e s \ & l t ; T a b l e s \ Y e a r T a b l e & g t ; < / K e y > < / D i a g r a m O b j e c t K e y > < D i a g r a m O b j e c t K e y > < K e y > D y n a m i c   T a g s \ T a b l e s \ & l t ; T a b l e s \ C o m b i n e d _ F i n a n c i a l s & g t ; < / K e y > < / D i a g r a m O b j e c t K e y > < D i a g r a m O b j e c t K e y > < K e y > T a b l e s \ Y e a r T a b l e < / K e y > < / D i a g r a m O b j e c t K e y > < D i a g r a m O b j e c t K e y > < K e y > T a b l e s \ Y e a r T a b l e \ C o l u m n s \ Y e a r < / K e y > < / D i a g r a m O b j e c t K e y > < D i a g r a m O b j e c t K e y > < K e y > T a b l e s \ C o m b i n e d _ F i n a n c i a l s < / K e y > < / D i a g r a m O b j e c t K e y > < D i a g r a m O b j e c t K e y > < K e y > T a b l e s \ C o m b i n e d _ F i n a n c i a l s \ C o l u m n s \ S t a r t   D a t e < / K e y > < / D i a g r a m O b j e c t K e y > < D i a g r a m O b j e c t K e y > < K e y > T a b l e s \ C o m b i n e d _ F i n a n c i a l s \ C o l u m n s \ E n d   D a t e < / K e y > < / D i a g r a m O b j e c t K e y > < D i a g r a m O b j e c t K e y > < K e y > T a b l e s \ C o m b i n e d _ F i n a n c i a l s \ C o l u m n s \ A m o u n t < / K e y > < / D i a g r a m O b j e c t K e y > < D i a g r a m O b j e c t K e y > < K e y > T a b l e s \ C o m b i n e d _ F i n a n c i a l s \ C o l u m n s \ F i l i n g   Y e a r < / K e y > < / D i a g r a m O b j e c t K e y > < D i a g r a m O b j e c t K e y > < K e y > T a b l e s \ C o m b i n e d _ F i n a n c i a l s \ C o l u m n s \ F o r m   T y p e < / K e y > < / D i a g r a m O b j e c t K e y > < D i a g r a m O b j e c t K e y > < K e y > T a b l e s \ C o m b i n e d _ F i n a n c i a l s \ C o l u m n s \ F i l e d   D a t e < / K e y > < / D i a g r a m O b j e c t K e y > < D i a g r a m O b j e c t K e y > < K e y > T a b l e s \ C o m b i n e d _ F i n a n c i a l s \ C o l u m n s \ F r a m e < / K e y > < / D i a g r a m O b j e c t K e y > < D i a g r a m O b j e c t K e y > < K e y > T a b l e s \ C o m b i n e d _ F i n a n c i a l s \ C o l u m n s \ M e t r i c < / K e y > < / D i a g r a m O b j e c t K e y > < D i a g r a m O b j e c t K e y > < K e y > T a b l e s \ C o m b i n e d _ F i n a n c i a l s \ C o l u m n s \ C o m p a n y < / K e y > < / D i a g r a m O b j e c t K e y > < D i a g r a m O b j e c t K e y > < K e y > T a b l e s \ C o m b i n e d _ F i n a n c i a l s \ C o l u m n s \ F i s c a l   Y e a r < / K e y > < / D i a g r a m O b j e c t K e y > < D i a g r a m O b j e c t K e y > < K e y > T a b l e s \ C o m b i n e d _ F i n a n c i a l s \ C o l u m n s \ P e r i o d < / K e y > < / D i a g r a m O b j e c t K e y > < D i a g r a m O b j e c t K e y > < K e y > T a b l e s \ C o m b i n e d _ F i n a n c i a l s \ M e a s u r e s \ P r o f i t   M a r g i n < / K e y > < / D i a g r a m O b j e c t K e y > < D i a g r a m O b j e c t K e y > < K e y > T a b l e s \ C o m b i n e d _ F i n a n c i a l s \ M e a s u r e s \ S u m   o f   A m o u n t < / K e y > < / D i a g r a m O b j e c t K e y > < D i a g r a m O b j e c t K e y > < K e y > T a b l e s \ C o m b i n e d _ F i n a n c i a l s \ S u m   o f   A m o u n t \ A d d i t i o n a l 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 1 4 6 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 T a g s \ T a b l e s \ & l t ; T a b l e s \ C o m b i n e d _ F i n a n c i a l s & g t ; 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 T a b l e s \ Y e a r T a b l e < / K e y > < / a : K e y > < a : V a l u e   i : t y p e = " D i a g r a m D i s p l a y N o d e V i e w S t a t e " > < H e i g h t > 1 4 2 . 6 6 6 6 6 6 6 6 6 6 6 6 6 3 < / H e i g h t > < I s E x p a n d e d > t r u e < / I s E x p a n d e d > < L a y e d O u t > t r u e < / L a y e d O u t > < L e f t > 7 0 0 . 6 6 6 6 6 6 6 6 6 6 6 6 5 2 < / L e f t > < T a b I n d e x > 1 < / T a b I n d e x > < T o p > 7 0 . 6 6 6 6 6 6 6 6 6 6 6 6 7 < / T o p > < W i d t h > 2 0 2 < / W i d t h > < / a : V a l u e > < / a : K e y V a l u e O f D i a g r a m O b j e c t K e y a n y T y p e z b w N T n L X > < a : K e y V a l u e O f D i a g r a m O b j e c t K e y a n y T y p e z b w N T n L X > < a : K e y > < K e y > T a b l e s \ Y e a r T a b l e \ C o l u m n s \ Y e a r 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< / K e y > < / a : K e y > < a : V a l u e   i : t y p e = " D i a g r a m D i s p l a y N o d e V i e w S t a t e " > < H e i g h t > 3 5 9 . 3 3 3 3 3 3 3 3 3 3 3 3 3 1 < / H e i g h t > < I s E x p a n d e d > t r u e < / I s E x p a n d e d > < L a y e d O u t > t r u e < / L a y e d O u t > < L e f t > 9 4 . 8 1 2 7 8 5 3 8 8 1 2 7 4 < / L e f t > < T o p > 5 1 . 1 6 8 9 4 9 7 7 1 6 8 9 4 6 9 < / T o p > < W i d t h > 3 3 6 . 6 6 6 6 6 6 6 6 6 6 6 6 7 4 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 T a b l e s \ C o m b i n e d _ F i n a n c i a l s \ C o l u m n s \ F i l i n g 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 T a b l e s \ C o m b i n e d _ F i n a n c i a l s \ C o l u m n s \ F o r m 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 T a b l e s \ C o m b i n e d _ F i n a n c i a l s \ C o l u m n s \ F i l e d 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 T a b l e s \ C o m b i n e d _ F i n a n c i a l s \ C o l u m n s \ F r a m e 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 T a b l e s \ C o m b i n e d _ F i n a n c i a l s \ C o l u m n s \ M e t r i c 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o m b i n e d _ F i n a n c i a l s _ 3 e 6 1 3 2 5 0 - 6 8 2 2 - 4 3 f 1 - 8 9 7 0 - 6 b 3 3 2 8 d b e 0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 4 1 4 < / i n t > < / v a l u e > < / i t e m > < i t e m > < k e y > < s t r i n g > E n d   D a t e < / s t r i n g > < / k e y > < v a l u e > < i n t > 2 1 1 < / i n t > < / v a l u e > < / i t e m > < i t e m > < k e y > < s t r i n g > A m o u n t < / s t r i n g > < / k e y > < v a l u e > < i n t > 1 4 5 < / i n t > < / v a l u e > < / i t e m > < i t e m > < k e y > < s t r i n g > Y e a r < / s t r i n g > < / k e y > < v a l u e > < i n t > 9 4 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 2 1 1 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 F o r m   T y p e < / s t r i n g > < / k e y > < v a l u e > < i n t > 5 < / i n t > < / v a l u e > < / i t e m > < i t e m > < k e y > < s t r i n g > F i l e d   D a t e < / s t r i n g > < / k e y > < v a l u e > < i n t > 6 < / i n t > < / v a l u e > < / i t e m > < i t e m > < k e y > < s t r i n g > F r a m e < / s t r i n g > < / k e y > < v a l u e > < i n t > 7 < / i n t > < / v a l u e > < / i t e m > < i t e m > < k e y > < s t r i n g > M e t r i c < / s t r i n g > < / k e y > < v a l u e > < i n t > 8 < / i n t > < / v a l u e > < / i t e m > < i t e m > < k e y > < s t r i n g > C o m p a n y 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2 c 1 4 f f d - 7 3 1 5 - 4 a 0 5 - b 8 9 5 - f 8 3 8 3 d c 6 a b 0 7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d 4 b d 6 9 0 - b e f 8 - 4 3 6 4 - a 6 f d - a e f d 0 b 9 d 7 2 9 5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8 b d 4 2 c 0 - d 9 7 1 - 4 1 c b - 9 1 a f - 6 1 b 5 9 d b c 5 c 0 8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3 a e e 5 4 c - a 4 7 8 - 4 e 5 1 - 9 2 d 3 - 8 c 6 a 3 9 1 6 d 1 7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e f 6 2 0 3 7 - 2 3 b 5 - 4 9 e f - 8 1 1 2 - d 1 0 e 5 1 7 d 0 9 7 a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6 e c 3 6 f 9 - 4 4 2 f - 4 5 b a - 8 b d 3 - d d 7 b e e b a d 4 e 2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o m b i n e d _ F i n a n c i a l s _ 2 1 c 8 2 0 0 0 - 6 3 6 e - 4 2 c 4 - a 5 8 4 - 3 3 5 e 9 5 3 d d c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 3 6 5 < / i n t > < / v a l u e > < / i t e m > < i t e m > < k e y > < s t r i n g > E n d   D a t e < / s t r i n g > < / k e y > < v a l u e > < i n t > 1 3 8 < / i n t > < / v a l u e > < / i t e m > < i t e m > < k e y > < s t r i n g > A m o u n t < / s t r i n g > < / k e y > < v a l u e > < i n t > 1 2 3 < / i n t > < / v a l u e > < / i t e m > < i t e m > < k e y > < s t r i n g > Y e a r < / s t r i n g > < / k e y > < v a l u e > < i n t > 9 4 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 1 4 6 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 F o r m   T y p e < / s t r i n g > < / k e y > < v a l u e > < i n t > 5 < / i n t > < / v a l u e > < / i t e m > < i t e m > < k e y > < s t r i n g > F i l e d   D a t e < / s t r i n g > < / k e y > < v a l u e > < i n t > 6 < / i n t > < / v a l u e > < / i t e m > < i t e m > < k e y > < s t r i n g > F r a m e < / s t r i n g > < / k e y > < v a l u e > < i n t > 7 < / i n t > < / v a l u e > < / i t e m > < i t e m > < k e y > < s t r i n g > M e t r i c < / s t r i n g > < / k e y > < v a l u e > < i n t > 8 < / i n t > < / v a l u e > < / i t e m > < i t e m > < k e y > < s t r i n g > C o m p a n y 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1 f 3 4 a a 3 f - f 8 e 3 - 4 1 6 1 - 8 7 9 a - 3 1 7 9 a a 4 0 b f e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b e 6 8 b a b 8 - f d 4 b - 4 c 5 f - 9 e 8 6 - f b 6 9 e 6 7 7 2 8 8 d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D a t a M a s h u p   s q m i d = " d a 7 3 c d 8 5 - e 7 a b - 4 4 5 4 - b 3 3 c - 5 e 7 a e 5 9 0 6 7 9 d "   x m l n s = " h t t p : / / s c h e m a s . m i c r o s o f t . c o m / D a t a M a s h u p " > A A A A A D s H A A B Q S w M E F A A C A A g A D w S P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A 8 E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B I 9 a R M s s h z Q E A A D I I A A A E w A c A E Z v c m 1 1 b G F z L 1 N l Y 3 R p b 2 4 x L m 0 g o h g A K K A U A A A A A A A A A A A A A A A A A A A A A A A A A A A A 7 V j d b 9 s 2 E H 8 3 k P + B U F 9 k Q J W t Z M v 6 g T 5 0 d g z 0 Y 0 U X p x s K I x h o m Y k 1 S K R A U l 4 M o / 9 7 j x R F i b K M t C i S J p j y Y J J 3 5 B 3 v 7 n d 3 V A S J Z c I o m p d j 9 P J o c D Q Q a 8 z J C l 0 Q k e J / z s m G 0 I K g V y g l 8 m i A 4 G / O C h 4 r y l v B a D h l c Z E R K v 2 / y T K c M C p h L n x v L W U u X o x G K y x x K E g c X r P N C O f J 6 G b J 0 1 H M s h z T 7 R W O p R h N 3 r w b j 8 f R S f T s d P x r + C 8 I 9 Y b D o N S l d 4 C q U u d C L y 8 N 7 4 l X i K f X G O c e b N C c R U 2 q N p n 7 K x k 1 c 1 F R q 1 0 F T b S a i r 7 Q h I r 7 a T 4 F n i Y t Y F 7 r B 3 M 3 h E t w l m T o A i 9 T o q 6 i J + G M s + x 9 I q Q P J w I 0 z 9 N E S s J D P f l 9 + 4 H J d U K v / W G A a J G m 1 e / Z j e T 4 L 5 z C F c I z z h k f W l 1 n N + C x F a i a s L T I a F R r K j n n J G Z 8 V T L 9 z q s F y K v O B m j n C Y m 5 V E R C V 2 r Y 4 F Q N V 1 v 9 m + t f x j M 9 J i n R e 6 4 4 z o j 3 R R 0 3 o k I r p i I Y c d X S i K 2 W p X i 7 y p 2 V U W f X l V p L K N X X T j k n F C i V T 0 T t k 5 J h y H 6 H 9 4 J d h w n l x D H P W K M G h 2 7 M U o N D N + 7 b t q i 5 c a p L r d y r R p d j H a 4 n L k 8 7 o Q 5 G w x 2 v V 9 r E Q k i W 1 b 4 A q o V F 2 2 E g J i O S J z H M C I 7 X y D M p 4 H V L j b r F O o p B p s l v K 1 T X E m 9 4 N E h o t 9 T 9 w v O B y D c U 5 D z e 0 m M t e M 9 E q / 4 4 r H Y R c p h 9 J b q 1 E v 3 A 8 e 9 J n f 0 S s p c 7 E D l U h u 6 n p 8 8 s o Z j G C U 7 F o 8 2 f v n X 3 r b t v 3 Q + k d d c i 8 5 z o c P x Z E L 6 t Z U 5 Y t k w o 8 X d t r U G 7 o X 9 x C 5 k r r 1 n J Z p A V 9 / c B M h 6 f / P b 8 + W l f x R 5 J F X s 4 b f 9 O 8 k 6 B / 1 t b v k 6 U e 3 w w 3 1 G q 9 A / m / 1 v m 3 N W D + b u T 5 z 6 f y 3 2 j 6 d P l w T W a H 3 n f u e 3 n m 5 9 3 R u L 9 J l / / r f q 4 k q / / V u 2 / V X / q t + o B Y V G 3 N F d h 0 H 5 c H M Z U d B h U b c U K U x Z L c z V B U y x N v h g g n d F V g 2 h Q 9 D p j B T X A K w H 0 m W B u 1 h o 6 H w l P m A F C B R s w I U M X 2 9 z I s p i Z q U l D i Q X M r M 5 e G 3 T v j 3 K m q X X Y A G 3 l t A m v y R r T a / W P T K X T e u W C Y y r U n U r H K K b Y R 1 r p H W t 9 g C T s Q 9 A d i N b c 8 F a b 1 T C n z T J + M 2 R a Z E v C N U O 7 L 4 A X r D z 9 J V Q 3 a p o B A q E S g 8 x z 9 l + j Z M x J S m K p a H 7 L V I N i f 2 E 9 f g m n v G j 8 9 F 3 d q f Y s P j 4 M H P c G y j H m w o o D b Q G V 4 X d A m b F N d 6 F T j F r 0 3 i W C n Q V P d 0 o f H 6 o U r k Z 9 O R H j F J m 7 a p + o s I S K 4 C / q E F 4 O u z W d 3 F 4 8 j h t g N y q S K 9 S U j V 4 9 U f H 3 D 2 g O o i A a I q j 1 a F G B T Q V r 7 4 x l w o n j 4 A T O D O S a U D A S G n F p I i K p I H A b E J 5 U Z n c n Q 3 R r N r h u U B F 3 n d m N 1 F Y M o s N h d 2 8 T 7 B w g u T W h L g T 7 i q Y F P E 9 i 2 N V A 2 B Q e M Q m N 5 T 4 m I v d L r k P I y 6 9 Q S w E C L Q A U A A I A C A A P B I 9 a l / 4 e 9 6 U A A A D 2 A A A A E g A A A A A A A A A A A A A A A A A A A A A A Q 2 9 u Z m l n L 1 B h Y 2 t h Z 2 U u e G 1 s U E s B A i 0 A F A A C A A g A D w S P W g / K 6 a u k A A A A 6 Q A A A B M A A A A A A A A A A A A A A A A A 8 Q A A A F t D b 2 5 0 Z W 5 0 X 1 R 5 c G V z X S 5 4 b W x Q S w E C L Q A U A A I A C A A P B I 9 a R M s s h z Q E A A D I I A A A E w A A A A A A A A A A A A A A A A D i A Q A A R m 9 y b X V s Y X M v U 2 V j d G l v b j E u b V B L B Q Y A A A A A A w A D A M I A A A B j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L n w A A A A A A A A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b G F f U m V 2 Z W 5 1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O D A 0 Y j A 3 L T I x O G Q t N D M w M C 1 i Z G U y L W Z i O T A 0 M D g w M j E z O S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0 L T A 3 V D E x O j A y O j U y L j I 3 M j U y N D l a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s Y V 9 S Z X Z l b n V l L 0 F 1 d G 9 S Z W 1 v d m V k Q 2 9 s d W 1 u c z E u e 3 N 0 Y X J 0 L D B 9 J n F 1 b 3 Q 7 L C Z x d W 9 0 O 1 N l Y 3 R p b 2 4 x L 1 R l c 2 x h X 1 J l d m V u d W U v Q X V 0 b 1 J l b W 9 2 Z W R D b 2 x 1 b W 5 z M S 5 7 Z W 5 k L D F 9 J n F 1 b 3 Q 7 L C Z x d W 9 0 O 1 N l Y 3 R p b 2 4 x L 1 R l c 2 x h X 1 J l d m V u d W U v Q X V 0 b 1 J l b W 9 2 Z W R D b 2 x 1 b W 5 z M S 5 7 d m F s L D J 9 J n F 1 b 3 Q 7 L C Z x d W 9 0 O 1 N l Y 3 R p b 2 4 x L 1 R l c 2 x h X 1 J l d m V u d W U v Q X V 0 b 1 J l b W 9 2 Z W R D b 2 x 1 b W 5 z M S 5 7 Z n k s M 3 0 m c X V v d D s s J n F 1 b 3 Q 7 U 2 V j d G l v b j E v V G V z b G F f U m V 2 Z W 5 1 Z S 9 B d X R v U m V t b 3 Z l Z E N v b H V t b n M x L n t m c C w 0 f S Z x d W 9 0 O y w m c X V v d D t T Z W N 0 a W 9 u M S 9 U Z X N s Y V 9 S Z X Z l b n V l L 0 F 1 d G 9 S Z W 1 v d m V k Q 2 9 s d W 1 u c z E u e 2 Z v c m 0 s N X 0 m c X V v d D s s J n F 1 b 3 Q 7 U 2 V j d G l v b j E v V G V z b G F f U m V 2 Z W 5 1 Z S 9 B d X R v U m V t b 3 Z l Z E N v b H V t b n M x L n t m a W x l Z C w 2 f S Z x d W 9 0 O y w m c X V v d D t T Z W N 0 a W 9 u M S 9 U Z X N s Y V 9 S Z X Z l b n V l L 0 F 1 d G 9 S Z W 1 v d m V k Q 2 9 s d W 1 u c z E u e 2 Z y Y W 1 l L D d 9 J n F 1 b 3 Q 7 L C Z x d W 9 0 O 1 N l Y 3 R p b 2 4 x L 1 R l c 2 x h X 1 J l d m V u d W U v Q X V 0 b 1 J l b W 9 2 Z W R D b 2 x 1 b W 5 z M S 5 7 T W V 0 c m l j L D h 9 J n F 1 b 3 Q 7 L C Z x d W 9 0 O 1 N l Y 3 R p b 2 4 x L 1 R l c 2 x h X 1 J l d m V u d W U v Q X V 0 b 1 J l b W 9 2 Z W R D b 2 x 1 b W 5 z M S 5 7 Q 2 9 t c G F u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z b G F f U m V 2 Z W 5 1 Z S 9 B d X R v U m V t b 3 Z l Z E N v b H V t b n M x L n t z d G F y d C w w f S Z x d W 9 0 O y w m c X V v d D t T Z W N 0 a W 9 u M S 9 U Z X N s Y V 9 S Z X Z l b n V l L 0 F 1 d G 9 S Z W 1 v d m V k Q 2 9 s d W 1 u c z E u e 2 V u Z C w x f S Z x d W 9 0 O y w m c X V v d D t T Z W N 0 a W 9 u M S 9 U Z X N s Y V 9 S Z X Z l b n V l L 0 F 1 d G 9 S Z W 1 v d m V k Q 2 9 s d W 1 u c z E u e 3 Z h b C w y f S Z x d W 9 0 O y w m c X V v d D t T Z W N 0 a W 9 u M S 9 U Z X N s Y V 9 S Z X Z l b n V l L 0 F 1 d G 9 S Z W 1 v d m V k Q 2 9 s d W 1 u c z E u e 2 Z 5 L D N 9 J n F 1 b 3 Q 7 L C Z x d W 9 0 O 1 N l Y 3 R p b 2 4 x L 1 R l c 2 x h X 1 J l d m V u d W U v Q X V 0 b 1 J l b W 9 2 Z W R D b 2 x 1 b W 5 z M S 5 7 Z n A s N H 0 m c X V v d D s s J n F 1 b 3 Q 7 U 2 V j d G l v b j E v V G V z b G F f U m V 2 Z W 5 1 Z S 9 B d X R v U m V t b 3 Z l Z E N v b H V t b n M x L n t m b 3 J t L D V 9 J n F 1 b 3 Q 7 L C Z x d W 9 0 O 1 N l Y 3 R p b 2 4 x L 1 R l c 2 x h X 1 J l d m V u d W U v Q X V 0 b 1 J l b W 9 2 Z W R D b 2 x 1 b W 5 z M S 5 7 Z m l s Z W Q s N n 0 m c X V v d D s s J n F 1 b 3 Q 7 U 2 V j d G l v b j E v V G V z b G F f U m V 2 Z W 5 1 Z S 9 B d X R v U m V t b 3 Z l Z E N v b H V t b n M x L n t m c m F t Z S w 3 f S Z x d W 9 0 O y w m c X V v d D t T Z W N 0 a W 9 u M S 9 U Z X N s Y V 9 S Z X Z l b n V l L 0 F 1 d G 9 S Z W 1 v d m V k Q 2 9 s d W 1 u c z E u e 0 1 l d H J p Y y w 4 f S Z x d W 9 0 O y w m c X V v d D t T Z W N 0 a W 9 u M S 9 U Z X N s Y V 9 S Z X Z l b n V l L 0 F 1 d G 9 S Z W 1 v d m V k Q 2 9 s d W 1 u c z E u e 0 N v b X B h b n k s O X 0 m c X V v d D t d L C Z x d W 9 0 O 1 J l b G F 0 a W 9 u c 2 h p c E l u Z m 8 m c X V v d D s 6 W 1 1 9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z d G F y d C Z x d W 9 0 O y w m c X V v d D t l b m Q m c X V v d D s s J n F 1 b 3 Q 7 d m F s J n F 1 b 3 Q 7 L C Z x d W 9 0 O 2 Z 5 J n F 1 b 3 Q 7 L C Z x d W 9 0 O 2 Z w J n F 1 b 3 Q 7 L C Z x d W 9 0 O 2 Z v c m 0 m c X V v d D s s J n F 1 b 3 Q 7 Z m l s Z W Q m c X V v d D s s J n F 1 b 3 Q 7 Z n J h b W U m c X V v d D s s J n F 1 b 3 Q 7 T W V 0 c m l j J n F 1 b 3 Q 7 L C Z x d W 9 0 O 0 N v b X B h b n k m c X V v d D t d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s Y V 9 S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S Z X Z l b n V l L 3 V z L W d h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k 5 O T B m N i 0 0 M z I x L T R i N j k t Y j Z i Y y 1 h Z m E 2 N z h j Y j g 4 M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F y d C Z x d W 9 0 O y w m c X V v d D t l b m Q m c X V v d D s s J n F 1 b 3 Q 7 d m F s J n F 1 b 3 Q 7 L C Z x d W 9 0 O 2 Z 5 J n F 1 b 3 Q 7 L C Z x d W 9 0 O 2 Z w J n F 1 b 3 Q 7 L C Z x d W 9 0 O 2 Z v c m 0 m c X V v d D s s J n F 1 b 3 Q 7 Z m l s Z W Q m c X V v d D s s J n F 1 b 3 Q 7 Z n J h b W U m c X V v d D s s J n F 1 b 3 Q 7 b W V 0 c m l j J n F 1 b 3 Q 7 L C Z x d W 9 0 O 2 N v b X B h b n k m c X V v d D t d I i A v P j x F b n R y e S B U e X B l P S J G a W x s Q 2 9 s d W 1 u V H l w Z X M i I F Z h b H V l P S J z Q U F B Q U F B Q U F B Q U F B Q U E 9 P S I g L z 4 8 R W 5 0 c n k g V H l w Z T 0 i R m l s b E x h c 3 R V c G R h d G V k I i B W Y W x 1 Z T 0 i Z D I w M j U t M D Q t M D d U M T E 6 M D I 6 N T I u M j g 4 N z Q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c m R f U m V 2 Z W 5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v d X M t Z 2 F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S Z X Z l b n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1 J l d m V u d W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S Z X Z l b n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S Z X Z l b n V l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S Z X Z l b n V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M m M 4 O G M z L W F i Z W I t N D d m Z i 1 i M T Q 3 L W Z h Y j R m Y m Y 2 M 2 R j Z C I g L z 4 8 R W 5 0 c n k g V H l w Z T 0 i T G 9 h Z G V k V G 9 B b m F s e X N p c 1 N l c n Z p Y 2 V z I i B W Y W x 1 Z T 0 i b D A i I C 8 + P E V u d H J 5 I F R 5 c G U 9 I k Z p b G x M Y X N 0 V X B k Y X R l Z C I g V m F s d W U 9 I m Q y M D I 1 L T A 0 L T A 3 V D E x O j A y O j U y L j I 3 N z Y z O D R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z d G F y d C Z x d W 9 0 O y w m c X V v d D t l b m Q m c X V v d D s s J n F 1 b 3 Q 7 d m F s J n F 1 b 3 Q 7 L C Z x d W 9 0 O 2 Z 5 J n F 1 b 3 Q 7 L C Z x d W 9 0 O 2 Z w J n F 1 b 3 Q 7 L C Z x d W 9 0 O 2 Z v c m 0 m c X V v d D s s J n F 1 b 3 Q 7 Z m l s Z W Q m c X V v d D s s J n F 1 b 3 Q 7 Z n J h b W U m c X V v d D s s J n F 1 b 3 Q 7 T W V 0 c m l j J n F 1 b 3 Q 7 L C Z x d W 9 0 O 0 N v b X B h b n k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b G F f T m V 0 S W 5 j b 2 1 l T G 9 z c y 9 B d X R v U m V t b 3 Z l Z E N v b H V t b n M x L n t z d G F y d C w w f S Z x d W 9 0 O y w m c X V v d D t T Z W N 0 a W 9 u M S 9 U Z X N s Y V 9 O Z X R J b m N v b W V M b 3 N z L 0 F 1 d G 9 S Z W 1 v d m V k Q 2 9 s d W 1 u c z E u e 2 V u Z C w x f S Z x d W 9 0 O y w m c X V v d D t T Z W N 0 a W 9 u M S 9 U Z X N s Y V 9 O Z X R J b m N v b W V M b 3 N z L 0 F 1 d G 9 S Z W 1 v d m V k Q 2 9 s d W 1 u c z E u e 3 Z h b C w y f S Z x d W 9 0 O y w m c X V v d D t T Z W N 0 a W 9 u M S 9 U Z X N s Y V 9 O Z X R J b m N v b W V M b 3 N z L 0 F 1 d G 9 S Z W 1 v d m V k Q 2 9 s d W 1 u c z E u e 2 Z 5 L D N 9 J n F 1 b 3 Q 7 L C Z x d W 9 0 O 1 N l Y 3 R p b 2 4 x L 1 R l c 2 x h X 0 5 l d E l u Y 2 9 t Z U x v c 3 M v Q X V 0 b 1 J l b W 9 2 Z W R D b 2 x 1 b W 5 z M S 5 7 Z n A s N H 0 m c X V v d D s s J n F 1 b 3 Q 7 U 2 V j d G l v b j E v V G V z b G F f T m V 0 S W 5 j b 2 1 l T G 9 z c y 9 B d X R v U m V t b 3 Z l Z E N v b H V t b n M x L n t m b 3 J t L D V 9 J n F 1 b 3 Q 7 L C Z x d W 9 0 O 1 N l Y 3 R p b 2 4 x L 1 R l c 2 x h X 0 5 l d E l u Y 2 9 t Z U x v c 3 M v Q X V 0 b 1 J l b W 9 2 Z W R D b 2 x 1 b W 5 z M S 5 7 Z m l s Z W Q s N n 0 m c X V v d D s s J n F 1 b 3 Q 7 U 2 V j d G l v b j E v V G V z b G F f T m V 0 S W 5 j b 2 1 l T G 9 z c y 9 B d X R v U m V t b 3 Z l Z E N v b H V t b n M x L n t m c m F t Z S w 3 f S Z x d W 9 0 O y w m c X V v d D t T Z W N 0 a W 9 u M S 9 U Z X N s Y V 9 O Z X R J b m N v b W V M b 3 N z L 0 F 1 d G 9 S Z W 1 v d m V k Q 2 9 s d W 1 u c z E u e 0 1 l d H J p Y y w 4 f S Z x d W 9 0 O y w m c X V v d D t T Z W N 0 a W 9 u M S 9 U Z X N s Y V 9 O Z X R J b m N v b W V M b 3 N z L 0 F 1 d G 9 S Z W 1 v d m V k Q 2 9 s d W 1 u c z E u e 0 N v b X B h b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c 2 x h X 0 5 l d E l u Y 2 9 t Z U x v c 3 M v Q X V 0 b 1 J l b W 9 2 Z W R D b 2 x 1 b W 5 z M S 5 7 c 3 R h c n Q s M H 0 m c X V v d D s s J n F 1 b 3 Q 7 U 2 V j d G l v b j E v V G V z b G F f T m V 0 S W 5 j b 2 1 l T G 9 z c y 9 B d X R v U m V t b 3 Z l Z E N v b H V t b n M x L n t l b m Q s M X 0 m c X V v d D s s J n F 1 b 3 Q 7 U 2 V j d G l v b j E v V G V z b G F f T m V 0 S W 5 j b 2 1 l T G 9 z c y 9 B d X R v U m V t b 3 Z l Z E N v b H V t b n M x L n t 2 Y W w s M n 0 m c X V v d D s s J n F 1 b 3 Q 7 U 2 V j d G l v b j E v V G V z b G F f T m V 0 S W 5 j b 2 1 l T G 9 z c y 9 B d X R v U m V t b 3 Z l Z E N v b H V t b n M x L n t m e S w z f S Z x d W 9 0 O y w m c X V v d D t T Z W N 0 a W 9 u M S 9 U Z X N s Y V 9 O Z X R J b m N v b W V M b 3 N z L 0 F 1 d G 9 S Z W 1 v d m V k Q 2 9 s d W 1 u c z E u e 2 Z w L D R 9 J n F 1 b 3 Q 7 L C Z x d W 9 0 O 1 N l Y 3 R p b 2 4 x L 1 R l c 2 x h X 0 5 l d E l u Y 2 9 t Z U x v c 3 M v Q X V 0 b 1 J l b W 9 2 Z W R D b 2 x 1 b W 5 z M S 5 7 Z m 9 y b S w 1 f S Z x d W 9 0 O y w m c X V v d D t T Z W N 0 a W 9 u M S 9 U Z X N s Y V 9 O Z X R J b m N v b W V M b 3 N z L 0 F 1 d G 9 S Z W 1 v d m V k Q 2 9 s d W 1 u c z E u e 2 Z p b G V k L D Z 9 J n F 1 b 3 Q 7 L C Z x d W 9 0 O 1 N l Y 3 R p b 2 4 x L 1 R l c 2 x h X 0 5 l d E l u Y 2 9 t Z U x v c 3 M v Q X V 0 b 1 J l b W 9 2 Z W R D b 2 x 1 b W 5 z M S 5 7 Z n J h b W U s N 3 0 m c X V v d D s s J n F 1 b 3 Q 7 U 2 V j d G l v b j E v V G V z b G F f T m V 0 S W 5 j b 2 1 l T G 9 z c y 9 B d X R v U m V t b 3 Z l Z E N v b H V t b n M x L n t N Z X R y a W M s O H 0 m c X V v d D s s J n F 1 b 3 Q 7 U 2 V j d G l v b j E v V G V z b G F f T m V 0 S W 5 j b 2 1 l T G 9 z c y 9 B d X R v U m V t b 3 Z l Z E N v b H V t b n M x L n t D b 2 1 w Y W 5 5 L D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b G F f T m V 0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S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S 9 1 c y 1 n Y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0 5 l d E l u Y 2 9 t Z U x v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T m V 0 S W 5 j b 2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5 O G N i Y j U t Y z c 2 N y 0 0 Z G Y z L T k 5 Z m M t N 2 U 0 O G M 1 M D A z Z T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Z F 9 S Z X Z l b n V l L 0 F 1 d G 9 S Z W 1 v d m V k Q 2 9 s d W 1 u c z E u e 3 N 0 Y X J 0 L D B 9 J n F 1 b 3 Q 7 L C Z x d W 9 0 O 1 N l Y 3 R p b 2 4 x L 0 Z v c m R f U m V 2 Z W 5 1 Z S 9 B d X R v U m V t b 3 Z l Z E N v b H V t b n M x L n t l b m Q s M X 0 m c X V v d D s s J n F 1 b 3 Q 7 U 2 V j d G l v b j E v R m 9 y Z F 9 S Z X Z l b n V l L 0 F 1 d G 9 S Z W 1 v d m V k Q 2 9 s d W 1 u c z E u e 3 Z h b C w y f S Z x d W 9 0 O y w m c X V v d D t T Z W N 0 a W 9 u M S 9 G b 3 J k X 1 J l d m V u d W U v Q X V 0 b 1 J l b W 9 2 Z W R D b 2 x 1 b W 5 z M S 5 7 Z n k s M 3 0 m c X V v d D s s J n F 1 b 3 Q 7 U 2 V j d G l v b j E v R m 9 y Z F 9 S Z X Z l b n V l L 0 F 1 d G 9 S Z W 1 v d m V k Q 2 9 s d W 1 u c z E u e 2 Z w L D R 9 J n F 1 b 3 Q 7 L C Z x d W 9 0 O 1 N l Y 3 R p b 2 4 x L 0 Z v c m R f U m V 2 Z W 5 1 Z S 9 B d X R v U m V t b 3 Z l Z E N v b H V t b n M x L n t m b 3 J t L D V 9 J n F 1 b 3 Q 7 L C Z x d W 9 0 O 1 N l Y 3 R p b 2 4 x L 0 Z v c m R f U m V 2 Z W 5 1 Z S 9 B d X R v U m V t b 3 Z l Z E N v b H V t b n M x L n t m a W x l Z C w 2 f S Z x d W 9 0 O y w m c X V v d D t T Z W N 0 a W 9 u M S 9 G b 3 J k X 1 J l d m V u d W U v Q X V 0 b 1 J l b W 9 2 Z W R D b 2 x 1 b W 5 z M S 5 7 Z n J h b W U s N 3 0 m c X V v d D s s J n F 1 b 3 Q 7 U 2 V j d G l v b j E v R m 9 y Z F 9 S Z X Z l b n V l L 0 F 1 d G 9 S Z W 1 v d m V k Q 2 9 s d W 1 u c z E u e 2 1 l d H J p Y y w 4 f S Z x d W 9 0 O y w m c X V v d D t T Z W N 0 a W 9 u M S 9 G b 3 J k X 1 J l d m V u d W U v Q X V 0 b 1 J l b W 9 2 Z W R D b 2 x 1 b W 5 z M S 5 7 Y 2 9 t c G F u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9 y Z F 9 S Z X Z l b n V l L 0 F 1 d G 9 S Z W 1 v d m V k Q 2 9 s d W 1 u c z E u e 3 N 0 Y X J 0 L D B 9 J n F 1 b 3 Q 7 L C Z x d W 9 0 O 1 N l Y 3 R p b 2 4 x L 0 Z v c m R f U m V 2 Z W 5 1 Z S 9 B d X R v U m V t b 3 Z l Z E N v b H V t b n M x L n t l b m Q s M X 0 m c X V v d D s s J n F 1 b 3 Q 7 U 2 V j d G l v b j E v R m 9 y Z F 9 S Z X Z l b n V l L 0 F 1 d G 9 S Z W 1 v d m V k Q 2 9 s d W 1 u c z E u e 3 Z h b C w y f S Z x d W 9 0 O y w m c X V v d D t T Z W N 0 a W 9 u M S 9 G b 3 J k X 1 J l d m V u d W U v Q X V 0 b 1 J l b W 9 2 Z W R D b 2 x 1 b W 5 z M S 5 7 Z n k s M 3 0 m c X V v d D s s J n F 1 b 3 Q 7 U 2 V j d G l v b j E v R m 9 y Z F 9 S Z X Z l b n V l L 0 F 1 d G 9 S Z W 1 v d m V k Q 2 9 s d W 1 u c z E u e 2 Z w L D R 9 J n F 1 b 3 Q 7 L C Z x d W 9 0 O 1 N l Y 3 R p b 2 4 x L 0 Z v c m R f U m V 2 Z W 5 1 Z S 9 B d X R v U m V t b 3 Z l Z E N v b H V t b n M x L n t m b 3 J t L D V 9 J n F 1 b 3 Q 7 L C Z x d W 9 0 O 1 N l Y 3 R p b 2 4 x L 0 Z v c m R f U m V 2 Z W 5 1 Z S 9 B d X R v U m V t b 3 Z l Z E N v b H V t b n M x L n t m a W x l Z C w 2 f S Z x d W 9 0 O y w m c X V v d D t T Z W N 0 a W 9 u M S 9 G b 3 J k X 1 J l d m V u d W U v Q X V 0 b 1 J l b W 9 2 Z W R D b 2 x 1 b W 5 z M S 5 7 Z n J h b W U s N 3 0 m c X V v d D s s J n F 1 b 3 Q 7 U 2 V j d G l v b j E v R m 9 y Z F 9 S Z X Z l b n V l L 0 F 1 d G 9 S Z W 1 v d m V k Q 2 9 s d W 1 u c z E u e 2 1 l d H J p Y y w 4 f S Z x d W 9 0 O y w m c X V v d D t T Z W N 0 a W 9 u M S 9 G b 3 J k X 1 J l d m V u d W U v Q X V 0 b 1 J l b W 9 2 Z W R D b 2 x 1 b W 5 z M S 5 7 Y 2 9 t c G F u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A 0 L T A 3 V D E x O j A y O j U y L j I 5 N D k 5 O T R a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Z F 9 O Z X R J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1 c y 1 n Y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T m V 0 S W 5 j b 2 1 l T G 9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T m V 0 S W 5 j b 2 1 l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T m V 0 S W 5 j b 2 1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T m V 0 S W 5 j b 2 1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Y 2 Z h Z W U 0 L T Q 3 O T c t N G U 5 Y i 0 5 Y T F l L T d m M G J h M G J m Z D h m N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x h X 1 J l d m V u d W U v Q X V 0 b 1 J l b W 9 2 Z W R D b 2 x 1 b W 5 z M S 5 7 c 3 R h c n Q s M H 0 m c X V v d D s s J n F 1 b 3 Q 7 U 2 V j d G l v b j E v V G V z b G F f U m V 2 Z W 5 1 Z S 9 B d X R v U m V t b 3 Z l Z E N v b H V t b n M x L n t l b m Q s M X 0 m c X V v d D s s J n F 1 b 3 Q 7 U 2 V j d G l v b j E v V G V z b G F f U m V 2 Z W 5 1 Z S 9 B d X R v U m V t b 3 Z l Z E N v b H V t b n M x L n t 2 Y W w s M n 0 m c X V v d D s s J n F 1 b 3 Q 7 U 2 V j d G l v b j E v V G V z b G F f U m V 2 Z W 5 1 Z S 9 B d X R v U m V t b 3 Z l Z E N v b H V t b n M x L n t m e S w z f S Z x d W 9 0 O y w m c X V v d D t T Z W N 0 a W 9 u M S 9 U Z X N s Y V 9 S Z X Z l b n V l L 0 F 1 d G 9 S Z W 1 v d m V k Q 2 9 s d W 1 u c z E u e 2 Z w L D R 9 J n F 1 b 3 Q 7 L C Z x d W 9 0 O 1 N l Y 3 R p b 2 4 x L 1 R l c 2 x h X 1 J l d m V u d W U v Q X V 0 b 1 J l b W 9 2 Z W R D b 2 x 1 b W 5 z M S 5 7 Z m 9 y b S w 1 f S Z x d W 9 0 O y w m c X V v d D t T Z W N 0 a W 9 u M S 9 U Z X N s Y V 9 S Z X Z l b n V l L 0 F 1 d G 9 S Z W 1 v d m V k Q 2 9 s d W 1 u c z E u e 2 Z p b G V k L D Z 9 J n F 1 b 3 Q 7 L C Z x d W 9 0 O 1 N l Y 3 R p b 2 4 x L 1 R l c 2 x h X 1 J l d m V u d W U v Q X V 0 b 1 J l b W 9 2 Z W R D b 2 x 1 b W 5 z M S 5 7 Z n J h b W U s N 3 0 m c X V v d D s s J n F 1 b 3 Q 7 U 2 V j d G l v b j E v V G V z b G F f U m V 2 Z W 5 1 Z S 9 B d X R v U m V t b 3 Z l Z E N v b H V t b n M x L n t N Z X R y a W M s O H 0 m c X V v d D s s J n F 1 b 3 Q 7 U 2 V j d G l v b j E v V G V z b G F f U m V 2 Z W 5 1 Z S 9 B d X R v U m V t b 3 Z l Z E N v b H V t b n M x L n t D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X N s Y V 9 S Z X Z l b n V l L 0 F 1 d G 9 S Z W 1 v d m V k Q 2 9 s d W 1 u c z E u e 3 N 0 Y X J 0 L D B 9 J n F 1 b 3 Q 7 L C Z x d W 9 0 O 1 N l Y 3 R p b 2 4 x L 1 R l c 2 x h X 1 J l d m V u d W U v Q X V 0 b 1 J l b W 9 2 Z W R D b 2 x 1 b W 5 z M S 5 7 Z W 5 k L D F 9 J n F 1 b 3 Q 7 L C Z x d W 9 0 O 1 N l Y 3 R p b 2 4 x L 1 R l c 2 x h X 1 J l d m V u d W U v Q X V 0 b 1 J l b W 9 2 Z W R D b 2 x 1 b W 5 z M S 5 7 d m F s L D J 9 J n F 1 b 3 Q 7 L C Z x d W 9 0 O 1 N l Y 3 R p b 2 4 x L 1 R l c 2 x h X 1 J l d m V u d W U v Q X V 0 b 1 J l b W 9 2 Z W R D b 2 x 1 b W 5 z M S 5 7 Z n k s M 3 0 m c X V v d D s s J n F 1 b 3 Q 7 U 2 V j d G l v b j E v V G V z b G F f U m V 2 Z W 5 1 Z S 9 B d X R v U m V t b 3 Z l Z E N v b H V t b n M x L n t m c C w 0 f S Z x d W 9 0 O y w m c X V v d D t T Z W N 0 a W 9 u M S 9 U Z X N s Y V 9 S Z X Z l b n V l L 0 F 1 d G 9 S Z W 1 v d m V k Q 2 9 s d W 1 u c z E u e 2 Z v c m 0 s N X 0 m c X V v d D s s J n F 1 b 3 Q 7 U 2 V j d G l v b j E v V G V z b G F f U m V 2 Z W 5 1 Z S 9 B d X R v U m V t b 3 Z l Z E N v b H V t b n M x L n t m a W x l Z C w 2 f S Z x d W 9 0 O y w m c X V v d D t T Z W N 0 a W 9 u M S 9 U Z X N s Y V 9 S Z X Z l b n V l L 0 F 1 d G 9 S Z W 1 v d m V k Q 2 9 s d W 1 u c z E u e 2 Z y Y W 1 l L D d 9 J n F 1 b 3 Q 7 L C Z x d W 9 0 O 1 N l Y 3 R p b 2 4 x L 1 R l c 2 x h X 1 J l d m V u d W U v Q X V 0 b 1 J l b W 9 2 Z W R D b 2 x 1 b W 5 z M S 5 7 T W V 0 c m l j L D h 9 J n F 1 b 3 Q 7 L C Z x d W 9 0 O 1 N l Y 3 R p b 2 4 x L 1 R l c 2 x h X 1 J l d m V u d W U v Q X V 0 b 1 J l b W 9 2 Z W R D b 2 x 1 b W 5 z M S 5 7 Q 2 9 t c G F u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A 0 L T A 3 V D E x O j A y O j U y L j I 4 M j g 3 N D B a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b G F f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2 Z h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1 c y 1 n Y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S Z X Z l b n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j A 1 M j N h L T Y y N j c t N D c y Z S 0 4 Z D U 0 L W V l Y 2 E 0 N D l h N z V h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Q t M D d U M T E 6 M D I 6 N T I u M z A 3 M D Q z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c m R f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d X M t Z 2 F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S Z X Z l b n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j Y j M 2 M m Q t N G M x M C 0 0 Z D Q 4 L W I w N z c t Y 2 M y Y j F h O W Q 5 M G Q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Q 2 9 1 b n Q i I F Z h b H V l P S J s M j I 2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R U M j M 6 M z I 6 M j k u O D I 0 N D c 5 N V o i I C 8 + P E V u d H J 5 I F R 5 c G U 9 I k Z p b G x D b 2 x 1 b W 5 U e X B l c y I g V m F s d W U 9 I n N D U W t G Q U F B Q U F 3 Q T 0 i I C 8 + P E V u d H J 5 I F R 5 c G U 9 I k Z p b G x D b 2 x 1 b W 5 O Y W 1 l c y I g V m F s d W U 9 I n N b J n F 1 b 3 Q 7 U 3 R h c n Q g R G F 0 Z S Z x d W 9 0 O y w m c X V v d D t F b m Q g R G F 0 Z S Z x d W 9 0 O y w m c X V v d D t B b W 9 1 b n Q m c X V v d D s s J n F 1 b 3 Q 7 R m 9 y b S B U e X B l J n F 1 b 3 Q 7 L C Z x d W 9 0 O 0 1 l d H J p Y y Z x d W 9 0 O y w m c X V v d D t D b 2 1 w Y W 5 5 J n F 1 b 3 Q 7 L C Z x d W 9 0 O 0 Z p c 2 N h b C B Z Z W F y J n F 1 b 3 Q 7 L C Z x d W 9 0 O 1 B l c m l v Z C Z x d W 9 0 O 1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V G F y Z 2 V 0 I i B W Y W x 1 Z T 0 i c 0 N v b W J p b m V k X 0 Z p b m F u Y 2 l h b H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0 Y X J 0 I E R h d G U m c X V v d D s s J n F 1 b 3 Q 7 R W 5 k I E R h d G U m c X V v d D s s J n F 1 b 3 Q 7 Q W 1 v d W 5 0 J n F 1 b 3 Q 7 L C Z x d W 9 0 O 0 Z v c m 0 g V H l w Z S Z x d W 9 0 O y w m c X V v d D t N Z X R y a W M m c X V v d D s s J n F 1 b 3 Q 7 Q 2 9 t c G F u e S Z x d W 9 0 O y w m c X V v d D t G a X N j Y W w g W W V h c i Z x d W 9 0 O y w m c X V v d D t Q Z X J p b 2 Q m c X V v d D t d L C Z x d W 9 0 O 3 F 1 Z X J 5 U m V s Y X R p b 2 5 z a G l w c y Z x d W 9 0 O z p b X S w m c X V v d D t j b 2 x 1 b W 5 J Z G V u d G l 0 a W V z J n F 1 b 3 Q 7 O l s m c X V v d D t T Z W N 0 a W 9 u M S 9 D b 2 1 i a W 5 l Z F 9 G a W 5 h b m N p Y W x z L 0 N o Y W 5 n Z W Q g V H l w Z S 5 7 U 3 R h c n Q g R G F 0 Z S w w f S Z x d W 9 0 O y w m c X V v d D t T Z W N 0 a W 9 u M S 9 D b 2 1 i a W 5 l Z F 9 G a W 5 h b m N p Y W x z L 0 N o Y W 5 n Z W Q g V H l w Z S 5 7 R W 5 k I E R h d G U s M X 0 m c X V v d D s s J n F 1 b 3 Q 7 U 2 V j d G l v b j E v Q 2 9 t Y m l u Z W R f R m l u Y W 5 j a W F s c y 9 D a G F u Z 2 V k I F R 5 c G U u e 0 F t b 3 V u d C w y f S Z x d W 9 0 O y w m c X V v d D t T Z W N 0 a W 9 u M S 9 D b 2 1 i a W 5 l Z F 9 G a W 5 h b m N p Y W x z L 0 F w c G V u Z G V k I F F 1 Z X J 5 M S 5 7 Z m 9 y b S w 1 f S Z x d W 9 0 O y w m c X V v d D t T Z W N 0 a W 9 u M S 9 D b 2 1 i a W 5 l Z F 9 G a W 5 h b m N p Y W x z L 0 F w c G V u Z G V k I F F 1 Z X J 5 M S 5 7 b W V 0 c m l j L D h 9 J n F 1 b 3 Q 7 L C Z x d W 9 0 O 1 N l Y 3 R p b 2 4 x L 0 N v b W J p b m V k X 0 Z p b m F u Y 2 l h b H M v Q X B w Z W 5 k Z W Q g U X V l c n k x L n t j b 2 1 w Y W 5 5 L D l 9 J n F 1 b 3 Q 7 L C Z x d W 9 0 O 1 N l Y 3 R p b 2 4 x L 0 N v b W J p b m V k X 0 Z p b m F u Y 2 l h b H M v Q 2 h h b m d l Z C B U e X B l M S 5 7 R m l z Y 2 F s I F l l Y X I s O X 0 m c X V v d D s s J n F 1 b 3 Q 7 U 2 V j d G l v b j E v Q 2 9 t Y m l u Z W R f R m l u Y W 5 j a W F s c y 9 B Z G R l Z C B D d X N 0 b 2 0 z L n t Q Z X J p b 2 Q s M T B 9 J n F 1 b 3 Q 7 X S w m c X V v d D t D b 2 x 1 b W 5 D b 3 V u d C Z x d W 9 0 O z o 4 L C Z x d W 9 0 O 0 t l e U N v b H V t b k 5 h b W V z J n F 1 b 3 Q 7 O l s m c X V v d D t T d G F y d C B E Y X R l J n F 1 b 3 Q 7 L C Z x d W 9 0 O 0 V u Z C B E Y X R l J n F 1 b 3 Q 7 L C Z x d W 9 0 O 0 F t b 3 V u d C Z x d W 9 0 O y w m c X V v d D t G b 3 J t I F R 5 c G U m c X V v d D s s J n F 1 b 3 Q 7 T W V 0 c m l j J n F 1 b 3 Q 7 L C Z x d W 9 0 O 0 N v b X B h b n k m c X V v d D s s J n F 1 b 3 Q 7 R m l z Y 2 F s I F l l Y X I m c X V v d D s s J n F 1 b 3 Q 7 U G V y a W 9 k J n F 1 b 3 Q 7 X S w m c X V v d D t D b 2 x 1 b W 5 J Z G V u d G l 0 a W V z J n F 1 b 3 Q 7 O l s m c X V v d D t T Z W N 0 a W 9 u M S 9 D b 2 1 i a W 5 l Z F 9 G a W 5 h b m N p Y W x z L 0 N o Y W 5 n Z W Q g V H l w Z S 5 7 U 3 R h c n Q g R G F 0 Z S w w f S Z x d W 9 0 O y w m c X V v d D t T Z W N 0 a W 9 u M S 9 D b 2 1 i a W 5 l Z F 9 G a W 5 h b m N p Y W x z L 0 N o Y W 5 n Z W Q g V H l w Z S 5 7 R W 5 k I E R h d G U s M X 0 m c X V v d D s s J n F 1 b 3 Q 7 U 2 V j d G l v b j E v Q 2 9 t Y m l u Z W R f R m l u Y W 5 j a W F s c y 9 D a G F u Z 2 V k I F R 5 c G U u e 0 F t b 3 V u d C w y f S Z x d W 9 0 O y w m c X V v d D t T Z W N 0 a W 9 u M S 9 D b 2 1 i a W 5 l Z F 9 G a W 5 h b m N p Y W x z L 0 F w c G V u Z G V k I F F 1 Z X J 5 M S 5 7 Z m 9 y b S w 1 f S Z x d W 9 0 O y w m c X V v d D t T Z W N 0 a W 9 u M S 9 D b 2 1 i a W 5 l Z F 9 G a W 5 h b m N p Y W x z L 0 F w c G V u Z G V k I F F 1 Z X J 5 M S 5 7 b W V 0 c m l j L D h 9 J n F 1 b 3 Q 7 L C Z x d W 9 0 O 1 N l Y 3 R p b 2 4 x L 0 N v b W J p b m V k X 0 Z p b m F u Y 2 l h b H M v Q X B w Z W 5 k Z W Q g U X V l c n k x L n t j b 2 1 w Y W 5 5 L D l 9 J n F 1 b 3 Q 7 L C Z x d W 9 0 O 1 N l Y 3 R p b 2 4 x L 0 N v b W J p b m V k X 0 Z p b m F u Y 2 l h b H M v Q 2 h h b m d l Z C B U e X B l M S 5 7 R m l z Y 2 F s I F l l Y X I s O X 0 m c X V v d D s s J n F 1 b 3 Q 7 U 2 V j d G l v b j E v Q 2 9 t Y m l u Z W R f R m l u Y W 5 j a W F s c y 9 B Z G R l Z C B D d X N 0 b 2 0 z L n t Q Z X J p b 2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l Z F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3 V z L W d h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1 J l d m V u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V J K Y p S W 5 A u o 7 F O u g 8 z z Y A A A A A A g A A A A A A E G Y A A A A B A A A g A A A A E d D q X c 0 O 0 U I G m x N S Y 0 0 6 m s 7 Z A C H w U 4 n R s / j u V M t x c + Y A A A A A D o A A A A A C A A A g A A A A K 4 Z j r t / g 9 Q 7 e l + m 2 J H r A t 2 k U K P N U R Q m s 0 v d n S l e a U 0 J Q A A A A J B P T k v z O I c n n v / S Z J 0 G v 9 M r L l B 5 u j g p p c 6 4 K Q S 7 J S Q E x r o k q i 0 n 1 f n L 1 X Y W c r B h g F O H P z M b U G l N y 2 G I Z T W H X D U o W g x L g K h c w 8 N y T 7 P x v W R J A A A A A 9 4 1 i 8 W L J q b E q e 6 G 8 Z D R I Z s 9 N Y 6 r / m V i 7 P S K c A k 4 l M 9 p G t B x U B i g U T c x C D f v w z p 9 i V p 0 R M R d n i D R z a z t i Q v E 8 g g = =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 2 0 2 5 - 0 4 - 0 7 T 0 2 : 2 8 : 3 8 . 0 2 7 1 0 8 8 + 0 1 : 0 0 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o m b i n e d _ F i n a n c i a l s _ 5 5 d 9 a b 2 5 - 9 5 c e - 4 4 b 9 - 8 d a c - c 0 f 3 d 9 c e 0 2 b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4 0 d f 7 c 6 - f 1 2 d - 4 8 3 a - b f f d - 0 4 c c 2 e f 9 3 a 6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Y e a r T a b l e , C o m b i n e d _ F i n a n c i a l s _ 5 5 d 9 a b 2 5 - 9 5 c e - 4 4 b 9 - 8 d a c - c 0 f 3 d 9 c e 0 2 b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Y e a r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 9 4 < / i n t > < / v a l u e > < / i t e m > < / C o l u m n W i d t h s > < C o l u m n D i s p l a y I n d e x > < i t e m > < k e y > < s t r i n g >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83D8848-F84F-45B4-A7D1-E030438BCA4D}">
  <ds:schemaRefs/>
</ds:datastoreItem>
</file>

<file path=customXml/itemProps10.xml><?xml version="1.0" encoding="utf-8"?>
<ds:datastoreItem xmlns:ds="http://schemas.openxmlformats.org/officeDocument/2006/customXml" ds:itemID="{B73C833D-0F51-4A85-9F15-391BD6D4EA1B}">
  <ds:schemaRefs/>
</ds:datastoreItem>
</file>

<file path=customXml/itemProps11.xml><?xml version="1.0" encoding="utf-8"?>
<ds:datastoreItem xmlns:ds="http://schemas.openxmlformats.org/officeDocument/2006/customXml" ds:itemID="{94344CE9-EF8F-4879-AF6C-AB53210914BB}">
  <ds:schemaRefs/>
</ds:datastoreItem>
</file>

<file path=customXml/itemProps12.xml><?xml version="1.0" encoding="utf-8"?>
<ds:datastoreItem xmlns:ds="http://schemas.openxmlformats.org/officeDocument/2006/customXml" ds:itemID="{5B8F9C1D-8019-4ED7-8778-A442E7417616}">
  <ds:schemaRefs/>
</ds:datastoreItem>
</file>

<file path=customXml/itemProps13.xml><?xml version="1.0" encoding="utf-8"?>
<ds:datastoreItem xmlns:ds="http://schemas.openxmlformats.org/officeDocument/2006/customXml" ds:itemID="{4BEA2880-4469-474B-91F1-C2463624BF30}">
  <ds:schemaRefs/>
</ds:datastoreItem>
</file>

<file path=customXml/itemProps14.xml><?xml version="1.0" encoding="utf-8"?>
<ds:datastoreItem xmlns:ds="http://schemas.openxmlformats.org/officeDocument/2006/customXml" ds:itemID="{27D77FC3-EDCC-4638-9D36-A9E0416D5F02}">
  <ds:schemaRefs/>
</ds:datastoreItem>
</file>

<file path=customXml/itemProps15.xml><?xml version="1.0" encoding="utf-8"?>
<ds:datastoreItem xmlns:ds="http://schemas.openxmlformats.org/officeDocument/2006/customXml" ds:itemID="{B38EF1FE-7254-44C6-86BD-244795B1A2D9}">
  <ds:schemaRefs/>
</ds:datastoreItem>
</file>

<file path=customXml/itemProps16.xml><?xml version="1.0" encoding="utf-8"?>
<ds:datastoreItem xmlns:ds="http://schemas.openxmlformats.org/officeDocument/2006/customXml" ds:itemID="{3B5964A4-0083-46AB-832C-F08631F0F855}">
  <ds:schemaRefs/>
</ds:datastoreItem>
</file>

<file path=customXml/itemProps17.xml><?xml version="1.0" encoding="utf-8"?>
<ds:datastoreItem xmlns:ds="http://schemas.openxmlformats.org/officeDocument/2006/customXml" ds:itemID="{804555CE-1B56-40E4-98E3-476B60B330BA}">
  <ds:schemaRefs/>
</ds:datastoreItem>
</file>

<file path=customXml/itemProps18.xml><?xml version="1.0" encoding="utf-8"?>
<ds:datastoreItem xmlns:ds="http://schemas.openxmlformats.org/officeDocument/2006/customXml" ds:itemID="{02D5174D-E781-4830-B412-9B73906C644C}">
  <ds:schemaRefs/>
</ds:datastoreItem>
</file>

<file path=customXml/itemProps19.xml><?xml version="1.0" encoding="utf-8"?>
<ds:datastoreItem xmlns:ds="http://schemas.openxmlformats.org/officeDocument/2006/customXml" ds:itemID="{11CF48EB-63EF-4A5E-97AA-5BC63BC35CBA}">
  <ds:schemaRefs/>
</ds:datastoreItem>
</file>

<file path=customXml/itemProps2.xml><?xml version="1.0" encoding="utf-8"?>
<ds:datastoreItem xmlns:ds="http://schemas.openxmlformats.org/officeDocument/2006/customXml" ds:itemID="{A548AAAF-579C-4243-AD81-85CA8FB56A54}">
  <ds:schemaRefs/>
</ds:datastoreItem>
</file>

<file path=customXml/itemProps20.xml><?xml version="1.0" encoding="utf-8"?>
<ds:datastoreItem xmlns:ds="http://schemas.openxmlformats.org/officeDocument/2006/customXml" ds:itemID="{4A1F5262-820E-4C83-BB31-84AAE180C504}">
  <ds:schemaRefs/>
</ds:datastoreItem>
</file>

<file path=customXml/itemProps21.xml><?xml version="1.0" encoding="utf-8"?>
<ds:datastoreItem xmlns:ds="http://schemas.openxmlformats.org/officeDocument/2006/customXml" ds:itemID="{F76E6DF9-2ACD-4745-B798-AB136382059F}">
  <ds:schemaRefs/>
</ds:datastoreItem>
</file>

<file path=customXml/itemProps22.xml><?xml version="1.0" encoding="utf-8"?>
<ds:datastoreItem xmlns:ds="http://schemas.openxmlformats.org/officeDocument/2006/customXml" ds:itemID="{B2424EB9-A6DE-448B-BB0A-29102207F1FF}">
  <ds:schemaRefs/>
</ds:datastoreItem>
</file>

<file path=customXml/itemProps23.xml><?xml version="1.0" encoding="utf-8"?>
<ds:datastoreItem xmlns:ds="http://schemas.openxmlformats.org/officeDocument/2006/customXml" ds:itemID="{288EA5B9-CAB8-4075-A6A5-B2FCA39B175C}">
  <ds:schemaRefs/>
</ds:datastoreItem>
</file>

<file path=customXml/itemProps24.xml><?xml version="1.0" encoding="utf-8"?>
<ds:datastoreItem xmlns:ds="http://schemas.openxmlformats.org/officeDocument/2006/customXml" ds:itemID="{426EC439-B220-4968-B433-FB16EFD5E7B9}">
  <ds:schemaRefs/>
</ds:datastoreItem>
</file>

<file path=customXml/itemProps25.xml><?xml version="1.0" encoding="utf-8"?>
<ds:datastoreItem xmlns:ds="http://schemas.openxmlformats.org/officeDocument/2006/customXml" ds:itemID="{E92580D4-3FEF-4CB2-B8E5-1D8371365F69}">
  <ds:schemaRefs/>
</ds:datastoreItem>
</file>

<file path=customXml/itemProps26.xml><?xml version="1.0" encoding="utf-8"?>
<ds:datastoreItem xmlns:ds="http://schemas.openxmlformats.org/officeDocument/2006/customXml" ds:itemID="{ECBFF258-7655-4BD5-8C32-FE91933D088F}">
  <ds:schemaRefs/>
</ds:datastoreItem>
</file>

<file path=customXml/itemProps27.xml><?xml version="1.0" encoding="utf-8"?>
<ds:datastoreItem xmlns:ds="http://schemas.openxmlformats.org/officeDocument/2006/customXml" ds:itemID="{EFD60FDB-64F7-400F-BE2A-54FAA1EBDB0F}">
  <ds:schemaRefs/>
</ds:datastoreItem>
</file>

<file path=customXml/itemProps28.xml><?xml version="1.0" encoding="utf-8"?>
<ds:datastoreItem xmlns:ds="http://schemas.openxmlformats.org/officeDocument/2006/customXml" ds:itemID="{EF81A4B7-D0BB-40FB-ACA9-5FDFD5333989}">
  <ds:schemaRefs/>
</ds:datastoreItem>
</file>

<file path=customXml/itemProps29.xml><?xml version="1.0" encoding="utf-8"?>
<ds:datastoreItem xmlns:ds="http://schemas.openxmlformats.org/officeDocument/2006/customXml" ds:itemID="{17196690-E13E-4FD3-A259-6E495A7660AE}">
  <ds:schemaRefs/>
</ds:datastoreItem>
</file>

<file path=customXml/itemProps3.xml><?xml version="1.0" encoding="utf-8"?>
<ds:datastoreItem xmlns:ds="http://schemas.openxmlformats.org/officeDocument/2006/customXml" ds:itemID="{181D93C8-43E9-4157-AEFF-93F2A3D4C291}">
  <ds:schemaRefs/>
</ds:datastoreItem>
</file>

<file path=customXml/itemProps30.xml><?xml version="1.0" encoding="utf-8"?>
<ds:datastoreItem xmlns:ds="http://schemas.openxmlformats.org/officeDocument/2006/customXml" ds:itemID="{C99F176F-4B6B-4F78-BF3B-F309CEB50027}">
  <ds:schemaRefs/>
</ds:datastoreItem>
</file>

<file path=customXml/itemProps31.xml><?xml version="1.0" encoding="utf-8"?>
<ds:datastoreItem xmlns:ds="http://schemas.openxmlformats.org/officeDocument/2006/customXml" ds:itemID="{21FD8452-4DB7-4A96-B4AB-9D1855CF37E9}">
  <ds:schemaRefs/>
</ds:datastoreItem>
</file>

<file path=customXml/itemProps32.xml><?xml version="1.0" encoding="utf-8"?>
<ds:datastoreItem xmlns:ds="http://schemas.openxmlformats.org/officeDocument/2006/customXml" ds:itemID="{010E12FB-0283-446F-BB5F-C001D0D09D10}">
  <ds:schemaRefs/>
</ds:datastoreItem>
</file>

<file path=customXml/itemProps33.xml><?xml version="1.0" encoding="utf-8"?>
<ds:datastoreItem xmlns:ds="http://schemas.openxmlformats.org/officeDocument/2006/customXml" ds:itemID="{9D71DA8A-FEA2-4AD5-9368-5A9440CCB9A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59A06F5-D135-4F7A-A0FF-F38DCA914D02}">
  <ds:schemaRefs/>
</ds:datastoreItem>
</file>

<file path=customXml/itemProps5.xml><?xml version="1.0" encoding="utf-8"?>
<ds:datastoreItem xmlns:ds="http://schemas.openxmlformats.org/officeDocument/2006/customXml" ds:itemID="{0924E5DB-6DFE-4C56-8F60-E76878A92EF2}">
  <ds:schemaRefs/>
</ds:datastoreItem>
</file>

<file path=customXml/itemProps6.xml><?xml version="1.0" encoding="utf-8"?>
<ds:datastoreItem xmlns:ds="http://schemas.openxmlformats.org/officeDocument/2006/customXml" ds:itemID="{77F9B8F7-935A-45A0-8AA8-73FF3741A110}">
  <ds:schemaRefs/>
</ds:datastoreItem>
</file>

<file path=customXml/itemProps7.xml><?xml version="1.0" encoding="utf-8"?>
<ds:datastoreItem xmlns:ds="http://schemas.openxmlformats.org/officeDocument/2006/customXml" ds:itemID="{155CE969-D76F-4845-B081-DB70426F5B8F}">
  <ds:schemaRefs/>
</ds:datastoreItem>
</file>

<file path=customXml/itemProps8.xml><?xml version="1.0" encoding="utf-8"?>
<ds:datastoreItem xmlns:ds="http://schemas.openxmlformats.org/officeDocument/2006/customXml" ds:itemID="{9995474B-E110-4BA2-99BE-06893955A1DC}">
  <ds:schemaRefs/>
</ds:datastoreItem>
</file>

<file path=customXml/itemProps9.xml><?xml version="1.0" encoding="utf-8"?>
<ds:datastoreItem xmlns:ds="http://schemas.openxmlformats.org/officeDocument/2006/customXml" ds:itemID="{98E18569-939A-4E53-B79F-2C3F88649F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Ford_Financials</vt:lpstr>
      <vt:lpstr>Tesla_Financials</vt:lpstr>
      <vt:lpstr>Combined_Financials</vt:lpstr>
      <vt:lpstr>YearTable</vt:lpstr>
      <vt:lpstr>Pivot_Financials</vt:lpstr>
      <vt:lpstr>DataQuality_Checks</vt:lpstr>
      <vt:lpstr>Dashboard_FinancialHealth</vt:lpstr>
      <vt:lpstr>Dashboard_DataQuality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2025-04-05T11:24:31Z</dcterms:created>
  <dcterms:modified xsi:type="dcterms:W3CDTF">2025-04-15T11:19:56Z</dcterms:modified>
</cp:coreProperties>
</file>