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DCGridOverlay\results\"/>
    </mc:Choice>
  </mc:AlternateContent>
  <bookViews>
    <workbookView xWindow="0" yWindow="0" windowWidth="19200" windowHeight="7350"/>
  </bookViews>
  <sheets>
    <sheet name="scenarios_gen_formulas" sheetId="1" r:id="rId1"/>
  </sheets>
  <calcPr calcId="162913"/>
</workbook>
</file>

<file path=xl/calcChain.xml><?xml version="1.0" encoding="utf-8"?>
<calcChain xmlns="http://schemas.openxmlformats.org/spreadsheetml/2006/main">
  <c r="AW6" i="1" l="1"/>
  <c r="AU6" i="1"/>
  <c r="AS6" i="1"/>
  <c r="AQ6" i="1"/>
  <c r="AO6" i="1"/>
  <c r="AM6" i="1"/>
  <c r="AL30" i="1" l="1"/>
  <c r="AL33" i="1"/>
  <c r="AL34" i="1"/>
  <c r="AL35" i="1"/>
  <c r="AL36" i="1"/>
  <c r="AN33" i="1"/>
  <c r="AN34" i="1"/>
  <c r="AN35" i="1"/>
  <c r="AN36" i="1"/>
  <c r="AO34" i="1"/>
  <c r="AP33" i="1"/>
  <c r="AP34" i="1"/>
  <c r="AP35" i="1"/>
  <c r="AP36" i="1"/>
  <c r="AQ34" i="1"/>
  <c r="AR33" i="1"/>
  <c r="AR34" i="1"/>
  <c r="AR35" i="1"/>
  <c r="AR36" i="1"/>
  <c r="AS34" i="1"/>
  <c r="AT33" i="1"/>
  <c r="AT34" i="1"/>
  <c r="AT35" i="1"/>
  <c r="AT36" i="1"/>
  <c r="AU34" i="1"/>
  <c r="AV33" i="1"/>
  <c r="AV34" i="1"/>
  <c r="AV35" i="1"/>
  <c r="AV36" i="1"/>
  <c r="AM28" i="1"/>
  <c r="AL28" i="1"/>
  <c r="AL29" i="1"/>
  <c r="AL31" i="1"/>
  <c r="AN28" i="1"/>
  <c r="AO28" i="1"/>
  <c r="AP28" i="1"/>
  <c r="AQ28" i="1"/>
  <c r="AR28" i="1"/>
  <c r="AS28" i="1"/>
  <c r="AT28" i="1"/>
  <c r="AU28" i="1"/>
  <c r="AV28" i="1"/>
  <c r="AW28" i="1"/>
  <c r="AM29" i="1"/>
  <c r="AN29" i="1"/>
  <c r="AO29" i="1"/>
  <c r="AP29" i="1"/>
  <c r="AQ29" i="1"/>
  <c r="AR29" i="1"/>
  <c r="AS29" i="1"/>
  <c r="AT29" i="1"/>
  <c r="AU29" i="1"/>
  <c r="AV29" i="1"/>
  <c r="AW29" i="1"/>
  <c r="AM30" i="1"/>
  <c r="AN30" i="1"/>
  <c r="AO30" i="1"/>
  <c r="AP30" i="1"/>
  <c r="AQ30" i="1"/>
  <c r="AR30" i="1"/>
  <c r="AS30" i="1"/>
  <c r="AT30" i="1"/>
  <c r="AU30" i="1"/>
  <c r="AV30" i="1"/>
  <c r="AW30" i="1"/>
  <c r="AM31" i="1"/>
  <c r="AN31" i="1"/>
  <c r="AO31" i="1"/>
  <c r="AP31" i="1"/>
  <c r="AQ31" i="1"/>
  <c r="AR31" i="1"/>
  <c r="AS31" i="1"/>
  <c r="AT31" i="1"/>
  <c r="AU31" i="1"/>
  <c r="AV31" i="1"/>
  <c r="AW31" i="1"/>
  <c r="AW36" i="1"/>
  <c r="AU36" i="1"/>
  <c r="AS36" i="1"/>
  <c r="AQ36" i="1"/>
  <c r="AO36" i="1"/>
  <c r="AM36" i="1"/>
  <c r="AW34" i="1" l="1"/>
  <c r="AW33" i="1"/>
  <c r="AS33" i="1"/>
  <c r="AW35" i="1"/>
  <c r="AU35" i="1"/>
  <c r="AS35" i="1"/>
  <c r="AQ35" i="1"/>
  <c r="AO35" i="1"/>
  <c r="AM35" i="1"/>
  <c r="AM34" i="1"/>
  <c r="AU33" i="1"/>
  <c r="AQ33" i="1"/>
  <c r="AO33" i="1"/>
  <c r="AM33" i="1"/>
</calcChain>
</file>

<file path=xl/sharedStrings.xml><?xml version="1.0" encoding="utf-8"?>
<sst xmlns="http://schemas.openxmlformats.org/spreadsheetml/2006/main" count="145" uniqueCount="94">
  <si>
    <t>time_step</t>
  </si>
  <si>
    <t>pg_1</t>
  </si>
  <si>
    <t>qg_1</t>
  </si>
  <si>
    <t>pg_2</t>
  </si>
  <si>
    <t>qg_2</t>
  </si>
  <si>
    <t>pg_3</t>
  </si>
  <si>
    <t>qg_3</t>
  </si>
  <si>
    <t>pg_4</t>
  </si>
  <si>
    <t>qg_4</t>
  </si>
  <si>
    <t>pg_5</t>
  </si>
  <si>
    <t>qg_5</t>
  </si>
  <si>
    <t>pg_6</t>
  </si>
  <si>
    <t>qg_6</t>
  </si>
  <si>
    <t>pg_7</t>
  </si>
  <si>
    <t>qg_7</t>
  </si>
  <si>
    <t>pg_8</t>
  </si>
  <si>
    <t>qg_8</t>
  </si>
  <si>
    <t>pg_9</t>
  </si>
  <si>
    <t>qg_9</t>
  </si>
  <si>
    <t>pg_10</t>
  </si>
  <si>
    <t>qg_10</t>
  </si>
  <si>
    <t>pg_11</t>
  </si>
  <si>
    <t>qg_11</t>
  </si>
  <si>
    <t>pg_12</t>
  </si>
  <si>
    <t>qg_12</t>
  </si>
  <si>
    <t>pg_13</t>
  </si>
  <si>
    <t>qg_13</t>
  </si>
  <si>
    <t>pg_14</t>
  </si>
  <si>
    <t>qg_14</t>
  </si>
  <si>
    <t>pg_15</t>
  </si>
  <si>
    <t>qg_15</t>
  </si>
  <si>
    <t>pg_16</t>
  </si>
  <si>
    <t>qg_16</t>
  </si>
  <si>
    <t>pg_17</t>
  </si>
  <si>
    <t>qg_17</t>
  </si>
  <si>
    <t>pg_18</t>
  </si>
  <si>
    <t>qg_18</t>
  </si>
  <si>
    <t>pg_19</t>
  </si>
  <si>
    <t>qg_19</t>
  </si>
  <si>
    <t>pg_20</t>
  </si>
  <si>
    <t>qg_20</t>
  </si>
  <si>
    <t>pg_21</t>
  </si>
  <si>
    <t>qg_21</t>
  </si>
  <si>
    <t>pg_22</t>
  </si>
  <si>
    <t>qg_22</t>
  </si>
  <si>
    <t>pg_23</t>
  </si>
  <si>
    <t>qg_23</t>
  </si>
  <si>
    <t>pg_24</t>
  </si>
  <si>
    <t>qg_24</t>
  </si>
  <si>
    <t>pg_25</t>
  </si>
  <si>
    <t>qg_25</t>
  </si>
  <si>
    <t>pg_26</t>
  </si>
  <si>
    <t>qg_26</t>
  </si>
  <si>
    <t>pg_27</t>
  </si>
  <si>
    <t>qg_27</t>
  </si>
  <si>
    <t>pg_28</t>
  </si>
  <si>
    <t>qg_28</t>
  </si>
  <si>
    <t>pg_29</t>
  </si>
  <si>
    <t>qg_29</t>
  </si>
  <si>
    <t>pg_30</t>
  </si>
  <si>
    <t>qg_30</t>
  </si>
  <si>
    <t>pd_1</t>
  </si>
  <si>
    <t>qd_1</t>
  </si>
  <si>
    <t>pd_2</t>
  </si>
  <si>
    <t>qd_2</t>
  </si>
  <si>
    <t>pd_3</t>
  </si>
  <si>
    <t>qd_3</t>
  </si>
  <si>
    <t>pd_4</t>
  </si>
  <si>
    <t>qd_4</t>
  </si>
  <si>
    <t>pd_5</t>
  </si>
  <si>
    <t>qd_5</t>
  </si>
  <si>
    <t>pd_6</t>
  </si>
  <si>
    <t>qd_6</t>
  </si>
  <si>
    <t>Onshore Wind</t>
  </si>
  <si>
    <t>Onshore_Wind_1</t>
  </si>
  <si>
    <t>Onshore_Wind_2</t>
  </si>
  <si>
    <t>Onshore_Wind_3</t>
  </si>
  <si>
    <t>Onshore_Wind_4</t>
  </si>
  <si>
    <t>Onshore_Wind_5</t>
  </si>
  <si>
    <t>Onshore_Wind_6</t>
  </si>
  <si>
    <t>Offshore Wind</t>
  </si>
  <si>
    <t>Offshore_Wind_1</t>
  </si>
  <si>
    <t>Offshore_Wind_2</t>
  </si>
  <si>
    <t>Offshore_Wind_3</t>
  </si>
  <si>
    <t>Offshore_Wind_4</t>
  </si>
  <si>
    <t>Offshore_Wind_5</t>
  </si>
  <si>
    <t>Offshore_Wind_6</t>
  </si>
  <si>
    <t>Conventional</t>
  </si>
  <si>
    <t>Conventional_gen_1</t>
  </si>
  <si>
    <t>Conventional_gen_2</t>
  </si>
  <si>
    <t>Conventional_gen_3</t>
  </si>
  <si>
    <t>Conventional_gen_4</t>
  </si>
  <si>
    <t>Conventional_gen_5</t>
  </si>
  <si>
    <t>Conventional_gen_6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</si>
</sst>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tabSelected="1" topLeftCell="AE17" workbookViewId="0">
      <selection activeCell="AR33" sqref="AR33"/>
    </sheetView>
  </sheetViews>
  <sheetFormatPr defaultRowHeight="14.5" x14ac:dyDescent="0.35"/>
  <sheetData>
    <row r="1" spans="1:7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146.377317804477</v>
      </c>
      <c r="O2">
        <v>46.871157146785798</v>
      </c>
      <c r="P2">
        <v>75.221984136223199</v>
      </c>
      <c r="Q2">
        <v>36.399703351831</v>
      </c>
      <c r="R2">
        <v>169.57645953494401</v>
      </c>
      <c r="S2">
        <v>59.356955284941201</v>
      </c>
      <c r="T2">
        <v>114.875798289119</v>
      </c>
      <c r="U2">
        <v>55.613960151183598</v>
      </c>
      <c r="V2">
        <v>82.522717590986304</v>
      </c>
      <c r="W2">
        <v>41.261358795493102</v>
      </c>
      <c r="X2">
        <v>179.67444110441599</v>
      </c>
      <c r="Y2">
        <v>74.010153541223502</v>
      </c>
      <c r="Z2">
        <v>242.614049020377</v>
      </c>
      <c r="AA2">
        <v>89.624817685017305</v>
      </c>
      <c r="AB2">
        <v>10.151686439999899</v>
      </c>
      <c r="AC2">
        <v>4.0900354315734004</v>
      </c>
      <c r="AD2">
        <v>201.64354429472399</v>
      </c>
      <c r="AE2">
        <v>73.324021828545199</v>
      </c>
      <c r="AF2">
        <v>48.478532874999701</v>
      </c>
      <c r="AG2">
        <v>22.478715318451901</v>
      </c>
      <c r="AH2">
        <v>3.5940510376470498</v>
      </c>
      <c r="AI2">
        <v>1.79702551882352</v>
      </c>
      <c r="AJ2">
        <v>47.598590999999999</v>
      </c>
      <c r="AK2">
        <v>14.0309933845098</v>
      </c>
      <c r="AL2">
        <v>310</v>
      </c>
      <c r="AM2">
        <v>117.51435638148</v>
      </c>
      <c r="AN2">
        <v>479.430656965644</v>
      </c>
      <c r="AO2">
        <v>298.75248673854202</v>
      </c>
      <c r="AP2">
        <v>1050</v>
      </c>
      <c r="AQ2">
        <v>485.48800105517398</v>
      </c>
      <c r="AR2">
        <v>901.51529630474204</v>
      </c>
      <c r="AS2">
        <v>473.121242849775</v>
      </c>
      <c r="AT2">
        <v>1318.3846797875999</v>
      </c>
      <c r="AU2">
        <v>720</v>
      </c>
      <c r="AV2">
        <v>535.77055570868401</v>
      </c>
      <c r="AW2">
        <v>264.044547865607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524.46569891399895</v>
      </c>
      <c r="BK2">
        <v>254.010331213283</v>
      </c>
      <c r="BL2">
        <v>700.447537152</v>
      </c>
      <c r="BM2">
        <v>339.24222552194601</v>
      </c>
      <c r="BN2">
        <v>1219.6624035330001</v>
      </c>
      <c r="BO2">
        <v>590.70946247069605</v>
      </c>
      <c r="BP2">
        <v>1131.011652744</v>
      </c>
      <c r="BQ2">
        <v>547.77394425311195</v>
      </c>
      <c r="BR2">
        <v>1588.23218623139</v>
      </c>
      <c r="BS2">
        <v>769.21595540681096</v>
      </c>
      <c r="BT2">
        <v>723.09568557600005</v>
      </c>
      <c r="BU2">
        <v>350.21122443733799</v>
      </c>
    </row>
    <row r="3" spans="1:73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250.88342519403099</v>
      </c>
      <c r="O3">
        <v>58.1974758910915</v>
      </c>
      <c r="P3">
        <v>344.24946330559101</v>
      </c>
      <c r="Q3">
        <v>112.429561466644</v>
      </c>
      <c r="R3">
        <v>169.57645953494401</v>
      </c>
      <c r="S3">
        <v>84.788229767472103</v>
      </c>
      <c r="T3">
        <v>561.26700711242904</v>
      </c>
      <c r="U3">
        <v>209.979691007697</v>
      </c>
      <c r="V3">
        <v>531.71775778185702</v>
      </c>
      <c r="W3">
        <v>193.00883575573101</v>
      </c>
      <c r="X3">
        <v>201.790738387744</v>
      </c>
      <c r="Y3">
        <v>100.895369193872</v>
      </c>
      <c r="Z3">
        <v>574.33866927603503</v>
      </c>
      <c r="AA3">
        <v>179.701590518112</v>
      </c>
      <c r="AB3">
        <v>25.247625407999902</v>
      </c>
      <c r="AC3">
        <v>4.8919136086612296</v>
      </c>
      <c r="AD3">
        <v>181.98396071295801</v>
      </c>
      <c r="AE3">
        <v>90.991980356479303</v>
      </c>
      <c r="AF3">
        <v>105.667061125</v>
      </c>
      <c r="AG3">
        <v>22.468099183845801</v>
      </c>
      <c r="AH3">
        <v>18.4372351388235</v>
      </c>
      <c r="AI3">
        <v>2.7195192096706999</v>
      </c>
      <c r="AJ3">
        <v>11.466467700000001</v>
      </c>
      <c r="AK3">
        <v>5.7332338500000004</v>
      </c>
      <c r="AL3">
        <v>0</v>
      </c>
      <c r="AM3">
        <v>63.024487116339699</v>
      </c>
      <c r="AN3">
        <v>413.29762784800999</v>
      </c>
      <c r="AO3">
        <v>221.10601769554901</v>
      </c>
      <c r="AP3">
        <v>896.05471314334898</v>
      </c>
      <c r="AQ3">
        <v>525</v>
      </c>
      <c r="AR3">
        <v>629.910106653507</v>
      </c>
      <c r="AS3">
        <v>390.01215486409598</v>
      </c>
      <c r="AT3">
        <v>1081.31743196147</v>
      </c>
      <c r="AU3">
        <v>629.98074153930997</v>
      </c>
      <c r="AV3">
        <v>565</v>
      </c>
      <c r="AW3">
        <v>282.5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621.32938083900001</v>
      </c>
      <c r="BK3">
        <v>300.92355352554398</v>
      </c>
      <c r="BL3">
        <v>698.76532454400001</v>
      </c>
      <c r="BM3">
        <v>338.427492770855</v>
      </c>
      <c r="BN3">
        <v>1395.6400147049901</v>
      </c>
      <c r="BO3">
        <v>675.93930951785603</v>
      </c>
      <c r="BP3">
        <v>1282.273834248</v>
      </c>
      <c r="BQ3">
        <v>621.03356238149502</v>
      </c>
      <c r="BR3">
        <v>1702.73916057509</v>
      </c>
      <c r="BS3">
        <v>824.67421423956603</v>
      </c>
      <c r="BT3">
        <v>841.74822818099994</v>
      </c>
      <c r="BU3">
        <v>407.67727361615403</v>
      </c>
    </row>
    <row r="4" spans="1:73" x14ac:dyDescent="0.35">
      <c r="A4">
        <v>3</v>
      </c>
      <c r="B4">
        <v>370.59392617280599</v>
      </c>
      <c r="C4">
        <v>96.481519015065004</v>
      </c>
      <c r="D4">
        <v>93.257654228480007</v>
      </c>
      <c r="E4">
        <v>23.6072933749629</v>
      </c>
      <c r="F4">
        <v>696.40812024201</v>
      </c>
      <c r="G4">
        <v>171.182439739904</v>
      </c>
      <c r="H4">
        <v>1426.8437820741301</v>
      </c>
      <c r="I4">
        <v>511.67645897740198</v>
      </c>
      <c r="J4">
        <v>1807.18464692572</v>
      </c>
      <c r="K4">
        <v>574.82679969256503</v>
      </c>
      <c r="L4">
        <v>923.73234469270596</v>
      </c>
      <c r="M4">
        <v>253.03838090500801</v>
      </c>
      <c r="N4">
        <v>73.108990443711903</v>
      </c>
      <c r="O4">
        <v>28.877866896976801</v>
      </c>
      <c r="P4">
        <v>315.212358404756</v>
      </c>
      <c r="Q4">
        <v>100.156793735473</v>
      </c>
      <c r="R4">
        <v>169.57645953494401</v>
      </c>
      <c r="S4">
        <v>39.790201028551202</v>
      </c>
      <c r="T4">
        <v>0</v>
      </c>
      <c r="U4">
        <v>12.935592011633201</v>
      </c>
      <c r="V4">
        <v>0</v>
      </c>
      <c r="W4">
        <v>55.066195638581199</v>
      </c>
      <c r="X4">
        <v>0</v>
      </c>
      <c r="Y4">
        <v>75.8812789156013</v>
      </c>
      <c r="Z4">
        <v>0</v>
      </c>
      <c r="AA4">
        <v>78.695695615320702</v>
      </c>
      <c r="AB4">
        <v>34.876771065</v>
      </c>
      <c r="AC4">
        <v>6.1089046479925404</v>
      </c>
      <c r="AD4">
        <v>167.37115229555801</v>
      </c>
      <c r="AE4">
        <v>347.46657133958399</v>
      </c>
      <c r="AF4">
        <v>0</v>
      </c>
      <c r="AG4">
        <v>2.2407635438659699</v>
      </c>
      <c r="AH4">
        <v>0</v>
      </c>
      <c r="AI4">
        <v>1.59445444607145</v>
      </c>
      <c r="AJ4">
        <v>0</v>
      </c>
      <c r="AK4">
        <v>2.5861772172538799</v>
      </c>
      <c r="AL4">
        <v>0</v>
      </c>
      <c r="AM4">
        <v>40.862448609003998</v>
      </c>
      <c r="AN4">
        <v>142.99437264197499</v>
      </c>
      <c r="AO4">
        <v>219.798806459476</v>
      </c>
      <c r="AP4">
        <v>0</v>
      </c>
      <c r="AQ4">
        <v>127.90678194946</v>
      </c>
      <c r="AR4">
        <v>0</v>
      </c>
      <c r="AS4">
        <v>56.586884155087702</v>
      </c>
      <c r="AT4">
        <v>0</v>
      </c>
      <c r="AU4">
        <v>174.27832138165201</v>
      </c>
      <c r="AV4">
        <v>0</v>
      </c>
      <c r="AW4">
        <v>40.708416361468501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505.69141422599898</v>
      </c>
      <c r="BK4">
        <v>244.917530136366</v>
      </c>
      <c r="BL4">
        <v>721.98190981799996</v>
      </c>
      <c r="BM4">
        <v>349.67179821790597</v>
      </c>
      <c r="BN4">
        <v>1332.5862764609999</v>
      </c>
      <c r="BO4">
        <v>645.40099029362796</v>
      </c>
      <c r="BP4">
        <v>1201.6308306149999</v>
      </c>
      <c r="BQ4">
        <v>581.97637312151301</v>
      </c>
      <c r="BR4">
        <v>1658.6367750837001</v>
      </c>
      <c r="BS4">
        <v>803.31445407000501</v>
      </c>
      <c r="BT4">
        <v>764.65595751299998</v>
      </c>
      <c r="BU4">
        <v>370.33978281949902</v>
      </c>
    </row>
    <row r="5" spans="1:73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45.576015011221202</v>
      </c>
      <c r="O5">
        <v>21.796489679930001</v>
      </c>
      <c r="P5">
        <v>74.5628423469513</v>
      </c>
      <c r="Q5">
        <v>18.808333410205201</v>
      </c>
      <c r="R5">
        <v>169.57645953494401</v>
      </c>
      <c r="S5">
        <v>46.574011547781701</v>
      </c>
      <c r="T5">
        <v>123.687231593658</v>
      </c>
      <c r="U5">
        <v>32.237180735575897</v>
      </c>
      <c r="V5">
        <v>273.14168736939502</v>
      </c>
      <c r="W5">
        <v>65.932087559764597</v>
      </c>
      <c r="X5">
        <v>96.167771641696405</v>
      </c>
      <c r="Y5">
        <v>25.1965408967747</v>
      </c>
      <c r="Z5">
        <v>111.462518153757</v>
      </c>
      <c r="AA5">
        <v>54.7138972592603</v>
      </c>
      <c r="AB5">
        <v>3.5121925169999999</v>
      </c>
      <c r="AC5">
        <v>0.84682631466770697</v>
      </c>
      <c r="AD5">
        <v>90.195643542431</v>
      </c>
      <c r="AE5">
        <v>23.667167488593201</v>
      </c>
      <c r="AF5">
        <v>57.817073499999701</v>
      </c>
      <c r="AG5">
        <v>12.0277591837601</v>
      </c>
      <c r="AH5">
        <v>9.0993185858823207</v>
      </c>
      <c r="AI5">
        <v>1.7708670103473401</v>
      </c>
      <c r="AJ5">
        <v>8.6844173999999992</v>
      </c>
      <c r="AK5">
        <v>2.0998346947487998</v>
      </c>
      <c r="AL5">
        <v>310</v>
      </c>
      <c r="AM5">
        <v>153.968682669142</v>
      </c>
      <c r="AN5">
        <v>232.10511419277699</v>
      </c>
      <c r="AO5">
        <v>192.95507276040101</v>
      </c>
      <c r="AP5">
        <v>922.083591924453</v>
      </c>
      <c r="AQ5">
        <v>409.73625676456902</v>
      </c>
      <c r="AR5">
        <v>579.46913151972501</v>
      </c>
      <c r="AS5">
        <v>332.93477144361401</v>
      </c>
      <c r="AT5">
        <v>885.48076730166395</v>
      </c>
      <c r="AU5">
        <v>487.27850331988498</v>
      </c>
      <c r="AV5">
        <v>317.880102841015</v>
      </c>
      <c r="AW5">
        <v>205.005383735527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475.87972406400002</v>
      </c>
      <c r="BK5">
        <v>230.479069608332</v>
      </c>
      <c r="BL5">
        <v>438.98519262600001</v>
      </c>
      <c r="BM5">
        <v>212.610232485274</v>
      </c>
      <c r="BN5">
        <v>995.15493665099996</v>
      </c>
      <c r="BO5">
        <v>481.97553355859202</v>
      </c>
      <c r="BP5">
        <v>777.31873337699994</v>
      </c>
      <c r="BQ5">
        <v>376.47264507904202</v>
      </c>
      <c r="BR5">
        <v>1144.9067396498999</v>
      </c>
      <c r="BS5">
        <v>554.50364199028195</v>
      </c>
      <c r="BT5">
        <v>469.88869369140002</v>
      </c>
      <c r="BU5">
        <v>227.57748116812701</v>
      </c>
    </row>
    <row r="6" spans="1:73" x14ac:dyDescent="0.35">
      <c r="AL6">
        <v>310</v>
      </c>
      <c r="AM6">
        <f>AL6/2</f>
        <v>155</v>
      </c>
      <c r="AN6">
        <v>600</v>
      </c>
      <c r="AO6">
        <f>AN6/3</f>
        <v>200</v>
      </c>
      <c r="AP6">
        <v>1050</v>
      </c>
      <c r="AQ6">
        <f>AP6/2</f>
        <v>525</v>
      </c>
      <c r="AR6">
        <v>950</v>
      </c>
      <c r="AS6">
        <f>AR6/2</f>
        <v>475</v>
      </c>
      <c r="AT6">
        <v>1440</v>
      </c>
      <c r="AU6">
        <f>AT6/2</f>
        <v>720</v>
      </c>
      <c r="AV6">
        <v>565</v>
      </c>
      <c r="AW6">
        <f>AV6/2</f>
        <v>282.5</v>
      </c>
    </row>
    <row r="8" spans="1:73" x14ac:dyDescent="0.35">
      <c r="AF8">
        <v>7</v>
      </c>
      <c r="AG8">
        <v>1</v>
      </c>
      <c r="AH8" t="s">
        <v>73</v>
      </c>
      <c r="AI8" t="s">
        <v>74</v>
      </c>
      <c r="AJ8">
        <v>540</v>
      </c>
      <c r="AK8">
        <v>270</v>
      </c>
      <c r="AL8" t="s">
        <v>13</v>
      </c>
      <c r="AM8" t="s">
        <v>14</v>
      </c>
      <c r="AN8" t="s">
        <v>15</v>
      </c>
      <c r="AO8" t="s">
        <v>16</v>
      </c>
      <c r="AP8" t="s">
        <v>17</v>
      </c>
      <c r="AQ8" t="s">
        <v>18</v>
      </c>
      <c r="AR8" t="s">
        <v>19</v>
      </c>
      <c r="AS8" t="s">
        <v>20</v>
      </c>
      <c r="AT8" t="s">
        <v>21</v>
      </c>
      <c r="AU8" t="s">
        <v>22</v>
      </c>
      <c r="AV8" t="s">
        <v>23</v>
      </c>
      <c r="AW8" t="s">
        <v>24</v>
      </c>
    </row>
    <row r="9" spans="1:73" x14ac:dyDescent="0.35">
      <c r="AF9">
        <v>8</v>
      </c>
      <c r="AG9">
        <v>2</v>
      </c>
      <c r="AH9" t="s">
        <v>73</v>
      </c>
      <c r="AI9" t="s">
        <v>75</v>
      </c>
      <c r="AJ9">
        <v>1090</v>
      </c>
      <c r="AK9">
        <v>545</v>
      </c>
      <c r="AL9">
        <v>146.377317804477</v>
      </c>
      <c r="AM9">
        <v>46.871157146785798</v>
      </c>
      <c r="AN9">
        <v>75.221984136223199</v>
      </c>
      <c r="AO9">
        <v>36.399703351831</v>
      </c>
      <c r="AP9">
        <v>169.57645953494401</v>
      </c>
      <c r="AQ9">
        <v>59.356955284941201</v>
      </c>
      <c r="AR9">
        <v>114.875798289119</v>
      </c>
      <c r="AS9">
        <v>55.613960151183598</v>
      </c>
      <c r="AT9">
        <v>82.522717590986304</v>
      </c>
      <c r="AU9">
        <v>41.261358795493102</v>
      </c>
      <c r="AV9">
        <v>179.67444110441599</v>
      </c>
      <c r="AW9">
        <v>74.010153541223502</v>
      </c>
    </row>
    <row r="10" spans="1:73" x14ac:dyDescent="0.35">
      <c r="AF10">
        <v>9</v>
      </c>
      <c r="AG10">
        <v>3</v>
      </c>
      <c r="AH10" t="s">
        <v>73</v>
      </c>
      <c r="AI10" t="s">
        <v>76</v>
      </c>
      <c r="AJ10">
        <v>1970</v>
      </c>
      <c r="AK10">
        <v>985</v>
      </c>
      <c r="AL10">
        <v>250.88342519403099</v>
      </c>
      <c r="AM10">
        <v>58.1974758910915</v>
      </c>
      <c r="AN10">
        <v>344.24946330559101</v>
      </c>
      <c r="AO10">
        <v>112.429561466644</v>
      </c>
      <c r="AP10">
        <v>169.57645953494401</v>
      </c>
      <c r="AQ10">
        <v>84.788229767472103</v>
      </c>
      <c r="AR10">
        <v>561.26700711242904</v>
      </c>
      <c r="AS10">
        <v>209.979691007697</v>
      </c>
      <c r="AT10">
        <v>531.71775778185702</v>
      </c>
      <c r="AU10">
        <v>193.00883575573101</v>
      </c>
      <c r="AV10">
        <v>201.790738387744</v>
      </c>
      <c r="AW10">
        <v>100.895369193872</v>
      </c>
    </row>
    <row r="11" spans="1:73" x14ac:dyDescent="0.35">
      <c r="AF11">
        <v>10</v>
      </c>
      <c r="AG11">
        <v>4</v>
      </c>
      <c r="AH11" t="s">
        <v>73</v>
      </c>
      <c r="AI11" t="s">
        <v>77</v>
      </c>
      <c r="AJ11">
        <v>2180</v>
      </c>
      <c r="AK11">
        <v>1090</v>
      </c>
      <c r="AL11">
        <v>73.108990443711903</v>
      </c>
      <c r="AM11">
        <v>28.877866896976801</v>
      </c>
      <c r="AN11">
        <v>315.212358404756</v>
      </c>
      <c r="AO11">
        <v>100.156793735473</v>
      </c>
      <c r="AP11">
        <v>169.57645953494401</v>
      </c>
      <c r="AQ11">
        <v>39.790201028551202</v>
      </c>
      <c r="AR11">
        <v>0</v>
      </c>
      <c r="AS11">
        <v>12.935592011633201</v>
      </c>
      <c r="AT11">
        <v>0</v>
      </c>
      <c r="AU11">
        <v>55.066195638581199</v>
      </c>
      <c r="AV11">
        <v>0</v>
      </c>
      <c r="AW11">
        <v>75.8812789156013</v>
      </c>
    </row>
    <row r="12" spans="1:73" x14ac:dyDescent="0.35">
      <c r="AF12">
        <v>11</v>
      </c>
      <c r="AG12">
        <v>5</v>
      </c>
      <c r="AH12" t="s">
        <v>73</v>
      </c>
      <c r="AI12" t="s">
        <v>78</v>
      </c>
      <c r="AJ12">
        <v>1350</v>
      </c>
      <c r="AK12">
        <v>675</v>
      </c>
      <c r="AL12">
        <v>45.576015011221202</v>
      </c>
      <c r="AM12">
        <v>21.796489679930001</v>
      </c>
      <c r="AN12">
        <v>74.5628423469513</v>
      </c>
      <c r="AO12">
        <v>18.808333410205201</v>
      </c>
      <c r="AP12">
        <v>169.57645953494401</v>
      </c>
      <c r="AQ12">
        <v>46.574011547781701</v>
      </c>
      <c r="AR12">
        <v>123.687231593658</v>
      </c>
      <c r="AS12">
        <v>32.237180735575897</v>
      </c>
      <c r="AT12">
        <v>273.14168736939502</v>
      </c>
      <c r="AU12">
        <v>65.932087559764597</v>
      </c>
      <c r="AV12">
        <v>96.167771641696405</v>
      </c>
      <c r="AW12">
        <v>25.1965408967747</v>
      </c>
    </row>
    <row r="13" spans="1:73" x14ac:dyDescent="0.35">
      <c r="AF13">
        <v>12</v>
      </c>
      <c r="AG13">
        <v>6</v>
      </c>
      <c r="AH13" t="s">
        <v>73</v>
      </c>
      <c r="AI13" t="s">
        <v>79</v>
      </c>
      <c r="AJ13">
        <v>880</v>
      </c>
      <c r="AK13">
        <v>440</v>
      </c>
    </row>
    <row r="14" spans="1:73" x14ac:dyDescent="0.35">
      <c r="AF14">
        <v>13</v>
      </c>
      <c r="AG14">
        <v>1</v>
      </c>
      <c r="AH14" t="s">
        <v>80</v>
      </c>
      <c r="AI14" t="s">
        <v>81</v>
      </c>
      <c r="AJ14">
        <v>1080</v>
      </c>
      <c r="AK14">
        <v>540</v>
      </c>
    </row>
    <row r="15" spans="1:73" x14ac:dyDescent="0.35">
      <c r="AF15">
        <v>14</v>
      </c>
      <c r="AG15">
        <v>2</v>
      </c>
      <c r="AH15" t="s">
        <v>80</v>
      </c>
      <c r="AI15" t="s">
        <v>82</v>
      </c>
      <c r="AJ15">
        <v>90</v>
      </c>
      <c r="AK15">
        <v>45</v>
      </c>
      <c r="AL15" t="s">
        <v>25</v>
      </c>
      <c r="AM15" t="s">
        <v>26</v>
      </c>
      <c r="AN15" t="s">
        <v>27</v>
      </c>
      <c r="AO15" t="s">
        <v>28</v>
      </c>
      <c r="AP15" t="s">
        <v>29</v>
      </c>
      <c r="AQ15" t="s">
        <v>30</v>
      </c>
      <c r="AR15" t="s">
        <v>31</v>
      </c>
      <c r="AS15" t="s">
        <v>32</v>
      </c>
      <c r="AT15" t="s">
        <v>33</v>
      </c>
      <c r="AU15" t="s">
        <v>34</v>
      </c>
      <c r="AV15" t="s">
        <v>35</v>
      </c>
      <c r="AW15" t="s">
        <v>36</v>
      </c>
    </row>
    <row r="16" spans="1:73" x14ac:dyDescent="0.35">
      <c r="AF16">
        <v>15</v>
      </c>
      <c r="AG16">
        <v>3</v>
      </c>
      <c r="AH16" t="s">
        <v>80</v>
      </c>
      <c r="AI16" t="s">
        <v>83</v>
      </c>
      <c r="AJ16">
        <v>2100</v>
      </c>
      <c r="AK16">
        <v>1050</v>
      </c>
      <c r="AL16">
        <v>242.614049020377</v>
      </c>
      <c r="AM16">
        <v>89.624817685017305</v>
      </c>
      <c r="AN16">
        <v>10.151686439999899</v>
      </c>
      <c r="AO16">
        <v>4.0900354315734004</v>
      </c>
      <c r="AP16">
        <v>201.64354429472399</v>
      </c>
      <c r="AQ16">
        <v>73.324021828545199</v>
      </c>
      <c r="AR16">
        <v>48.478532874999701</v>
      </c>
      <c r="AS16">
        <v>22.478715318451901</v>
      </c>
      <c r="AT16">
        <v>3.5940510376470498</v>
      </c>
      <c r="AU16">
        <v>1.79702551882352</v>
      </c>
      <c r="AV16">
        <v>47.598590999999999</v>
      </c>
      <c r="AW16">
        <v>14.0309933845098</v>
      </c>
    </row>
    <row r="17" spans="32:49" x14ac:dyDescent="0.35">
      <c r="AF17">
        <v>16</v>
      </c>
      <c r="AG17">
        <v>4</v>
      </c>
      <c r="AH17" t="s">
        <v>80</v>
      </c>
      <c r="AI17" t="s">
        <v>84</v>
      </c>
      <c r="AJ17">
        <v>250</v>
      </c>
      <c r="AK17">
        <v>125</v>
      </c>
      <c r="AL17">
        <v>574.33866927603503</v>
      </c>
      <c r="AM17">
        <v>179.701590518112</v>
      </c>
      <c r="AN17">
        <v>25.247625407999902</v>
      </c>
      <c r="AO17">
        <v>4.8919136086612296</v>
      </c>
      <c r="AP17">
        <v>181.98396071295801</v>
      </c>
      <c r="AQ17">
        <v>90.991980356479303</v>
      </c>
      <c r="AR17">
        <v>105.667061125</v>
      </c>
      <c r="AS17">
        <v>22.468099183845801</v>
      </c>
      <c r="AT17">
        <v>18.4372351388235</v>
      </c>
      <c r="AU17">
        <v>2.7195192096706999</v>
      </c>
      <c r="AV17">
        <v>11.466467700000001</v>
      </c>
      <c r="AW17">
        <v>5.7332338500000004</v>
      </c>
    </row>
    <row r="18" spans="32:49" x14ac:dyDescent="0.35">
      <c r="AF18">
        <v>17</v>
      </c>
      <c r="AG18">
        <v>5</v>
      </c>
      <c r="AH18" t="s">
        <v>80</v>
      </c>
      <c r="AI18" t="s">
        <v>85</v>
      </c>
      <c r="AJ18">
        <v>40</v>
      </c>
      <c r="AK18">
        <v>20</v>
      </c>
      <c r="AL18">
        <v>0</v>
      </c>
      <c r="AM18">
        <v>78.695695615320702</v>
      </c>
      <c r="AN18">
        <v>34.876771065</v>
      </c>
      <c r="AO18">
        <v>6.1089046479925404</v>
      </c>
      <c r="AP18">
        <v>167.37115229555801</v>
      </c>
      <c r="AQ18">
        <v>347.46657133958399</v>
      </c>
      <c r="AR18">
        <v>0</v>
      </c>
      <c r="AS18">
        <v>2.2407635438659699</v>
      </c>
      <c r="AT18">
        <v>0</v>
      </c>
      <c r="AU18">
        <v>1.59445444607145</v>
      </c>
      <c r="AV18">
        <v>0</v>
      </c>
      <c r="AW18">
        <v>2.5861772172538799</v>
      </c>
    </row>
    <row r="19" spans="32:49" x14ac:dyDescent="0.35">
      <c r="AF19">
        <v>18</v>
      </c>
      <c r="AG19">
        <v>6</v>
      </c>
      <c r="AH19" t="s">
        <v>80</v>
      </c>
      <c r="AI19" t="s">
        <v>86</v>
      </c>
      <c r="AJ19">
        <v>190</v>
      </c>
      <c r="AK19">
        <v>95</v>
      </c>
      <c r="AL19">
        <v>111.462518153757</v>
      </c>
      <c r="AM19">
        <v>54.7138972592603</v>
      </c>
      <c r="AN19">
        <v>3.5121925169999999</v>
      </c>
      <c r="AO19">
        <v>0.84682631466770697</v>
      </c>
      <c r="AP19">
        <v>90.195643542431</v>
      </c>
      <c r="AQ19">
        <v>23.667167488593201</v>
      </c>
      <c r="AR19">
        <v>57.817073499999701</v>
      </c>
      <c r="AS19">
        <v>12.0277591837601</v>
      </c>
      <c r="AT19">
        <v>9.0993185858823207</v>
      </c>
      <c r="AU19">
        <v>1.7708670103473401</v>
      </c>
      <c r="AV19">
        <v>8.6844173999999992</v>
      </c>
      <c r="AW19">
        <v>2.0998346947487998</v>
      </c>
    </row>
    <row r="20" spans="32:49" x14ac:dyDescent="0.35">
      <c r="AF20">
        <v>19</v>
      </c>
      <c r="AG20">
        <v>1</v>
      </c>
      <c r="AH20" t="s">
        <v>87</v>
      </c>
      <c r="AI20" t="s">
        <v>88</v>
      </c>
      <c r="AJ20">
        <v>400</v>
      </c>
      <c r="AK20">
        <v>200</v>
      </c>
    </row>
    <row r="21" spans="32:49" x14ac:dyDescent="0.35">
      <c r="AF21">
        <v>20</v>
      </c>
      <c r="AG21">
        <v>2</v>
      </c>
      <c r="AH21" t="s">
        <v>87</v>
      </c>
      <c r="AI21" t="s">
        <v>89</v>
      </c>
      <c r="AJ21">
        <v>600</v>
      </c>
      <c r="AK21">
        <v>300</v>
      </c>
    </row>
    <row r="22" spans="32:49" x14ac:dyDescent="0.35">
      <c r="AF22">
        <v>21</v>
      </c>
      <c r="AG22">
        <v>3</v>
      </c>
      <c r="AH22" t="s">
        <v>87</v>
      </c>
      <c r="AI22" t="s">
        <v>90</v>
      </c>
      <c r="AJ22">
        <v>1100</v>
      </c>
      <c r="AK22">
        <v>550</v>
      </c>
      <c r="AL22" t="s">
        <v>61</v>
      </c>
      <c r="AM22" t="s">
        <v>62</v>
      </c>
      <c r="AN22" t="s">
        <v>63</v>
      </c>
      <c r="AO22" t="s">
        <v>64</v>
      </c>
      <c r="AP22" t="s">
        <v>65</v>
      </c>
      <c r="AQ22" t="s">
        <v>66</v>
      </c>
      <c r="AR22" t="s">
        <v>67</v>
      </c>
      <c r="AS22" t="s">
        <v>68</v>
      </c>
      <c r="AT22" t="s">
        <v>69</v>
      </c>
      <c r="AU22" t="s">
        <v>70</v>
      </c>
      <c r="AV22" t="s">
        <v>71</v>
      </c>
      <c r="AW22" t="s">
        <v>72</v>
      </c>
    </row>
    <row r="23" spans="32:49" x14ac:dyDescent="0.35">
      <c r="AF23">
        <v>22</v>
      </c>
      <c r="AG23">
        <v>4</v>
      </c>
      <c r="AH23" t="s">
        <v>87</v>
      </c>
      <c r="AI23" t="s">
        <v>91</v>
      </c>
      <c r="AJ23">
        <v>970</v>
      </c>
      <c r="AK23">
        <v>485</v>
      </c>
      <c r="AL23">
        <v>524.46569891399895</v>
      </c>
      <c r="AM23">
        <v>254.010331213283</v>
      </c>
      <c r="AN23">
        <v>700.447537152</v>
      </c>
      <c r="AO23">
        <v>339.24222552194601</v>
      </c>
      <c r="AP23">
        <v>1219.6624035330001</v>
      </c>
      <c r="AQ23">
        <v>590.70946247069605</v>
      </c>
      <c r="AR23">
        <v>1131.011652744</v>
      </c>
      <c r="AS23">
        <v>547.77394425311195</v>
      </c>
      <c r="AT23">
        <v>1588.23218623139</v>
      </c>
      <c r="AU23">
        <v>769.21595540681096</v>
      </c>
      <c r="AV23">
        <v>723.09568557600005</v>
      </c>
      <c r="AW23">
        <v>350.21122443733799</v>
      </c>
    </row>
    <row r="24" spans="32:49" x14ac:dyDescent="0.35">
      <c r="AF24">
        <v>23</v>
      </c>
      <c r="AG24">
        <v>5</v>
      </c>
      <c r="AH24" t="s">
        <v>87</v>
      </c>
      <c r="AI24" t="s">
        <v>92</v>
      </c>
      <c r="AJ24">
        <v>1450</v>
      </c>
      <c r="AK24">
        <v>725</v>
      </c>
      <c r="AL24">
        <v>621.32938083900001</v>
      </c>
      <c r="AM24">
        <v>300.92355352554398</v>
      </c>
      <c r="AN24">
        <v>698.76532454400001</v>
      </c>
      <c r="AO24">
        <v>338.427492770855</v>
      </c>
      <c r="AP24">
        <v>1395.6400147049901</v>
      </c>
      <c r="AQ24">
        <v>675.93930951785603</v>
      </c>
      <c r="AR24">
        <v>1282.273834248</v>
      </c>
      <c r="AS24">
        <v>621.03356238149502</v>
      </c>
      <c r="AT24">
        <v>1702.73916057509</v>
      </c>
      <c r="AU24">
        <v>824.67421423956603</v>
      </c>
      <c r="AV24">
        <v>841.74822818099994</v>
      </c>
      <c r="AW24">
        <v>407.67727361615403</v>
      </c>
    </row>
    <row r="25" spans="32:49" x14ac:dyDescent="0.35">
      <c r="AF25">
        <v>24</v>
      </c>
      <c r="AG25">
        <v>6</v>
      </c>
      <c r="AH25" t="s">
        <v>87</v>
      </c>
      <c r="AI25" t="s">
        <v>93</v>
      </c>
      <c r="AJ25">
        <v>650</v>
      </c>
      <c r="AK25">
        <v>325</v>
      </c>
      <c r="AL25">
        <v>505.69141422599898</v>
      </c>
      <c r="AM25">
        <v>244.917530136366</v>
      </c>
      <c r="AN25">
        <v>721.98190981799996</v>
      </c>
      <c r="AO25">
        <v>349.67179821790597</v>
      </c>
      <c r="AP25">
        <v>1332.5862764609999</v>
      </c>
      <c r="AQ25">
        <v>645.40099029362796</v>
      </c>
      <c r="AR25">
        <v>1201.6308306149999</v>
      </c>
      <c r="AS25">
        <v>581.97637312151301</v>
      </c>
      <c r="AT25">
        <v>1658.6367750837001</v>
      </c>
      <c r="AU25">
        <v>803.31445407000501</v>
      </c>
      <c r="AV25">
        <v>764.65595751299998</v>
      </c>
      <c r="AW25">
        <v>370.33978281949902</v>
      </c>
    </row>
    <row r="26" spans="32:49" x14ac:dyDescent="0.35">
      <c r="AL26">
        <v>475.87972406400002</v>
      </c>
      <c r="AM26">
        <v>230.479069608332</v>
      </c>
      <c r="AN26">
        <v>438.98519262600001</v>
      </c>
      <c r="AO26">
        <v>212.610232485274</v>
      </c>
      <c r="AP26">
        <v>995.15493665099996</v>
      </c>
      <c r="AQ26">
        <v>481.97553355859202</v>
      </c>
      <c r="AR26">
        <v>777.31873337699994</v>
      </c>
      <c r="AS26">
        <v>376.47264507904202</v>
      </c>
      <c r="AT26">
        <v>1144.9067396498999</v>
      </c>
      <c r="AU26">
        <v>554.50364199028195</v>
      </c>
      <c r="AV26">
        <v>469.88869369140002</v>
      </c>
      <c r="AW26">
        <v>227.57748116812701</v>
      </c>
    </row>
    <row r="28" spans="32:49" x14ac:dyDescent="0.35">
      <c r="AL28" s="1">
        <f>SUM(AL2,AL9,AL16)-AL23</f>
        <v>174.52566791085508</v>
      </c>
      <c r="AM28">
        <f t="shared" ref="AM28:AW28" si="0">SUM(AM2,AM9,AM16)-AM23</f>
        <v>0</v>
      </c>
      <c r="AN28" s="1">
        <f t="shared" si="0"/>
        <v>-135.64320961013289</v>
      </c>
      <c r="AO28">
        <f t="shared" si="0"/>
        <v>4.5474735088646412E-13</v>
      </c>
      <c r="AP28" s="1">
        <f t="shared" si="0"/>
        <v>201.55760029666794</v>
      </c>
      <c r="AQ28">
        <f t="shared" si="0"/>
        <v>27.459515697964434</v>
      </c>
      <c r="AR28" s="1">
        <f t="shared" si="0"/>
        <v>-66.142025275139304</v>
      </c>
      <c r="AS28">
        <f t="shared" si="0"/>
        <v>3.4399740662985323</v>
      </c>
      <c r="AT28" s="1">
        <f t="shared" si="0"/>
        <v>-183.73073781515677</v>
      </c>
      <c r="AU28">
        <f t="shared" si="0"/>
        <v>-6.1575710924943223</v>
      </c>
      <c r="AV28" s="1">
        <f t="shared" si="0"/>
        <v>39.947902237099925</v>
      </c>
      <c r="AW28">
        <f t="shared" si="0"/>
        <v>1.8744703540023693</v>
      </c>
    </row>
    <row r="29" spans="32:49" x14ac:dyDescent="0.35">
      <c r="AL29" s="1">
        <f t="shared" ref="AL29:AW31" si="1">SUM(AL3,AL10,AL17)-AL24</f>
        <v>203.89271363106604</v>
      </c>
      <c r="AM29">
        <f t="shared" si="1"/>
        <v>-7.9580786405131221E-13</v>
      </c>
      <c r="AN29" s="1">
        <f t="shared" si="1"/>
        <v>84.029392017600912</v>
      </c>
      <c r="AO29">
        <f t="shared" si="1"/>
        <v>-7.3896444519050419E-13</v>
      </c>
      <c r="AP29" s="1">
        <f t="shared" si="1"/>
        <v>-148.02488131373912</v>
      </c>
      <c r="AQ29">
        <f t="shared" si="1"/>
        <v>24.840900606095374</v>
      </c>
      <c r="AR29" s="1">
        <f t="shared" si="1"/>
        <v>14.570340642936117</v>
      </c>
      <c r="AS29">
        <f t="shared" si="1"/>
        <v>1.4263826741437242</v>
      </c>
      <c r="AT29" s="1">
        <f t="shared" si="1"/>
        <v>-71.266735692939392</v>
      </c>
      <c r="AU29">
        <f t="shared" si="1"/>
        <v>1.0348822651457112</v>
      </c>
      <c r="AV29" s="1">
        <f t="shared" si="1"/>
        <v>-63.491022093255992</v>
      </c>
      <c r="AW29">
        <f t="shared" si="1"/>
        <v>-18.548670572282049</v>
      </c>
    </row>
    <row r="30" spans="32:49" x14ac:dyDescent="0.35">
      <c r="AL30" s="1">
        <f>SUM(AL4,AL11,AL18)-AL25</f>
        <v>-432.58242378228709</v>
      </c>
      <c r="AM30">
        <f t="shared" si="1"/>
        <v>-96.481519015064492</v>
      </c>
      <c r="AN30" s="1">
        <f t="shared" si="1"/>
        <v>-228.89840770626898</v>
      </c>
      <c r="AO30">
        <f t="shared" si="1"/>
        <v>-23.607293374964456</v>
      </c>
      <c r="AP30" s="1">
        <f t="shared" si="1"/>
        <v>-995.63866463049794</v>
      </c>
      <c r="AQ30">
        <f t="shared" si="1"/>
        <v>-130.23743597603277</v>
      </c>
      <c r="AR30" s="1">
        <f t="shared" si="1"/>
        <v>-1201.6308306149999</v>
      </c>
      <c r="AS30">
        <f t="shared" si="1"/>
        <v>-510.21313341092616</v>
      </c>
      <c r="AT30" s="1">
        <f t="shared" si="1"/>
        <v>-1658.6367750837001</v>
      </c>
      <c r="AU30">
        <f t="shared" si="1"/>
        <v>-572.37548260370033</v>
      </c>
      <c r="AV30" s="1">
        <f t="shared" si="1"/>
        <v>-764.65595751299998</v>
      </c>
      <c r="AW30">
        <f t="shared" si="1"/>
        <v>-251.16391032517532</v>
      </c>
    </row>
    <row r="31" spans="32:49" x14ac:dyDescent="0.35">
      <c r="AL31" s="1">
        <f t="shared" si="1"/>
        <v>-8.8411908990217967</v>
      </c>
      <c r="AM31">
        <f t="shared" si="1"/>
        <v>3.1263880373444408E-13</v>
      </c>
      <c r="AN31" s="1">
        <f t="shared" si="1"/>
        <v>-128.80504356927173</v>
      </c>
      <c r="AO31">
        <f t="shared" si="1"/>
        <v>0</v>
      </c>
      <c r="AP31" s="1">
        <f t="shared" si="1"/>
        <v>186.7007583508281</v>
      </c>
      <c r="AQ31">
        <f t="shared" si="1"/>
        <v>-1.9980977576481109</v>
      </c>
      <c r="AR31" s="1">
        <f t="shared" si="1"/>
        <v>-16.345296763617284</v>
      </c>
      <c r="AS31">
        <f t="shared" si="1"/>
        <v>0.72706628390801598</v>
      </c>
      <c r="AT31" s="1">
        <f t="shared" si="1"/>
        <v>22.815033607041414</v>
      </c>
      <c r="AU31">
        <f t="shared" si="1"/>
        <v>0.47781589971498306</v>
      </c>
      <c r="AV31" s="1">
        <f t="shared" si="1"/>
        <v>-47.156401808688656</v>
      </c>
      <c r="AW31">
        <f t="shared" si="1"/>
        <v>4.7242781589235108</v>
      </c>
    </row>
    <row r="32" spans="32:49" x14ac:dyDescent="0.35">
      <c r="AL32" s="1"/>
      <c r="AN32" s="1"/>
      <c r="AP32" s="1"/>
      <c r="AR32" s="1"/>
      <c r="AT32" s="1"/>
      <c r="AV32" s="1"/>
    </row>
    <row r="33" spans="38:49" x14ac:dyDescent="0.35">
      <c r="AL33" s="1">
        <f>SQRT((AL$6-AL2)^2)</f>
        <v>0</v>
      </c>
      <c r="AM33">
        <f>AN$6-AM2</f>
        <v>482.48564361851999</v>
      </c>
      <c r="AN33" s="1">
        <f>AP$6-AN2</f>
        <v>570.56934303435605</v>
      </c>
      <c r="AO33">
        <f>AR$6-AO2</f>
        <v>651.24751326145793</v>
      </c>
      <c r="AP33" s="1">
        <f>AT$6-AP2</f>
        <v>390</v>
      </c>
      <c r="AQ33">
        <f>AV$6-AQ2</f>
        <v>79.511998944826018</v>
      </c>
      <c r="AR33" s="1" t="e">
        <f>#REF!-AR2</f>
        <v>#REF!</v>
      </c>
      <c r="AS33" t="e">
        <f>#REF!-AS2</f>
        <v>#REF!</v>
      </c>
      <c r="AT33" s="1" t="e">
        <f>#REF!-AT2</f>
        <v>#REF!</v>
      </c>
      <c r="AU33" t="e">
        <f>#REF!-AU2</f>
        <v>#REF!</v>
      </c>
      <c r="AV33" s="1" t="e">
        <f>#REF!-AV2</f>
        <v>#REF!</v>
      </c>
      <c r="AW33">
        <f t="shared" ref="AM33:AW33" si="2">AW$6-AW2</f>
        <v>18.455452134392999</v>
      </c>
    </row>
    <row r="34" spans="38:49" x14ac:dyDescent="0.35">
      <c r="AL34" s="1">
        <f t="shared" ref="AL34:AW34" si="3">AL$6-AL3</f>
        <v>310</v>
      </c>
      <c r="AM34">
        <f>AN$6-AM3</f>
        <v>536.97551288366026</v>
      </c>
      <c r="AN34" s="1">
        <f>AP$6-AN3</f>
        <v>636.70237215198995</v>
      </c>
      <c r="AO34">
        <f>AR$6-AO3</f>
        <v>728.89398230445101</v>
      </c>
      <c r="AP34" s="1">
        <f>AT$6-AP3</f>
        <v>543.94528685665102</v>
      </c>
      <c r="AQ34">
        <f>AV$6-AQ3</f>
        <v>40</v>
      </c>
      <c r="AR34" s="1" t="e">
        <f>#REF!-AR3</f>
        <v>#REF!</v>
      </c>
      <c r="AS34" t="e">
        <f>#REF!-AS3</f>
        <v>#REF!</v>
      </c>
      <c r="AT34" s="1" t="e">
        <f>#REF!-AT3</f>
        <v>#REF!</v>
      </c>
      <c r="AU34" t="e">
        <f>#REF!-AU3</f>
        <v>#REF!</v>
      </c>
      <c r="AV34" s="1" t="e">
        <f>#REF!-AV3</f>
        <v>#REF!</v>
      </c>
      <c r="AW34">
        <f t="shared" si="3"/>
        <v>0</v>
      </c>
    </row>
    <row r="35" spans="38:49" x14ac:dyDescent="0.35">
      <c r="AL35" s="1">
        <f t="shared" ref="AL35:AW35" si="4">AL$6-AL4</f>
        <v>310</v>
      </c>
      <c r="AM35">
        <f>AN$6-AM4</f>
        <v>559.13755139099601</v>
      </c>
      <c r="AN35" s="1">
        <f>AP$6-AN4</f>
        <v>907.00562735802498</v>
      </c>
      <c r="AO35">
        <f>AR$6-AO4</f>
        <v>730.20119354052395</v>
      </c>
      <c r="AP35" s="1">
        <f>AT$6-AP4</f>
        <v>1440</v>
      </c>
      <c r="AQ35">
        <f>AV$6-AQ4</f>
        <v>437.09321805054003</v>
      </c>
      <c r="AR35" s="1" t="e">
        <f>#REF!-AR4</f>
        <v>#REF!</v>
      </c>
      <c r="AS35" t="e">
        <f>#REF!-AS4</f>
        <v>#REF!</v>
      </c>
      <c r="AT35" s="1" t="e">
        <f>#REF!-AT4</f>
        <v>#REF!</v>
      </c>
      <c r="AU35" t="e">
        <f>#REF!-AU4</f>
        <v>#REF!</v>
      </c>
      <c r="AV35" s="1" t="e">
        <f>#REF!-AV4</f>
        <v>#REF!</v>
      </c>
      <c r="AW35">
        <f t="shared" si="4"/>
        <v>241.79158363853151</v>
      </c>
    </row>
    <row r="36" spans="38:49" x14ac:dyDescent="0.35">
      <c r="AL36" s="1">
        <f t="shared" ref="AL36:AW36" si="5">AL$6-AL5</f>
        <v>0</v>
      </c>
      <c r="AM36">
        <f>AN$6-AM5</f>
        <v>446.03131733085797</v>
      </c>
      <c r="AN36" s="1">
        <f>AP$6-AN5</f>
        <v>817.89488580722298</v>
      </c>
      <c r="AO36">
        <f>AR$6-AO5</f>
        <v>757.04492723959902</v>
      </c>
      <c r="AP36" s="1">
        <f>AT$6-AP5</f>
        <v>517.916408075547</v>
      </c>
      <c r="AQ36">
        <f>AV$6-AQ5</f>
        <v>155.26374323543098</v>
      </c>
      <c r="AR36" s="1" t="e">
        <f>#REF!-AR5</f>
        <v>#REF!</v>
      </c>
      <c r="AS36" t="e">
        <f>#REF!-AS5</f>
        <v>#REF!</v>
      </c>
      <c r="AT36" s="1" t="e">
        <f>#REF!-AT5</f>
        <v>#REF!</v>
      </c>
      <c r="AU36" t="e">
        <f>#REF!-AU5</f>
        <v>#REF!</v>
      </c>
      <c r="AV36" s="1" t="e">
        <f>#REF!-AV5</f>
        <v>#REF!</v>
      </c>
      <c r="AW36">
        <f t="shared" si="5"/>
        <v>77.494616264472995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scenarios_gen_formulas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2023-10-06T16:44:43Z</dcterms:created>
  <dcterms:modified xsi:type="dcterms:W3CDTF">2023-10-06T19:14:07Z</dcterms:modified>
</cp:coreProperties>
</file>