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widechildrens-my.sharepoint.com/personal/samuel_yang_nationwidechildrens_org/Documents/active-CIMatchAlgorithm/GitHubRepo/ACIFMatchAlgorithm/testCases-4-1/"/>
    </mc:Choice>
  </mc:AlternateContent>
  <xr:revisionPtr revIDLastSave="0" documentId="13_ncr:40009_{AFA7FA4F-FA4E-4D00-A57A-7D699E815A0C}" xr6:coauthVersionLast="45" xr6:coauthVersionMax="45" xr10:uidLastSave="{00000000-0000-0000-0000-000000000000}"/>
  <bookViews>
    <workbookView xWindow="1950" yWindow="1950" windowWidth="21600" windowHeight="11385" activeTab="3"/>
  </bookViews>
  <sheets>
    <sheet name="testDataApplicants" sheetId="1" r:id="rId1"/>
    <sheet name="ApplicantRankList" sheetId="2" r:id="rId2"/>
    <sheet name="Programs" sheetId="3" r:id="rId3"/>
    <sheet name="ProgramRankList" sheetId="4" r:id="rId4"/>
    <sheet name="Constraints" sheetId="5" r:id="rId5"/>
    <sheet name="ConstraintList" sheetId="6" r:id="rId6"/>
  </sheets>
  <calcPr calcId="0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<sst xmlns="http://schemas.openxmlformats.org/spreadsheetml/2006/main" count="172" uniqueCount="160">
  <si>
    <t>ID</t>
  </si>
  <si>
    <t>Name</t>
  </si>
  <si>
    <t>Superman</t>
  </si>
  <si>
    <t>Batman</t>
  </si>
  <si>
    <t>Spiderman</t>
  </si>
  <si>
    <t>Wolverine</t>
  </si>
  <si>
    <t>Wonder Woman</t>
  </si>
  <si>
    <t>Captain America</t>
  </si>
  <si>
    <t>Hal Jordan</t>
  </si>
  <si>
    <t>Wally West</t>
  </si>
  <si>
    <t>Hulk</t>
  </si>
  <si>
    <t>Daredevil</t>
  </si>
  <si>
    <t>Dick Grayson</t>
  </si>
  <si>
    <t>Iron Man</t>
  </si>
  <si>
    <t>Jean Grey</t>
  </si>
  <si>
    <t>Thor</t>
  </si>
  <si>
    <t>Morpheus</t>
  </si>
  <si>
    <t>Rorschach</t>
  </si>
  <si>
    <t>Barbara Gordon</t>
  </si>
  <si>
    <t>Thing</t>
  </si>
  <si>
    <t>James Gordon</t>
  </si>
  <si>
    <t>Catwoman</t>
  </si>
  <si>
    <t>The Spirit</t>
  </si>
  <si>
    <t>Professor X</t>
  </si>
  <si>
    <t>Raphael</t>
  </si>
  <si>
    <t>Yorick Brown</t>
  </si>
  <si>
    <t>Rick Grimes</t>
  </si>
  <si>
    <t>Punisher</t>
  </si>
  <si>
    <t>Swamp Thing</t>
  </si>
  <si>
    <t>John Constantine</t>
  </si>
  <si>
    <t>Green Arrow</t>
  </si>
  <si>
    <t>Tim Drake</t>
  </si>
  <si>
    <t>Nick Fury</t>
  </si>
  <si>
    <t>Jesse Custer</t>
  </si>
  <si>
    <t>Dudge Dredd</t>
  </si>
  <si>
    <t>Spawn</t>
  </si>
  <si>
    <t>The Crow</t>
  </si>
  <si>
    <t>Doctor Strange</t>
  </si>
  <si>
    <t>Cyclops</t>
  </si>
  <si>
    <t>Mr Fantastic</t>
  </si>
  <si>
    <t>Silver Surfer</t>
  </si>
  <si>
    <t>Storm</t>
  </si>
  <si>
    <t>Martin Manhunter</t>
  </si>
  <si>
    <t>Hawkeye</t>
  </si>
  <si>
    <t>Human Torch</t>
  </si>
  <si>
    <t>Black Panther</t>
  </si>
  <si>
    <t>Aquaman</t>
  </si>
  <si>
    <t>Bucky Barnes</t>
  </si>
  <si>
    <t>Elijah Snow</t>
  </si>
  <si>
    <t>John Stewart</t>
  </si>
  <si>
    <t>Hawkman</t>
  </si>
  <si>
    <t>The Tick</t>
  </si>
  <si>
    <t>Booster Gold</t>
  </si>
  <si>
    <t>Blade</t>
  </si>
  <si>
    <t>Gambit</t>
  </si>
  <si>
    <t>Invisible Woman</t>
  </si>
  <si>
    <t>Iron Fist</t>
  </si>
  <si>
    <t>Luke Cage</t>
  </si>
  <si>
    <t>Jonah Hex</t>
  </si>
  <si>
    <t>Black Widow</t>
  </si>
  <si>
    <t>The Rocketeer</t>
  </si>
  <si>
    <t>Ghost Rider</t>
  </si>
  <si>
    <t>Falcon</t>
  </si>
  <si>
    <t>Adam Strange</t>
  </si>
  <si>
    <t>Wasp</t>
  </si>
  <si>
    <t>Nova</t>
  </si>
  <si>
    <t>Albert Einstein</t>
  </si>
  <si>
    <t>Sir Isaac Newton</t>
  </si>
  <si>
    <t>James Maxwell</t>
  </si>
  <si>
    <t>Galileo Galilei</t>
  </si>
  <si>
    <t>Charles Darwin</t>
  </si>
  <si>
    <t>Louis Pasteur</t>
  </si>
  <si>
    <t>Edwin Hubble</t>
  </si>
  <si>
    <t>Thomas Edison</t>
  </si>
  <si>
    <t>Hippocrates</t>
  </si>
  <si>
    <t>William Osler</t>
  </si>
  <si>
    <t>Virginia Apgar</t>
  </si>
  <si>
    <t>Galen</t>
  </si>
  <si>
    <t>John Hunter</t>
  </si>
  <si>
    <t>Henry Heimlich</t>
  </si>
  <si>
    <t>William Harvey</t>
  </si>
  <si>
    <t>Henry Gray</t>
  </si>
  <si>
    <t>Carl Jung</t>
  </si>
  <si>
    <t>Paul Ehrlich</t>
  </si>
  <si>
    <t>Harvey Cushing</t>
  </si>
  <si>
    <t>Charles Mayo</t>
  </si>
  <si>
    <t>Otto Fritz Meyerhof</t>
  </si>
  <si>
    <t>Jonas Salk</t>
  </si>
  <si>
    <t>Alexander Graham Bell</t>
  </si>
  <si>
    <t>George Washington Carver</t>
  </si>
  <si>
    <t>Eli Whitney</t>
  </si>
  <si>
    <t>Johannes Gutenberg</t>
  </si>
  <si>
    <t>John Logie Baird</t>
  </si>
  <si>
    <t>Benjamin Franklin</t>
  </si>
  <si>
    <t>Henry Ford</t>
  </si>
  <si>
    <t>James</t>
  </si>
  <si>
    <t>Naismith</t>
  </si>
  <si>
    <t>Herman Hollerith</t>
  </si>
  <si>
    <t>Nikola Tesla</t>
  </si>
  <si>
    <t>James Dyson</t>
  </si>
  <si>
    <t>Hedy Lamarr</t>
  </si>
  <si>
    <t>Applicant ID</t>
  </si>
  <si>
    <t>Program ID</t>
  </si>
  <si>
    <t>Rank</t>
  </si>
  <si>
    <t>Applicant Name</t>
  </si>
  <si>
    <t>MaxSlots</t>
  </si>
  <si>
    <t>Baylor College of Medicine</t>
  </si>
  <si>
    <t>Beth Israel Deaconess</t>
  </si>
  <si>
    <t>Boston Children's Hospital</t>
  </si>
  <si>
    <t>Case Western Reserve University</t>
  </si>
  <si>
    <t>Cedars-Sinai Medical Center</t>
  </si>
  <si>
    <t>The Children's Hospital of Philadelphia</t>
  </si>
  <si>
    <t xml:space="preserve">Columbia University Medical Center </t>
  </si>
  <si>
    <t>David Geffen School of Medicine at UCLA</t>
  </si>
  <si>
    <t>Duke University School of Medicine</t>
  </si>
  <si>
    <t>Geisinger Health System</t>
  </si>
  <si>
    <t>Heart of Texas Community Health Center</t>
  </si>
  <si>
    <t>Hennepin Healthcare</t>
  </si>
  <si>
    <t>HonorHealth</t>
  </si>
  <si>
    <t>Houston Methodist Hospital</t>
  </si>
  <si>
    <t>Icahn School of Medicine at Mount Sinai</t>
  </si>
  <si>
    <t>Kettering Health Network and Raj Soin Medical Center</t>
  </si>
  <si>
    <t>LSU Health Shreveport and Ochsner Health System</t>
  </si>
  <si>
    <t>Madigan Army Medical Center</t>
  </si>
  <si>
    <t>Massachusetts General Hospital</t>
  </si>
  <si>
    <t>Mayo Clinic Rochester</t>
  </si>
  <si>
    <t>Northwestern University Program</t>
  </si>
  <si>
    <t>NYU Grossman</t>
  </si>
  <si>
    <t>The Ohio State University and Nationwide Children's Hospital</t>
  </si>
  <si>
    <t>Oregon Health &amp; Science University</t>
  </si>
  <si>
    <t>Regenstrief Institute</t>
  </si>
  <si>
    <t>Rochester General Hospital</t>
  </si>
  <si>
    <t>Sidney Kimmel Medical College Thomas Jefferson</t>
  </si>
  <si>
    <t>Stanford School of Medicine</t>
  </si>
  <si>
    <t>Stony Brook</t>
  </si>
  <si>
    <t>University of Arizona College of Medicine</t>
  </si>
  <si>
    <t>University of Arkansas for Medical Sciences</t>
  </si>
  <si>
    <t>University at Buffalo</t>
  </si>
  <si>
    <t>University of California Davis Health</t>
  </si>
  <si>
    <t>University of California, Irvine</t>
  </si>
  <si>
    <t>University of California, San Diego</t>
  </si>
  <si>
    <t>University of California, San Francisco</t>
  </si>
  <si>
    <t>University of Chicago Medicine</t>
  </si>
  <si>
    <t>University of Illinois at Chicago College of Medicine</t>
  </si>
  <si>
    <t>University of Kansas School of Medicine</t>
  </si>
  <si>
    <t>University of New Mexico</t>
  </si>
  <si>
    <t xml:space="preserve">University of North Carolina </t>
  </si>
  <si>
    <t>University of Texas Health Science Center San Antonio</t>
  </si>
  <si>
    <t>University of Virginia</t>
  </si>
  <si>
    <t xml:space="preserve">Univeristy of Washington </t>
  </si>
  <si>
    <t>Vanderbilt University</t>
  </si>
  <si>
    <t>Washington University</t>
  </si>
  <si>
    <t>Yale/VA</t>
  </si>
  <si>
    <t>Program Name</t>
  </si>
  <si>
    <t>Program Max Slots</t>
  </si>
  <si>
    <t>Constraint ID</t>
  </si>
  <si>
    <t>Slots</t>
  </si>
  <si>
    <t>Constraint Max</t>
  </si>
  <si>
    <t>Program Id</t>
  </si>
  <si>
    <t>Program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</si>
</sst>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0" totalsRowShown="0">
  <autoFilter ref="A1:B100"/>
  <tableColumns count="2">
    <tableColumn id="1" name="ID"/>
    <tableColumn id="2" name="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F540" totalsRowShown="0">
  <autoFilter ref="A1:F540"/>
  <tableColumns count="6">
    <tableColumn id="1" name="Applicant ID"/>
    <tableColumn id="2" name="Applicant Name">
      <calculatedColumnFormula>VLOOKUP(A2,Table1[#All],2)</calculatedColumnFormula>
    </tableColumn>
    <tableColumn id="3" name="Program ID"/>
    <tableColumn id="4" name="Program Name">
      <calculatedColumnFormula>VLOOKUP(C2,Table2[#All],2)</calculatedColumnFormula>
    </tableColumn>
    <tableColumn id="5" name="Rank"/>
    <tableColumn id="6" name="Program Max Slots">
      <calculatedColumnFormula>VLOOKUP(C2,Table2[#All],3)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48" totalsRowShown="0">
  <autoFilter ref="A1:C48"/>
  <tableColumns count="3">
    <tableColumn id="1" name="ID"/>
    <tableColumn id="2" name="Name"/>
    <tableColumn id="3" name="MaxSlo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219" totalsRowShown="0">
  <autoFilter ref="A1:F219"/>
  <tableColumns count="6">
    <tableColumn id="1" name="Program ID"/>
    <tableColumn id="4" name="Program Name" dataDxfId="6">
      <calculatedColumnFormula>VLOOKUP(Table3[[#This Row],[Program ID]],Table2[#All],2)</calculatedColumnFormula>
    </tableColumn>
    <tableColumn id="6" name="Program Slots" dataDxfId="0">
      <calculatedColumnFormula>VLOOKUP(Table3[[#This Row],[Program ID]],Table2[#All],3)</calculatedColumnFormula>
    </tableColumn>
    <tableColumn id="2" name="Applicant ID"/>
    <tableColumn id="5" name="Applicant Name" dataDxfId="5">
      <calculatedColumnFormula>VLOOKUP(Table3[[#This Row],[Applicant ID]],Table1[#All],2)</calculatedColumnFormula>
    </tableColumn>
    <tableColumn id="3" name="Ran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12" totalsRowShown="0">
  <autoFilter ref="A1:C12"/>
  <tableColumns count="3">
    <tableColumn id="1" name="Constraint ID"/>
    <tableColumn id="2" name="Program ID"/>
    <tableColumn id="3" name="Slo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F27" totalsRowShown="0">
  <autoFilter ref="A1:F27"/>
  <tableColumns count="6">
    <tableColumn id="1" name="Constraint ID"/>
    <tableColumn id="5" name="Program Id" dataDxfId="2">
      <calculatedColumnFormula>VLOOKUP(Table5[[#This Row],[Constraint ID]],Table4[#All],2)</calculatedColumnFormula>
    </tableColumn>
    <tableColumn id="6" name="Program Name" dataDxfId="1">
      <calculatedColumnFormula>VLOOKUP(Table5[[#This Row],[Program Id]],Table2[#All],2)</calculatedColumnFormula>
    </tableColumn>
    <tableColumn id="2" name="Applicant ID"/>
    <tableColumn id="3" name="Applicant Name" dataDxfId="4">
      <calculatedColumnFormula>VLOOKUP(Table5[[#This Row],[Applicant ID]],Table1[#All],2)</calculatedColumnFormula>
    </tableColumn>
    <tableColumn id="4" name="Constraint Max" dataDxfId="3">
      <calculatedColumnFormula>VLOOKUP(Table5[[#This Row],[Constraint ID]],Table4[#All],3)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92" sqref="D92"/>
    </sheetView>
  </sheetViews>
  <sheetFormatPr defaultRowHeight="15" x14ac:dyDescent="0.25"/>
  <cols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  <row r="39" spans="1:2" x14ac:dyDescent="0.25">
      <c r="A39">
        <v>38</v>
      </c>
      <c r="B39" t="s">
        <v>39</v>
      </c>
    </row>
    <row r="40" spans="1:2" x14ac:dyDescent="0.25">
      <c r="A40">
        <v>39</v>
      </c>
      <c r="B40" t="s">
        <v>40</v>
      </c>
    </row>
    <row r="41" spans="1:2" x14ac:dyDescent="0.25">
      <c r="A41">
        <v>40</v>
      </c>
      <c r="B41" t="s">
        <v>41</v>
      </c>
    </row>
    <row r="42" spans="1:2" x14ac:dyDescent="0.25">
      <c r="A42">
        <v>41</v>
      </c>
      <c r="B42" t="s">
        <v>42</v>
      </c>
    </row>
    <row r="43" spans="1:2" x14ac:dyDescent="0.25">
      <c r="A43">
        <v>42</v>
      </c>
      <c r="B43" t="s">
        <v>43</v>
      </c>
    </row>
    <row r="44" spans="1:2" x14ac:dyDescent="0.25">
      <c r="A44">
        <v>43</v>
      </c>
      <c r="B44" t="s">
        <v>44</v>
      </c>
    </row>
    <row r="45" spans="1:2" x14ac:dyDescent="0.25">
      <c r="A45">
        <v>44</v>
      </c>
      <c r="B45" t="s">
        <v>45</v>
      </c>
    </row>
    <row r="46" spans="1:2" x14ac:dyDescent="0.25">
      <c r="A46">
        <v>45</v>
      </c>
      <c r="B46" t="s">
        <v>46</v>
      </c>
    </row>
    <row r="47" spans="1:2" x14ac:dyDescent="0.25">
      <c r="A47">
        <v>46</v>
      </c>
      <c r="B47" t="s">
        <v>47</v>
      </c>
    </row>
    <row r="48" spans="1:2" x14ac:dyDescent="0.25">
      <c r="A48">
        <v>47</v>
      </c>
      <c r="B48" t="s">
        <v>48</v>
      </c>
    </row>
    <row r="49" spans="1:2" x14ac:dyDescent="0.25">
      <c r="A49">
        <v>48</v>
      </c>
      <c r="B49" t="s">
        <v>49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51</v>
      </c>
    </row>
    <row r="52" spans="1:2" x14ac:dyDescent="0.25">
      <c r="A52">
        <v>51</v>
      </c>
      <c r="B52" t="s">
        <v>52</v>
      </c>
    </row>
    <row r="53" spans="1:2" x14ac:dyDescent="0.25">
      <c r="A53">
        <v>52</v>
      </c>
      <c r="B53" t="s">
        <v>53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55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58</v>
      </c>
    </row>
    <row r="59" spans="1:2" x14ac:dyDescent="0.25">
      <c r="A59">
        <v>58</v>
      </c>
      <c r="B59" t="s">
        <v>59</v>
      </c>
    </row>
    <row r="60" spans="1:2" x14ac:dyDescent="0.25">
      <c r="A60">
        <v>59</v>
      </c>
      <c r="B60" t="s">
        <v>60</v>
      </c>
    </row>
    <row r="61" spans="1:2" x14ac:dyDescent="0.25">
      <c r="A61">
        <v>60</v>
      </c>
      <c r="B61" t="s">
        <v>61</v>
      </c>
    </row>
    <row r="62" spans="1:2" x14ac:dyDescent="0.25">
      <c r="A62">
        <v>61</v>
      </c>
      <c r="B62" t="s">
        <v>62</v>
      </c>
    </row>
    <row r="63" spans="1:2" x14ac:dyDescent="0.25">
      <c r="A63">
        <v>62</v>
      </c>
      <c r="B63" t="s">
        <v>63</v>
      </c>
    </row>
    <row r="64" spans="1:2" x14ac:dyDescent="0.25">
      <c r="A64">
        <v>63</v>
      </c>
      <c r="B64" t="s">
        <v>64</v>
      </c>
    </row>
    <row r="65" spans="1:2" x14ac:dyDescent="0.25">
      <c r="A65">
        <v>64</v>
      </c>
      <c r="B65" t="s">
        <v>65</v>
      </c>
    </row>
    <row r="66" spans="1:2" x14ac:dyDescent="0.25">
      <c r="A66">
        <v>65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67</v>
      </c>
      <c r="B68" t="s">
        <v>68</v>
      </c>
    </row>
    <row r="69" spans="1:2" x14ac:dyDescent="0.25">
      <c r="A69">
        <v>68</v>
      </c>
      <c r="B69" t="s">
        <v>69</v>
      </c>
    </row>
    <row r="70" spans="1:2" x14ac:dyDescent="0.25">
      <c r="A70">
        <v>69</v>
      </c>
      <c r="B70" t="s">
        <v>70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72</v>
      </c>
    </row>
    <row r="73" spans="1:2" x14ac:dyDescent="0.25">
      <c r="A73">
        <v>72</v>
      </c>
      <c r="B73" t="s">
        <v>73</v>
      </c>
    </row>
    <row r="74" spans="1:2" x14ac:dyDescent="0.25">
      <c r="A74">
        <v>73</v>
      </c>
      <c r="B74" t="s">
        <v>74</v>
      </c>
    </row>
    <row r="75" spans="1:2" x14ac:dyDescent="0.25">
      <c r="A75">
        <v>74</v>
      </c>
      <c r="B75" t="s">
        <v>75</v>
      </c>
    </row>
    <row r="76" spans="1:2" x14ac:dyDescent="0.25">
      <c r="A76">
        <v>75</v>
      </c>
      <c r="B76" t="s">
        <v>76</v>
      </c>
    </row>
    <row r="77" spans="1:2" x14ac:dyDescent="0.25">
      <c r="A77">
        <v>76</v>
      </c>
      <c r="B77" t="s">
        <v>77</v>
      </c>
    </row>
    <row r="78" spans="1:2" x14ac:dyDescent="0.25">
      <c r="A78">
        <v>77</v>
      </c>
      <c r="B78" t="s">
        <v>78</v>
      </c>
    </row>
    <row r="79" spans="1:2" x14ac:dyDescent="0.25">
      <c r="A79">
        <v>78</v>
      </c>
      <c r="B79" t="s">
        <v>79</v>
      </c>
    </row>
    <row r="80" spans="1:2" x14ac:dyDescent="0.25">
      <c r="A80">
        <v>79</v>
      </c>
      <c r="B80" t="s">
        <v>80</v>
      </c>
    </row>
    <row r="81" spans="1:2" x14ac:dyDescent="0.25">
      <c r="A81">
        <v>80</v>
      </c>
      <c r="B81" t="s">
        <v>81</v>
      </c>
    </row>
    <row r="82" spans="1:2" x14ac:dyDescent="0.25">
      <c r="A82">
        <v>81</v>
      </c>
      <c r="B82" t="s">
        <v>82</v>
      </c>
    </row>
    <row r="83" spans="1:2" x14ac:dyDescent="0.25">
      <c r="A83">
        <v>82</v>
      </c>
      <c r="B83" t="s">
        <v>83</v>
      </c>
    </row>
    <row r="84" spans="1:2" x14ac:dyDescent="0.25">
      <c r="A84">
        <v>83</v>
      </c>
      <c r="B84" t="s">
        <v>84</v>
      </c>
    </row>
    <row r="85" spans="1:2" x14ac:dyDescent="0.25">
      <c r="A85">
        <v>84</v>
      </c>
      <c r="B85" t="s">
        <v>85</v>
      </c>
    </row>
    <row r="86" spans="1:2" x14ac:dyDescent="0.25">
      <c r="A86">
        <v>85</v>
      </c>
      <c r="B86" t="s">
        <v>86</v>
      </c>
    </row>
    <row r="87" spans="1:2" x14ac:dyDescent="0.25">
      <c r="A87">
        <v>86</v>
      </c>
      <c r="B87" t="s">
        <v>87</v>
      </c>
    </row>
    <row r="88" spans="1:2" x14ac:dyDescent="0.25">
      <c r="A88">
        <v>87</v>
      </c>
      <c r="B88" t="s">
        <v>88</v>
      </c>
    </row>
    <row r="89" spans="1:2" x14ac:dyDescent="0.25">
      <c r="A89">
        <v>88</v>
      </c>
      <c r="B89" t="s">
        <v>89</v>
      </c>
    </row>
    <row r="90" spans="1:2" x14ac:dyDescent="0.25">
      <c r="A90">
        <v>89</v>
      </c>
      <c r="B90" t="s">
        <v>90</v>
      </c>
    </row>
    <row r="91" spans="1:2" x14ac:dyDescent="0.25">
      <c r="A91">
        <v>90</v>
      </c>
      <c r="B91" t="s">
        <v>91</v>
      </c>
    </row>
    <row r="92" spans="1:2" x14ac:dyDescent="0.25">
      <c r="A92">
        <v>91</v>
      </c>
      <c r="B92" t="s">
        <v>92</v>
      </c>
    </row>
    <row r="93" spans="1:2" x14ac:dyDescent="0.25">
      <c r="A93">
        <v>92</v>
      </c>
      <c r="B93" t="s">
        <v>93</v>
      </c>
    </row>
    <row r="94" spans="1:2" x14ac:dyDescent="0.25">
      <c r="A94">
        <v>93</v>
      </c>
      <c r="B94" t="s">
        <v>94</v>
      </c>
    </row>
    <row r="95" spans="1:2" x14ac:dyDescent="0.25">
      <c r="A95">
        <v>94</v>
      </c>
      <c r="B95" t="s">
        <v>95</v>
      </c>
    </row>
    <row r="96" spans="1:2" x14ac:dyDescent="0.25">
      <c r="A96">
        <v>95</v>
      </c>
      <c r="B96" t="s">
        <v>96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98</v>
      </c>
    </row>
    <row r="99" spans="1:2" x14ac:dyDescent="0.25">
      <c r="A99">
        <v>98</v>
      </c>
      <c r="B99" t="s">
        <v>99</v>
      </c>
    </row>
    <row r="100" spans="1:2" x14ac:dyDescent="0.25">
      <c r="A100">
        <v>99</v>
      </c>
      <c r="B100" t="s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F3" sqref="F3"/>
    </sheetView>
  </sheetViews>
  <sheetFormatPr defaultRowHeight="15" x14ac:dyDescent="0.25"/>
  <cols>
    <col min="1" max="1" width="13.85546875" customWidth="1"/>
    <col min="2" max="2" width="17.28515625" customWidth="1"/>
    <col min="3" max="3" width="12.85546875" customWidth="1"/>
    <col min="4" max="4" width="56.5703125" bestFit="1" customWidth="1"/>
    <col min="6" max="6" width="19.42578125" customWidth="1"/>
  </cols>
  <sheetData>
    <row r="1" spans="1:6" x14ac:dyDescent="0.25">
      <c r="A1" t="s">
        <v>101</v>
      </c>
      <c r="B1" t="s">
        <v>104</v>
      </c>
      <c r="C1" t="s">
        <v>102</v>
      </c>
      <c r="D1" t="s">
        <v>153</v>
      </c>
      <c r="E1" t="s">
        <v>103</v>
      </c>
      <c r="F1" t="s">
        <v>154</v>
      </c>
    </row>
    <row r="2" spans="1:6" x14ac:dyDescent="0.25">
      <c r="A2">
        <v>1</v>
      </c>
      <c r="B2" t="str">
        <f>VLOOKUP(A2,Table1[#All],2)</f>
        <v>Superman</v>
      </c>
      <c r="C2">
        <v>36</v>
      </c>
      <c r="D2" t="str">
        <f>VLOOKUP(C2,Table2[#All],2)</f>
        <v>University of California, San Francisco</v>
      </c>
      <c r="E2">
        <v>1</v>
      </c>
      <c r="F2">
        <f>VLOOKUP(C2,Table2[#All],3)</f>
        <v>1</v>
      </c>
    </row>
    <row r="3" spans="1:6" x14ac:dyDescent="0.25">
      <c r="A3">
        <v>1</v>
      </c>
      <c r="B3" t="str">
        <f>VLOOKUP(A3,Table1[#All],2)</f>
        <v>Superman</v>
      </c>
      <c r="C3">
        <v>5</v>
      </c>
      <c r="D3" t="str">
        <f>VLOOKUP(C3,Table2[#All],2)</f>
        <v>Cedars-Sinai Medical Center</v>
      </c>
      <c r="E3">
        <v>2</v>
      </c>
      <c r="F3">
        <f>VLOOKUP(C3,Table2[#All],3)</f>
        <v>1</v>
      </c>
    </row>
    <row r="4" spans="1:6" x14ac:dyDescent="0.25">
      <c r="A4">
        <v>1</v>
      </c>
      <c r="B4" t="str">
        <f>VLOOKUP(A4,Table1[#All],2)</f>
        <v>Superman</v>
      </c>
      <c r="C4">
        <v>40</v>
      </c>
      <c r="D4" t="str">
        <f>VLOOKUP(C4,Table2[#All],2)</f>
        <v>University of New Mexico</v>
      </c>
      <c r="E4">
        <v>3</v>
      </c>
      <c r="F4">
        <f>VLOOKUP(C4,Table2[#All],3)</f>
        <v>3</v>
      </c>
    </row>
    <row r="5" spans="1:6" x14ac:dyDescent="0.25">
      <c r="A5">
        <v>2</v>
      </c>
      <c r="B5" t="str">
        <f>VLOOKUP(A5,Table1[#All],2)</f>
        <v>Batman</v>
      </c>
      <c r="C5">
        <v>46</v>
      </c>
      <c r="D5" t="str">
        <f>VLOOKUP(C5,Table2[#All],2)</f>
        <v>Washington University</v>
      </c>
      <c r="E5">
        <v>1</v>
      </c>
      <c r="F5">
        <f>VLOOKUP(C5,Table2[#All],3)</f>
        <v>4</v>
      </c>
    </row>
    <row r="6" spans="1:6" x14ac:dyDescent="0.25">
      <c r="A6">
        <v>2</v>
      </c>
      <c r="B6" t="str">
        <f>VLOOKUP(A6,Table1[#All],2)</f>
        <v>Batman</v>
      </c>
      <c r="C6">
        <v>38</v>
      </c>
      <c r="D6" t="str">
        <f>VLOOKUP(C6,Table2[#All],2)</f>
        <v>University of Illinois at Chicago College of Medicine</v>
      </c>
      <c r="E6">
        <v>2</v>
      </c>
      <c r="F6">
        <f>VLOOKUP(C6,Table2[#All],3)</f>
        <v>1</v>
      </c>
    </row>
    <row r="7" spans="1:6" x14ac:dyDescent="0.25">
      <c r="A7">
        <v>2</v>
      </c>
      <c r="B7" t="str">
        <f>VLOOKUP(A7,Table1[#All],2)</f>
        <v>Batman</v>
      </c>
      <c r="C7">
        <v>13</v>
      </c>
      <c r="D7" t="str">
        <f>VLOOKUP(C7,Table2[#All],2)</f>
        <v>HonorHealth</v>
      </c>
      <c r="E7">
        <v>3</v>
      </c>
      <c r="F7">
        <f>VLOOKUP(C7,Table2[#All],3)</f>
        <v>2</v>
      </c>
    </row>
    <row r="8" spans="1:6" x14ac:dyDescent="0.25">
      <c r="A8">
        <v>3</v>
      </c>
      <c r="B8" t="str">
        <f>VLOOKUP(A8,Table1[#All],2)</f>
        <v>Spiderman</v>
      </c>
      <c r="C8">
        <v>36</v>
      </c>
      <c r="D8" t="str">
        <f>VLOOKUP(C8,Table2[#All],2)</f>
        <v>University of California, San Francisco</v>
      </c>
      <c r="E8">
        <v>1</v>
      </c>
      <c r="F8">
        <f>VLOOKUP(C8,Table2[#All],3)</f>
        <v>1</v>
      </c>
    </row>
    <row r="9" spans="1:6" x14ac:dyDescent="0.25">
      <c r="A9">
        <v>4</v>
      </c>
      <c r="B9" t="str">
        <f>VLOOKUP(A9,Table1[#All],2)</f>
        <v>Wolverine</v>
      </c>
      <c r="C9">
        <v>37</v>
      </c>
      <c r="D9" t="str">
        <f>VLOOKUP(C9,Table2[#All],2)</f>
        <v>University of Chicago Medicine</v>
      </c>
      <c r="E9">
        <v>1</v>
      </c>
      <c r="F9">
        <f>VLOOKUP(C9,Table2[#All],3)</f>
        <v>4</v>
      </c>
    </row>
    <row r="10" spans="1:6" x14ac:dyDescent="0.25">
      <c r="A10">
        <v>4</v>
      </c>
      <c r="B10" t="str">
        <f>VLOOKUP(A10,Table1[#All],2)</f>
        <v>Wolverine</v>
      </c>
      <c r="C10">
        <v>29</v>
      </c>
      <c r="D10" t="str">
        <f>VLOOKUP(C10,Table2[#All],2)</f>
        <v>Stony Brook</v>
      </c>
      <c r="E10">
        <v>2</v>
      </c>
      <c r="F10">
        <f>VLOOKUP(C10,Table2[#All],3)</f>
        <v>2</v>
      </c>
    </row>
    <row r="11" spans="1:6" x14ac:dyDescent="0.25">
      <c r="A11">
        <v>4</v>
      </c>
      <c r="B11" t="str">
        <f>VLOOKUP(A11,Table1[#All],2)</f>
        <v>Wolverine</v>
      </c>
      <c r="C11">
        <v>17</v>
      </c>
      <c r="D11" t="str">
        <f>VLOOKUP(C11,Table2[#All],2)</f>
        <v>LSU Health Shreveport and Ochsner Health System</v>
      </c>
      <c r="E11">
        <v>3</v>
      </c>
      <c r="F11">
        <f>VLOOKUP(C11,Table2[#All],3)</f>
        <v>3</v>
      </c>
    </row>
    <row r="12" spans="1:6" x14ac:dyDescent="0.25">
      <c r="A12">
        <v>4</v>
      </c>
      <c r="B12" t="str">
        <f>VLOOKUP(A12,Table1[#All],2)</f>
        <v>Wolverine</v>
      </c>
      <c r="C12">
        <v>34</v>
      </c>
      <c r="D12" t="str">
        <f>VLOOKUP(C12,Table2[#All],2)</f>
        <v>University of California, Irvine</v>
      </c>
      <c r="E12">
        <v>4</v>
      </c>
      <c r="F12">
        <f>VLOOKUP(C12,Table2[#All],3)</f>
        <v>1</v>
      </c>
    </row>
    <row r="13" spans="1:6" x14ac:dyDescent="0.25">
      <c r="A13">
        <v>4</v>
      </c>
      <c r="B13" t="str">
        <f>VLOOKUP(A13,Table1[#All],2)</f>
        <v>Wolverine</v>
      </c>
      <c r="C13">
        <v>34</v>
      </c>
      <c r="D13" t="str">
        <f>VLOOKUP(C13,Table2[#All],2)</f>
        <v>University of California, Irvine</v>
      </c>
      <c r="E13">
        <v>5</v>
      </c>
      <c r="F13">
        <f>VLOOKUP(C13,Table2[#All],3)</f>
        <v>1</v>
      </c>
    </row>
    <row r="14" spans="1:6" x14ac:dyDescent="0.25">
      <c r="A14">
        <v>5</v>
      </c>
      <c r="B14" t="str">
        <f>VLOOKUP(A14,Table1[#All],2)</f>
        <v>Wonder Woman</v>
      </c>
      <c r="C14">
        <v>26</v>
      </c>
      <c r="D14" t="str">
        <f>VLOOKUP(C14,Table2[#All],2)</f>
        <v>Rochester General Hospital</v>
      </c>
      <c r="E14">
        <v>1</v>
      </c>
      <c r="F14">
        <f>VLOOKUP(C14,Table2[#All],3)</f>
        <v>3</v>
      </c>
    </row>
    <row r="15" spans="1:6" x14ac:dyDescent="0.25">
      <c r="A15">
        <v>5</v>
      </c>
      <c r="B15" t="str">
        <f>VLOOKUP(A15,Table1[#All],2)</f>
        <v>Wonder Woman</v>
      </c>
      <c r="C15">
        <v>37</v>
      </c>
      <c r="D15" t="str">
        <f>VLOOKUP(C15,Table2[#All],2)</f>
        <v>University of Chicago Medicine</v>
      </c>
      <c r="E15">
        <v>2</v>
      </c>
      <c r="F15">
        <f>VLOOKUP(C15,Table2[#All],3)</f>
        <v>4</v>
      </c>
    </row>
    <row r="16" spans="1:6" x14ac:dyDescent="0.25">
      <c r="A16">
        <v>5</v>
      </c>
      <c r="B16" t="str">
        <f>VLOOKUP(A16,Table1[#All],2)</f>
        <v>Wonder Woman</v>
      </c>
      <c r="C16">
        <v>22</v>
      </c>
      <c r="D16" t="str">
        <f>VLOOKUP(C16,Table2[#All],2)</f>
        <v>NYU Grossman</v>
      </c>
      <c r="E16">
        <v>3</v>
      </c>
      <c r="F16">
        <f>VLOOKUP(C16,Table2[#All],3)</f>
        <v>2</v>
      </c>
    </row>
    <row r="17" spans="1:6" x14ac:dyDescent="0.25">
      <c r="A17">
        <v>5</v>
      </c>
      <c r="B17" t="str">
        <f>VLOOKUP(A17,Table1[#All],2)</f>
        <v>Wonder Woman</v>
      </c>
      <c r="C17">
        <v>23</v>
      </c>
      <c r="D17" t="str">
        <f>VLOOKUP(C17,Table2[#All],2)</f>
        <v>The Ohio State University and Nationwide Children's Hospital</v>
      </c>
      <c r="E17">
        <v>4</v>
      </c>
      <c r="F17">
        <f>VLOOKUP(C17,Table2[#All],3)</f>
        <v>4</v>
      </c>
    </row>
    <row r="18" spans="1:6" x14ac:dyDescent="0.25">
      <c r="A18">
        <v>5</v>
      </c>
      <c r="B18" t="str">
        <f>VLOOKUP(A18,Table1[#All],2)</f>
        <v>Wonder Woman</v>
      </c>
      <c r="C18">
        <v>24</v>
      </c>
      <c r="D18" t="str">
        <f>VLOOKUP(C18,Table2[#All],2)</f>
        <v>Oregon Health &amp; Science University</v>
      </c>
      <c r="E18">
        <v>5</v>
      </c>
      <c r="F18">
        <f>VLOOKUP(C18,Table2[#All],3)</f>
        <v>2</v>
      </c>
    </row>
    <row r="19" spans="1:6" x14ac:dyDescent="0.25">
      <c r="A19">
        <v>5</v>
      </c>
      <c r="B19" t="str">
        <f>VLOOKUP(A19,Table1[#All],2)</f>
        <v>Wonder Woman</v>
      </c>
      <c r="C19">
        <v>14</v>
      </c>
      <c r="D19" t="str">
        <f>VLOOKUP(C19,Table2[#All],2)</f>
        <v>Houston Methodist Hospital</v>
      </c>
      <c r="E19">
        <v>6</v>
      </c>
      <c r="F19">
        <f>VLOOKUP(C19,Table2[#All],3)</f>
        <v>1</v>
      </c>
    </row>
    <row r="20" spans="1:6" x14ac:dyDescent="0.25">
      <c r="A20">
        <v>6</v>
      </c>
      <c r="B20" t="str">
        <f>VLOOKUP(A20,Table1[#All],2)</f>
        <v>Captain America</v>
      </c>
      <c r="C20">
        <v>32</v>
      </c>
      <c r="D20" t="str">
        <f>VLOOKUP(C20,Table2[#All],2)</f>
        <v>University at Buffalo</v>
      </c>
      <c r="E20">
        <v>1</v>
      </c>
      <c r="F20">
        <f>VLOOKUP(C20,Table2[#All],3)</f>
        <v>1</v>
      </c>
    </row>
    <row r="21" spans="1:6" x14ac:dyDescent="0.25">
      <c r="A21">
        <v>6</v>
      </c>
      <c r="B21" t="str">
        <f>VLOOKUP(A21,Table1[#All],2)</f>
        <v>Captain America</v>
      </c>
      <c r="C21">
        <v>44</v>
      </c>
      <c r="D21" t="str">
        <f>VLOOKUP(C21,Table2[#All],2)</f>
        <v xml:space="preserve">Univeristy of Washington </v>
      </c>
      <c r="E21">
        <v>2</v>
      </c>
      <c r="F21">
        <f>VLOOKUP(C21,Table2[#All],3)</f>
        <v>1</v>
      </c>
    </row>
    <row r="22" spans="1:6" x14ac:dyDescent="0.25">
      <c r="A22">
        <v>6</v>
      </c>
      <c r="B22" t="str">
        <f>VLOOKUP(A22,Table1[#All],2)</f>
        <v>Captain America</v>
      </c>
      <c r="C22">
        <v>30</v>
      </c>
      <c r="D22" t="str">
        <f>VLOOKUP(C22,Table2[#All],2)</f>
        <v>University of Arizona College of Medicine</v>
      </c>
      <c r="E22">
        <v>3</v>
      </c>
      <c r="F22">
        <f>VLOOKUP(C22,Table2[#All],3)</f>
        <v>1</v>
      </c>
    </row>
    <row r="23" spans="1:6" x14ac:dyDescent="0.25">
      <c r="A23">
        <v>6</v>
      </c>
      <c r="B23" t="str">
        <f>VLOOKUP(A23,Table1[#All],2)</f>
        <v>Captain America</v>
      </c>
      <c r="C23">
        <v>4</v>
      </c>
      <c r="D23" t="str">
        <f>VLOOKUP(C23,Table2[#All],2)</f>
        <v>Case Western Reserve University</v>
      </c>
      <c r="E23">
        <v>4</v>
      </c>
      <c r="F23">
        <f>VLOOKUP(C23,Table2[#All],3)</f>
        <v>3</v>
      </c>
    </row>
    <row r="24" spans="1:6" x14ac:dyDescent="0.25">
      <c r="A24">
        <v>6</v>
      </c>
      <c r="B24" t="str">
        <f>VLOOKUP(A24,Table1[#All],2)</f>
        <v>Captain America</v>
      </c>
      <c r="C24">
        <v>9</v>
      </c>
      <c r="D24" t="str">
        <f>VLOOKUP(C24,Table2[#All],2)</f>
        <v>Duke University School of Medicine</v>
      </c>
      <c r="E24">
        <v>5</v>
      </c>
      <c r="F24">
        <f>VLOOKUP(C24,Table2[#All],3)</f>
        <v>3</v>
      </c>
    </row>
    <row r="25" spans="1:6" x14ac:dyDescent="0.25">
      <c r="A25">
        <v>6</v>
      </c>
      <c r="B25" t="str">
        <f>VLOOKUP(A25,Table1[#All],2)</f>
        <v>Captain America</v>
      </c>
      <c r="C25">
        <v>45</v>
      </c>
      <c r="D25" t="str">
        <f>VLOOKUP(C25,Table2[#All],2)</f>
        <v>Vanderbilt University</v>
      </c>
      <c r="E25">
        <v>6</v>
      </c>
      <c r="F25">
        <f>VLOOKUP(C25,Table2[#All],3)</f>
        <v>4</v>
      </c>
    </row>
    <row r="26" spans="1:6" x14ac:dyDescent="0.25">
      <c r="A26">
        <v>6</v>
      </c>
      <c r="B26" t="str">
        <f>VLOOKUP(A26,Table1[#All],2)</f>
        <v>Captain America</v>
      </c>
      <c r="C26">
        <v>14</v>
      </c>
      <c r="D26" t="str">
        <f>VLOOKUP(C26,Table2[#All],2)</f>
        <v>Houston Methodist Hospital</v>
      </c>
      <c r="E26">
        <v>7</v>
      </c>
      <c r="F26">
        <f>VLOOKUP(C26,Table2[#All],3)</f>
        <v>1</v>
      </c>
    </row>
    <row r="27" spans="1:6" x14ac:dyDescent="0.25">
      <c r="A27">
        <v>7</v>
      </c>
      <c r="B27" t="str">
        <f>VLOOKUP(A27,Table1[#All],2)</f>
        <v>Hal Jordan</v>
      </c>
      <c r="C27">
        <v>46</v>
      </c>
      <c r="D27" t="str">
        <f>VLOOKUP(C27,Table2[#All],2)</f>
        <v>Washington University</v>
      </c>
      <c r="E27">
        <v>1</v>
      </c>
      <c r="F27">
        <f>VLOOKUP(C27,Table2[#All],3)</f>
        <v>4</v>
      </c>
    </row>
    <row r="28" spans="1:6" x14ac:dyDescent="0.25">
      <c r="A28">
        <v>8</v>
      </c>
      <c r="B28" t="str">
        <f>VLOOKUP(A28,Table1[#All],2)</f>
        <v>Wally West</v>
      </c>
      <c r="C28">
        <v>15</v>
      </c>
      <c r="D28" t="str">
        <f>VLOOKUP(C28,Table2[#All],2)</f>
        <v>Icahn School of Medicine at Mount Sinai</v>
      </c>
      <c r="E28">
        <v>1</v>
      </c>
      <c r="F28">
        <f>VLOOKUP(C28,Table2[#All],3)</f>
        <v>4</v>
      </c>
    </row>
    <row r="29" spans="1:6" x14ac:dyDescent="0.25">
      <c r="A29">
        <v>8</v>
      </c>
      <c r="B29" t="str">
        <f>VLOOKUP(A29,Table1[#All],2)</f>
        <v>Wally West</v>
      </c>
      <c r="C29">
        <v>2</v>
      </c>
      <c r="D29" t="str">
        <f>VLOOKUP(C29,Table2[#All],2)</f>
        <v>Beth Israel Deaconess</v>
      </c>
      <c r="E29">
        <v>2</v>
      </c>
      <c r="F29">
        <f>VLOOKUP(C29,Table2[#All],3)</f>
        <v>3</v>
      </c>
    </row>
    <row r="30" spans="1:6" x14ac:dyDescent="0.25">
      <c r="A30">
        <v>9</v>
      </c>
      <c r="B30" t="str">
        <f>VLOOKUP(A30,Table1[#All],2)</f>
        <v>Hulk</v>
      </c>
      <c r="C30">
        <v>25</v>
      </c>
      <c r="D30" t="str">
        <f>VLOOKUP(C30,Table2[#All],2)</f>
        <v>Regenstrief Institute</v>
      </c>
      <c r="E30">
        <v>1</v>
      </c>
      <c r="F30">
        <f>VLOOKUP(C30,Table2[#All],3)</f>
        <v>1</v>
      </c>
    </row>
    <row r="31" spans="1:6" x14ac:dyDescent="0.25">
      <c r="A31">
        <v>9</v>
      </c>
      <c r="B31" t="str">
        <f>VLOOKUP(A31,Table1[#All],2)</f>
        <v>Hulk</v>
      </c>
      <c r="C31">
        <v>44</v>
      </c>
      <c r="D31" t="str">
        <f>VLOOKUP(C31,Table2[#All],2)</f>
        <v xml:space="preserve">Univeristy of Washington </v>
      </c>
      <c r="E31">
        <v>2</v>
      </c>
      <c r="F31">
        <f>VLOOKUP(C31,Table2[#All],3)</f>
        <v>1</v>
      </c>
    </row>
    <row r="32" spans="1:6" x14ac:dyDescent="0.25">
      <c r="A32">
        <v>9</v>
      </c>
      <c r="B32" t="str">
        <f>VLOOKUP(A32,Table1[#All],2)</f>
        <v>Hulk</v>
      </c>
      <c r="C32">
        <v>10</v>
      </c>
      <c r="D32" t="str">
        <f>VLOOKUP(C32,Table2[#All],2)</f>
        <v>Geisinger Health System</v>
      </c>
      <c r="E32">
        <v>3</v>
      </c>
      <c r="F32">
        <f>VLOOKUP(C32,Table2[#All],3)</f>
        <v>4</v>
      </c>
    </row>
    <row r="33" spans="1:6" x14ac:dyDescent="0.25">
      <c r="A33">
        <v>9</v>
      </c>
      <c r="B33" t="str">
        <f>VLOOKUP(A33,Table1[#All],2)</f>
        <v>Hulk</v>
      </c>
      <c r="C33">
        <v>3</v>
      </c>
      <c r="D33" t="str">
        <f>VLOOKUP(C33,Table2[#All],2)</f>
        <v>Boston Children's Hospital</v>
      </c>
      <c r="E33">
        <v>4</v>
      </c>
      <c r="F33">
        <f>VLOOKUP(C33,Table2[#All],3)</f>
        <v>1</v>
      </c>
    </row>
    <row r="34" spans="1:6" x14ac:dyDescent="0.25">
      <c r="A34">
        <v>9</v>
      </c>
      <c r="B34" t="str">
        <f>VLOOKUP(A34,Table1[#All],2)</f>
        <v>Hulk</v>
      </c>
      <c r="C34">
        <v>42</v>
      </c>
      <c r="D34" t="str">
        <f>VLOOKUP(C34,Table2[#All],2)</f>
        <v>University of Texas Health Science Center San Antonio</v>
      </c>
      <c r="E34">
        <v>5</v>
      </c>
      <c r="F34">
        <f>VLOOKUP(C34,Table2[#All],3)</f>
        <v>1</v>
      </c>
    </row>
    <row r="35" spans="1:6" x14ac:dyDescent="0.25">
      <c r="A35">
        <v>9</v>
      </c>
      <c r="B35" t="str">
        <f>VLOOKUP(A35,Table1[#All],2)</f>
        <v>Hulk</v>
      </c>
      <c r="C35">
        <v>46</v>
      </c>
      <c r="D35" t="str">
        <f>VLOOKUP(C35,Table2[#All],2)</f>
        <v>Washington University</v>
      </c>
      <c r="E35">
        <v>6</v>
      </c>
      <c r="F35">
        <f>VLOOKUP(C35,Table2[#All],3)</f>
        <v>4</v>
      </c>
    </row>
    <row r="36" spans="1:6" x14ac:dyDescent="0.25">
      <c r="A36">
        <v>9</v>
      </c>
      <c r="B36" t="str">
        <f>VLOOKUP(A36,Table1[#All],2)</f>
        <v>Hulk</v>
      </c>
      <c r="C36">
        <v>46</v>
      </c>
      <c r="D36" t="str">
        <f>VLOOKUP(C36,Table2[#All],2)</f>
        <v>Washington University</v>
      </c>
      <c r="E36">
        <v>7</v>
      </c>
      <c r="F36">
        <f>VLOOKUP(C36,Table2[#All],3)</f>
        <v>4</v>
      </c>
    </row>
    <row r="37" spans="1:6" x14ac:dyDescent="0.25">
      <c r="A37">
        <v>9</v>
      </c>
      <c r="B37" t="str">
        <f>VLOOKUP(A37,Table1[#All],2)</f>
        <v>Hulk</v>
      </c>
      <c r="C37">
        <v>47</v>
      </c>
      <c r="D37" t="str">
        <f>VLOOKUP(C37,Table2[#All],2)</f>
        <v>Yale/VA</v>
      </c>
      <c r="E37">
        <v>8</v>
      </c>
      <c r="F37">
        <f>VLOOKUP(C37,Table2[#All],3)</f>
        <v>3</v>
      </c>
    </row>
    <row r="38" spans="1:6" x14ac:dyDescent="0.25">
      <c r="A38">
        <v>9</v>
      </c>
      <c r="B38" t="str">
        <f>VLOOKUP(A38,Table1[#All],2)</f>
        <v>Hulk</v>
      </c>
      <c r="C38">
        <v>37</v>
      </c>
      <c r="D38" t="str">
        <f>VLOOKUP(C38,Table2[#All],2)</f>
        <v>University of Chicago Medicine</v>
      </c>
      <c r="E38">
        <v>9</v>
      </c>
      <c r="F38">
        <f>VLOOKUP(C38,Table2[#All],3)</f>
        <v>4</v>
      </c>
    </row>
    <row r="39" spans="1:6" x14ac:dyDescent="0.25">
      <c r="A39">
        <v>10</v>
      </c>
      <c r="B39" t="str">
        <f>VLOOKUP(A39,Table1[#All],2)</f>
        <v>Daredevil</v>
      </c>
      <c r="C39">
        <v>40</v>
      </c>
      <c r="D39" t="str">
        <f>VLOOKUP(C39,Table2[#All],2)</f>
        <v>University of New Mexico</v>
      </c>
      <c r="E39">
        <v>1</v>
      </c>
      <c r="F39">
        <f>VLOOKUP(C39,Table2[#All],3)</f>
        <v>3</v>
      </c>
    </row>
    <row r="40" spans="1:6" x14ac:dyDescent="0.25">
      <c r="A40">
        <v>10</v>
      </c>
      <c r="B40" t="str">
        <f>VLOOKUP(A40,Table1[#All],2)</f>
        <v>Daredevil</v>
      </c>
      <c r="C40">
        <v>45</v>
      </c>
      <c r="D40" t="str">
        <f>VLOOKUP(C40,Table2[#All],2)</f>
        <v>Vanderbilt University</v>
      </c>
      <c r="E40">
        <v>2</v>
      </c>
      <c r="F40">
        <f>VLOOKUP(C40,Table2[#All],3)</f>
        <v>4</v>
      </c>
    </row>
    <row r="41" spans="1:6" x14ac:dyDescent="0.25">
      <c r="A41">
        <v>10</v>
      </c>
      <c r="B41" t="str">
        <f>VLOOKUP(A41,Table1[#All],2)</f>
        <v>Daredevil</v>
      </c>
      <c r="C41">
        <v>9</v>
      </c>
      <c r="D41" t="str">
        <f>VLOOKUP(C41,Table2[#All],2)</f>
        <v>Duke University School of Medicine</v>
      </c>
      <c r="E41">
        <v>3</v>
      </c>
      <c r="F41">
        <f>VLOOKUP(C41,Table2[#All],3)</f>
        <v>3</v>
      </c>
    </row>
    <row r="42" spans="1:6" x14ac:dyDescent="0.25">
      <c r="A42">
        <v>10</v>
      </c>
      <c r="B42" t="str">
        <f>VLOOKUP(A42,Table1[#All],2)</f>
        <v>Daredevil</v>
      </c>
      <c r="C42">
        <v>35</v>
      </c>
      <c r="D42" t="str">
        <f>VLOOKUP(C42,Table2[#All],2)</f>
        <v>University of California, San Diego</v>
      </c>
      <c r="E42">
        <v>4</v>
      </c>
      <c r="F42">
        <f>VLOOKUP(C42,Table2[#All],3)</f>
        <v>4</v>
      </c>
    </row>
    <row r="43" spans="1:6" x14ac:dyDescent="0.25">
      <c r="A43">
        <v>10</v>
      </c>
      <c r="B43" t="str">
        <f>VLOOKUP(A43,Table1[#All],2)</f>
        <v>Daredevil</v>
      </c>
      <c r="C43">
        <v>34</v>
      </c>
      <c r="D43" t="str">
        <f>VLOOKUP(C43,Table2[#All],2)</f>
        <v>University of California, Irvine</v>
      </c>
      <c r="E43">
        <v>5</v>
      </c>
      <c r="F43">
        <f>VLOOKUP(C43,Table2[#All],3)</f>
        <v>1</v>
      </c>
    </row>
    <row r="44" spans="1:6" x14ac:dyDescent="0.25">
      <c r="A44">
        <v>10</v>
      </c>
      <c r="B44" t="str">
        <f>VLOOKUP(A44,Table1[#All],2)</f>
        <v>Daredevil</v>
      </c>
      <c r="C44">
        <v>36</v>
      </c>
      <c r="D44" t="str">
        <f>VLOOKUP(C44,Table2[#All],2)</f>
        <v>University of California, San Francisco</v>
      </c>
      <c r="E44">
        <v>6</v>
      </c>
      <c r="F44">
        <f>VLOOKUP(C44,Table2[#All],3)</f>
        <v>1</v>
      </c>
    </row>
    <row r="45" spans="1:6" x14ac:dyDescent="0.25">
      <c r="A45">
        <v>10</v>
      </c>
      <c r="B45" t="str">
        <f>VLOOKUP(A45,Table1[#All],2)</f>
        <v>Daredevil</v>
      </c>
      <c r="C45">
        <v>25</v>
      </c>
      <c r="D45" t="str">
        <f>VLOOKUP(C45,Table2[#All],2)</f>
        <v>Regenstrief Institute</v>
      </c>
      <c r="E45">
        <v>7</v>
      </c>
      <c r="F45">
        <f>VLOOKUP(C45,Table2[#All],3)</f>
        <v>1</v>
      </c>
    </row>
    <row r="46" spans="1:6" x14ac:dyDescent="0.25">
      <c r="A46">
        <v>10</v>
      </c>
      <c r="B46" t="str">
        <f>VLOOKUP(A46,Table1[#All],2)</f>
        <v>Daredevil</v>
      </c>
      <c r="C46">
        <v>4</v>
      </c>
      <c r="D46" t="str">
        <f>VLOOKUP(C46,Table2[#All],2)</f>
        <v>Case Western Reserve University</v>
      </c>
      <c r="E46">
        <v>8</v>
      </c>
      <c r="F46">
        <f>VLOOKUP(C46,Table2[#All],3)</f>
        <v>3</v>
      </c>
    </row>
    <row r="47" spans="1:6" x14ac:dyDescent="0.25">
      <c r="A47">
        <v>10</v>
      </c>
      <c r="B47" t="str">
        <f>VLOOKUP(A47,Table1[#All],2)</f>
        <v>Daredevil</v>
      </c>
      <c r="C47">
        <v>33</v>
      </c>
      <c r="D47" t="str">
        <f>VLOOKUP(C47,Table2[#All],2)</f>
        <v>University of California Davis Health</v>
      </c>
      <c r="E47">
        <v>9</v>
      </c>
      <c r="F47">
        <f>VLOOKUP(C47,Table2[#All],3)</f>
        <v>4</v>
      </c>
    </row>
    <row r="48" spans="1:6" x14ac:dyDescent="0.25">
      <c r="A48">
        <v>10</v>
      </c>
      <c r="B48" t="str">
        <f>VLOOKUP(A48,Table1[#All],2)</f>
        <v>Daredevil</v>
      </c>
      <c r="C48">
        <v>32</v>
      </c>
      <c r="D48" t="str">
        <f>VLOOKUP(C48,Table2[#All],2)</f>
        <v>University at Buffalo</v>
      </c>
      <c r="E48">
        <v>10</v>
      </c>
      <c r="F48">
        <f>VLOOKUP(C48,Table2[#All],3)</f>
        <v>1</v>
      </c>
    </row>
    <row r="49" spans="1:6" x14ac:dyDescent="0.25">
      <c r="A49">
        <v>11</v>
      </c>
      <c r="B49" t="str">
        <f>VLOOKUP(A49,Table1[#All],2)</f>
        <v>Dick Grayson</v>
      </c>
      <c r="C49">
        <v>38</v>
      </c>
      <c r="D49" t="str">
        <f>VLOOKUP(C49,Table2[#All],2)</f>
        <v>University of Illinois at Chicago College of Medicine</v>
      </c>
      <c r="E49">
        <v>1</v>
      </c>
      <c r="F49">
        <f>VLOOKUP(C49,Table2[#All],3)</f>
        <v>1</v>
      </c>
    </row>
    <row r="50" spans="1:6" x14ac:dyDescent="0.25">
      <c r="A50">
        <v>11</v>
      </c>
      <c r="B50" t="str">
        <f>VLOOKUP(A50,Table1[#All],2)</f>
        <v>Dick Grayson</v>
      </c>
      <c r="C50">
        <v>10</v>
      </c>
      <c r="D50" t="str">
        <f>VLOOKUP(C50,Table2[#All],2)</f>
        <v>Geisinger Health System</v>
      </c>
      <c r="E50">
        <v>2</v>
      </c>
      <c r="F50">
        <f>VLOOKUP(C50,Table2[#All],3)</f>
        <v>4</v>
      </c>
    </row>
    <row r="51" spans="1:6" x14ac:dyDescent="0.25">
      <c r="A51">
        <v>11</v>
      </c>
      <c r="B51" t="str">
        <f>VLOOKUP(A51,Table1[#All],2)</f>
        <v>Dick Grayson</v>
      </c>
      <c r="C51">
        <v>36</v>
      </c>
      <c r="D51" t="str">
        <f>VLOOKUP(C51,Table2[#All],2)</f>
        <v>University of California, San Francisco</v>
      </c>
      <c r="E51">
        <v>3</v>
      </c>
      <c r="F51">
        <f>VLOOKUP(C51,Table2[#All],3)</f>
        <v>1</v>
      </c>
    </row>
    <row r="52" spans="1:6" x14ac:dyDescent="0.25">
      <c r="A52">
        <v>11</v>
      </c>
      <c r="B52" t="str">
        <f>VLOOKUP(A52,Table1[#All],2)</f>
        <v>Dick Grayson</v>
      </c>
      <c r="C52">
        <v>33</v>
      </c>
      <c r="D52" t="str">
        <f>VLOOKUP(C52,Table2[#All],2)</f>
        <v>University of California Davis Health</v>
      </c>
      <c r="E52">
        <v>4</v>
      </c>
      <c r="F52">
        <f>VLOOKUP(C52,Table2[#All],3)</f>
        <v>4</v>
      </c>
    </row>
    <row r="53" spans="1:6" x14ac:dyDescent="0.25">
      <c r="A53">
        <v>12</v>
      </c>
      <c r="B53" t="str">
        <f>VLOOKUP(A53,Table1[#All],2)</f>
        <v>Iron Man</v>
      </c>
      <c r="C53">
        <v>20</v>
      </c>
      <c r="D53" t="str">
        <f>VLOOKUP(C53,Table2[#All],2)</f>
        <v>Mayo Clinic Rochester</v>
      </c>
      <c r="E53">
        <v>1</v>
      </c>
      <c r="F53">
        <f>VLOOKUP(C53,Table2[#All],3)</f>
        <v>5</v>
      </c>
    </row>
    <row r="54" spans="1:6" x14ac:dyDescent="0.25">
      <c r="A54">
        <v>12</v>
      </c>
      <c r="B54" t="str">
        <f>VLOOKUP(A54,Table1[#All],2)</f>
        <v>Iron Man</v>
      </c>
      <c r="C54">
        <v>19</v>
      </c>
      <c r="D54" t="str">
        <f>VLOOKUP(C54,Table2[#All],2)</f>
        <v>Massachusetts General Hospital</v>
      </c>
      <c r="E54">
        <v>2</v>
      </c>
      <c r="F54">
        <f>VLOOKUP(C54,Table2[#All],3)</f>
        <v>2</v>
      </c>
    </row>
    <row r="55" spans="1:6" x14ac:dyDescent="0.25">
      <c r="A55">
        <v>13</v>
      </c>
      <c r="B55" t="str">
        <f>VLOOKUP(A55,Table1[#All],2)</f>
        <v>Jean Grey</v>
      </c>
      <c r="C55">
        <v>4</v>
      </c>
      <c r="D55" t="str">
        <f>VLOOKUP(C55,Table2[#All],2)</f>
        <v>Case Western Reserve University</v>
      </c>
      <c r="E55">
        <v>1</v>
      </c>
      <c r="F55">
        <f>VLOOKUP(C55,Table2[#All],3)</f>
        <v>3</v>
      </c>
    </row>
    <row r="56" spans="1:6" x14ac:dyDescent="0.25">
      <c r="A56">
        <v>13</v>
      </c>
      <c r="B56" t="str">
        <f>VLOOKUP(A56,Table1[#All],2)</f>
        <v>Jean Grey</v>
      </c>
      <c r="C56">
        <v>12</v>
      </c>
      <c r="D56" t="str">
        <f>VLOOKUP(C56,Table2[#All],2)</f>
        <v>Hennepin Healthcare</v>
      </c>
      <c r="E56">
        <v>2</v>
      </c>
      <c r="F56">
        <f>VLOOKUP(C56,Table2[#All],3)</f>
        <v>2</v>
      </c>
    </row>
    <row r="57" spans="1:6" x14ac:dyDescent="0.25">
      <c r="A57">
        <v>13</v>
      </c>
      <c r="B57" t="str">
        <f>VLOOKUP(A57,Table1[#All],2)</f>
        <v>Jean Grey</v>
      </c>
      <c r="C57">
        <v>25</v>
      </c>
      <c r="D57" t="str">
        <f>VLOOKUP(C57,Table2[#All],2)</f>
        <v>Regenstrief Institute</v>
      </c>
      <c r="E57">
        <v>3</v>
      </c>
      <c r="F57">
        <f>VLOOKUP(C57,Table2[#All],3)</f>
        <v>1</v>
      </c>
    </row>
    <row r="58" spans="1:6" x14ac:dyDescent="0.25">
      <c r="A58">
        <v>13</v>
      </c>
      <c r="B58" t="str">
        <f>VLOOKUP(A58,Table1[#All],2)</f>
        <v>Jean Grey</v>
      </c>
      <c r="C58">
        <v>28</v>
      </c>
      <c r="D58" t="str">
        <f>VLOOKUP(C58,Table2[#All],2)</f>
        <v>Stanford School of Medicine</v>
      </c>
      <c r="E58">
        <v>4</v>
      </c>
      <c r="F58">
        <f>VLOOKUP(C58,Table2[#All],3)</f>
        <v>4</v>
      </c>
    </row>
    <row r="59" spans="1:6" x14ac:dyDescent="0.25">
      <c r="A59">
        <v>13</v>
      </c>
      <c r="B59" t="str">
        <f>VLOOKUP(A59,Table1[#All],2)</f>
        <v>Jean Grey</v>
      </c>
      <c r="C59">
        <v>39</v>
      </c>
      <c r="D59" t="str">
        <f>VLOOKUP(C59,Table2[#All],2)</f>
        <v>University of Kansas School of Medicine</v>
      </c>
      <c r="E59">
        <v>5</v>
      </c>
      <c r="F59">
        <f>VLOOKUP(C59,Table2[#All],3)</f>
        <v>1</v>
      </c>
    </row>
    <row r="60" spans="1:6" x14ac:dyDescent="0.25">
      <c r="A60">
        <v>13</v>
      </c>
      <c r="B60" t="str">
        <f>VLOOKUP(A60,Table1[#All],2)</f>
        <v>Jean Grey</v>
      </c>
      <c r="C60">
        <v>42</v>
      </c>
      <c r="D60" t="str">
        <f>VLOOKUP(C60,Table2[#All],2)</f>
        <v>University of Texas Health Science Center San Antonio</v>
      </c>
      <c r="E60">
        <v>6</v>
      </c>
      <c r="F60">
        <f>VLOOKUP(C60,Table2[#All],3)</f>
        <v>1</v>
      </c>
    </row>
    <row r="61" spans="1:6" x14ac:dyDescent="0.25">
      <c r="A61">
        <v>13</v>
      </c>
      <c r="B61" t="str">
        <f>VLOOKUP(A61,Table1[#All],2)</f>
        <v>Jean Grey</v>
      </c>
      <c r="C61">
        <v>12</v>
      </c>
      <c r="D61" t="str">
        <f>VLOOKUP(C61,Table2[#All],2)</f>
        <v>Hennepin Healthcare</v>
      </c>
      <c r="E61">
        <v>7</v>
      </c>
      <c r="F61">
        <f>VLOOKUP(C61,Table2[#All],3)</f>
        <v>2</v>
      </c>
    </row>
    <row r="62" spans="1:6" x14ac:dyDescent="0.25">
      <c r="A62">
        <v>13</v>
      </c>
      <c r="B62" t="str">
        <f>VLOOKUP(A62,Table1[#All],2)</f>
        <v>Jean Grey</v>
      </c>
      <c r="C62">
        <v>46</v>
      </c>
      <c r="D62" t="str">
        <f>VLOOKUP(C62,Table2[#All],2)</f>
        <v>Washington University</v>
      </c>
      <c r="E62">
        <v>8</v>
      </c>
      <c r="F62">
        <f>VLOOKUP(C62,Table2[#All],3)</f>
        <v>4</v>
      </c>
    </row>
    <row r="63" spans="1:6" x14ac:dyDescent="0.25">
      <c r="A63">
        <v>13</v>
      </c>
      <c r="B63" t="str">
        <f>VLOOKUP(A63,Table1[#All],2)</f>
        <v>Jean Grey</v>
      </c>
      <c r="C63">
        <v>16</v>
      </c>
      <c r="D63" t="str">
        <f>VLOOKUP(C63,Table2[#All],2)</f>
        <v>Kettering Health Network and Raj Soin Medical Center</v>
      </c>
      <c r="E63">
        <v>9</v>
      </c>
      <c r="F63">
        <f>VLOOKUP(C63,Table2[#All],3)</f>
        <v>1</v>
      </c>
    </row>
    <row r="64" spans="1:6" x14ac:dyDescent="0.25">
      <c r="A64">
        <v>14</v>
      </c>
      <c r="B64" t="str">
        <f>VLOOKUP(A64,Table1[#All],2)</f>
        <v>Thor</v>
      </c>
      <c r="C64">
        <v>40</v>
      </c>
      <c r="D64" t="str">
        <f>VLOOKUP(C64,Table2[#All],2)</f>
        <v>University of New Mexico</v>
      </c>
      <c r="E64">
        <v>1</v>
      </c>
      <c r="F64">
        <f>VLOOKUP(C64,Table2[#All],3)</f>
        <v>3</v>
      </c>
    </row>
    <row r="65" spans="1:6" x14ac:dyDescent="0.25">
      <c r="A65">
        <v>14</v>
      </c>
      <c r="B65" t="str">
        <f>VLOOKUP(A65,Table1[#All],2)</f>
        <v>Thor</v>
      </c>
      <c r="C65">
        <v>31</v>
      </c>
      <c r="D65" t="str">
        <f>VLOOKUP(C65,Table2[#All],2)</f>
        <v>University of Arkansas for Medical Sciences</v>
      </c>
      <c r="E65">
        <v>2</v>
      </c>
      <c r="F65">
        <f>VLOOKUP(C65,Table2[#All],3)</f>
        <v>3</v>
      </c>
    </row>
    <row r="66" spans="1:6" x14ac:dyDescent="0.25">
      <c r="A66">
        <v>14</v>
      </c>
      <c r="B66" t="str">
        <f>VLOOKUP(A66,Table1[#All],2)</f>
        <v>Thor</v>
      </c>
      <c r="C66">
        <v>12</v>
      </c>
      <c r="D66" t="str">
        <f>VLOOKUP(C66,Table2[#All],2)</f>
        <v>Hennepin Healthcare</v>
      </c>
      <c r="E66">
        <v>3</v>
      </c>
      <c r="F66">
        <f>VLOOKUP(C66,Table2[#All],3)</f>
        <v>2</v>
      </c>
    </row>
    <row r="67" spans="1:6" x14ac:dyDescent="0.25">
      <c r="A67">
        <v>15</v>
      </c>
      <c r="B67" t="str">
        <f>VLOOKUP(A67,Table1[#All],2)</f>
        <v>Morpheus</v>
      </c>
      <c r="C67">
        <v>2</v>
      </c>
      <c r="D67" t="str">
        <f>VLOOKUP(C67,Table2[#All],2)</f>
        <v>Beth Israel Deaconess</v>
      </c>
      <c r="E67">
        <v>1</v>
      </c>
      <c r="F67">
        <f>VLOOKUP(C67,Table2[#All],3)</f>
        <v>3</v>
      </c>
    </row>
    <row r="68" spans="1:6" x14ac:dyDescent="0.25">
      <c r="A68">
        <v>15</v>
      </c>
      <c r="B68" t="str">
        <f>VLOOKUP(A68,Table1[#All],2)</f>
        <v>Morpheus</v>
      </c>
      <c r="C68">
        <v>44</v>
      </c>
      <c r="D68" t="str">
        <f>VLOOKUP(C68,Table2[#All],2)</f>
        <v xml:space="preserve">Univeristy of Washington </v>
      </c>
      <c r="E68">
        <v>2</v>
      </c>
      <c r="F68">
        <f>VLOOKUP(C68,Table2[#All],3)</f>
        <v>1</v>
      </c>
    </row>
    <row r="69" spans="1:6" x14ac:dyDescent="0.25">
      <c r="A69">
        <v>15</v>
      </c>
      <c r="B69" t="str">
        <f>VLOOKUP(A69,Table1[#All],2)</f>
        <v>Morpheus</v>
      </c>
      <c r="C69">
        <v>20</v>
      </c>
      <c r="D69" t="str">
        <f>VLOOKUP(C69,Table2[#All],2)</f>
        <v>Mayo Clinic Rochester</v>
      </c>
      <c r="E69">
        <v>3</v>
      </c>
      <c r="F69">
        <f>VLOOKUP(C69,Table2[#All],3)</f>
        <v>5</v>
      </c>
    </row>
    <row r="70" spans="1:6" x14ac:dyDescent="0.25">
      <c r="A70">
        <v>15</v>
      </c>
      <c r="B70" t="str">
        <f>VLOOKUP(A70,Table1[#All],2)</f>
        <v>Morpheus</v>
      </c>
      <c r="C70">
        <v>24</v>
      </c>
      <c r="D70" t="str">
        <f>VLOOKUP(C70,Table2[#All],2)</f>
        <v>Oregon Health &amp; Science University</v>
      </c>
      <c r="E70">
        <v>4</v>
      </c>
      <c r="F70">
        <f>VLOOKUP(C70,Table2[#All],3)</f>
        <v>2</v>
      </c>
    </row>
    <row r="71" spans="1:6" x14ac:dyDescent="0.25">
      <c r="A71">
        <v>15</v>
      </c>
      <c r="B71" t="str">
        <f>VLOOKUP(A71,Table1[#All],2)</f>
        <v>Morpheus</v>
      </c>
      <c r="C71">
        <v>12</v>
      </c>
      <c r="D71" t="str">
        <f>VLOOKUP(C71,Table2[#All],2)</f>
        <v>Hennepin Healthcare</v>
      </c>
      <c r="E71">
        <v>5</v>
      </c>
      <c r="F71">
        <f>VLOOKUP(C71,Table2[#All],3)</f>
        <v>2</v>
      </c>
    </row>
    <row r="72" spans="1:6" x14ac:dyDescent="0.25">
      <c r="A72">
        <v>15</v>
      </c>
      <c r="B72" t="str">
        <f>VLOOKUP(A72,Table1[#All],2)</f>
        <v>Morpheus</v>
      </c>
      <c r="C72">
        <v>4</v>
      </c>
      <c r="D72" t="str">
        <f>VLOOKUP(C72,Table2[#All],2)</f>
        <v>Case Western Reserve University</v>
      </c>
      <c r="E72">
        <v>6</v>
      </c>
      <c r="F72">
        <f>VLOOKUP(C72,Table2[#All],3)</f>
        <v>3</v>
      </c>
    </row>
    <row r="73" spans="1:6" x14ac:dyDescent="0.25">
      <c r="A73">
        <v>16</v>
      </c>
      <c r="B73" t="str">
        <f>VLOOKUP(A73,Table1[#All],2)</f>
        <v>Rorschach</v>
      </c>
      <c r="C73">
        <v>2</v>
      </c>
      <c r="D73" t="str">
        <f>VLOOKUP(C73,Table2[#All],2)</f>
        <v>Beth Israel Deaconess</v>
      </c>
      <c r="E73">
        <v>1</v>
      </c>
      <c r="F73">
        <f>VLOOKUP(C73,Table2[#All],3)</f>
        <v>3</v>
      </c>
    </row>
    <row r="74" spans="1:6" x14ac:dyDescent="0.25">
      <c r="A74">
        <v>16</v>
      </c>
      <c r="B74" t="str">
        <f>VLOOKUP(A74,Table1[#All],2)</f>
        <v>Rorschach</v>
      </c>
      <c r="C74">
        <v>46</v>
      </c>
      <c r="D74" t="str">
        <f>VLOOKUP(C74,Table2[#All],2)</f>
        <v>Washington University</v>
      </c>
      <c r="E74">
        <v>2</v>
      </c>
      <c r="F74">
        <f>VLOOKUP(C74,Table2[#All],3)</f>
        <v>4</v>
      </c>
    </row>
    <row r="75" spans="1:6" x14ac:dyDescent="0.25">
      <c r="A75">
        <v>16</v>
      </c>
      <c r="B75" t="str">
        <f>VLOOKUP(A75,Table1[#All],2)</f>
        <v>Rorschach</v>
      </c>
      <c r="C75">
        <v>11</v>
      </c>
      <c r="D75" t="str">
        <f>VLOOKUP(C75,Table2[#All],2)</f>
        <v>Heart of Texas Community Health Center</v>
      </c>
      <c r="E75">
        <v>3</v>
      </c>
      <c r="F75">
        <f>VLOOKUP(C75,Table2[#All],3)</f>
        <v>1</v>
      </c>
    </row>
    <row r="76" spans="1:6" x14ac:dyDescent="0.25">
      <c r="A76">
        <v>17</v>
      </c>
      <c r="B76" t="str">
        <f>VLOOKUP(A76,Table1[#All],2)</f>
        <v>Barbara Gordon</v>
      </c>
      <c r="C76">
        <v>39</v>
      </c>
      <c r="D76" t="str">
        <f>VLOOKUP(C76,Table2[#All],2)</f>
        <v>University of Kansas School of Medicine</v>
      </c>
      <c r="E76">
        <v>1</v>
      </c>
      <c r="F76">
        <f>VLOOKUP(C76,Table2[#All],3)</f>
        <v>1</v>
      </c>
    </row>
    <row r="77" spans="1:6" x14ac:dyDescent="0.25">
      <c r="A77">
        <v>17</v>
      </c>
      <c r="B77" t="str">
        <f>VLOOKUP(A77,Table1[#All],2)</f>
        <v>Barbara Gordon</v>
      </c>
      <c r="C77">
        <v>14</v>
      </c>
      <c r="D77" t="str">
        <f>VLOOKUP(C77,Table2[#All],2)</f>
        <v>Houston Methodist Hospital</v>
      </c>
      <c r="E77">
        <v>2</v>
      </c>
      <c r="F77">
        <f>VLOOKUP(C77,Table2[#All],3)</f>
        <v>1</v>
      </c>
    </row>
    <row r="78" spans="1:6" x14ac:dyDescent="0.25">
      <c r="A78">
        <v>17</v>
      </c>
      <c r="B78" t="str">
        <f>VLOOKUP(A78,Table1[#All],2)</f>
        <v>Barbara Gordon</v>
      </c>
      <c r="C78">
        <v>45</v>
      </c>
      <c r="D78" t="str">
        <f>VLOOKUP(C78,Table2[#All],2)</f>
        <v>Vanderbilt University</v>
      </c>
      <c r="E78">
        <v>3</v>
      </c>
      <c r="F78">
        <f>VLOOKUP(C78,Table2[#All],3)</f>
        <v>4</v>
      </c>
    </row>
    <row r="79" spans="1:6" x14ac:dyDescent="0.25">
      <c r="A79">
        <v>17</v>
      </c>
      <c r="B79" t="str">
        <f>VLOOKUP(A79,Table1[#All],2)</f>
        <v>Barbara Gordon</v>
      </c>
      <c r="C79">
        <v>27</v>
      </c>
      <c r="D79" t="str">
        <f>VLOOKUP(C79,Table2[#All],2)</f>
        <v>Sidney Kimmel Medical College Thomas Jefferson</v>
      </c>
      <c r="E79">
        <v>4</v>
      </c>
      <c r="F79">
        <f>VLOOKUP(C79,Table2[#All],3)</f>
        <v>1</v>
      </c>
    </row>
    <row r="80" spans="1:6" x14ac:dyDescent="0.25">
      <c r="A80">
        <v>18</v>
      </c>
      <c r="B80" t="str">
        <f>VLOOKUP(A80,Table1[#All],2)</f>
        <v>Thing</v>
      </c>
      <c r="C80">
        <v>37</v>
      </c>
      <c r="D80" t="str">
        <f>VLOOKUP(C80,Table2[#All],2)</f>
        <v>University of Chicago Medicine</v>
      </c>
      <c r="E80">
        <v>1</v>
      </c>
      <c r="F80">
        <f>VLOOKUP(C80,Table2[#All],3)</f>
        <v>4</v>
      </c>
    </row>
    <row r="81" spans="1:6" x14ac:dyDescent="0.25">
      <c r="A81">
        <v>18</v>
      </c>
      <c r="B81" t="str">
        <f>VLOOKUP(A81,Table1[#All],2)</f>
        <v>Thing</v>
      </c>
      <c r="C81">
        <v>43</v>
      </c>
      <c r="D81" t="str">
        <f>VLOOKUP(C81,Table2[#All],2)</f>
        <v>University of Virginia</v>
      </c>
      <c r="E81">
        <v>2</v>
      </c>
      <c r="F81">
        <f>VLOOKUP(C81,Table2[#All],3)</f>
        <v>4</v>
      </c>
    </row>
    <row r="82" spans="1:6" x14ac:dyDescent="0.25">
      <c r="A82">
        <v>18</v>
      </c>
      <c r="B82" t="str">
        <f>VLOOKUP(A82,Table1[#All],2)</f>
        <v>Thing</v>
      </c>
      <c r="C82">
        <v>28</v>
      </c>
      <c r="D82" t="str">
        <f>VLOOKUP(C82,Table2[#All],2)</f>
        <v>Stanford School of Medicine</v>
      </c>
      <c r="E82">
        <v>3</v>
      </c>
      <c r="F82">
        <f>VLOOKUP(C82,Table2[#All],3)</f>
        <v>4</v>
      </c>
    </row>
    <row r="83" spans="1:6" x14ac:dyDescent="0.25">
      <c r="A83">
        <v>19</v>
      </c>
      <c r="B83" t="str">
        <f>VLOOKUP(A83,Table1[#All],2)</f>
        <v>James Gordon</v>
      </c>
      <c r="C83">
        <v>1</v>
      </c>
      <c r="D83" t="str">
        <f>VLOOKUP(C83,Table2[#All],2)</f>
        <v>Baylor College of Medicine</v>
      </c>
      <c r="E83">
        <v>1</v>
      </c>
      <c r="F83">
        <f>VLOOKUP(C83,Table2[#All],3)</f>
        <v>4</v>
      </c>
    </row>
    <row r="84" spans="1:6" x14ac:dyDescent="0.25">
      <c r="A84">
        <v>19</v>
      </c>
      <c r="B84" t="str">
        <f>VLOOKUP(A84,Table1[#All],2)</f>
        <v>James Gordon</v>
      </c>
      <c r="C84">
        <v>35</v>
      </c>
      <c r="D84" t="str">
        <f>VLOOKUP(C84,Table2[#All],2)</f>
        <v>University of California, San Diego</v>
      </c>
      <c r="E84">
        <v>2</v>
      </c>
      <c r="F84">
        <f>VLOOKUP(C84,Table2[#All],3)</f>
        <v>4</v>
      </c>
    </row>
    <row r="85" spans="1:6" x14ac:dyDescent="0.25">
      <c r="A85">
        <v>19</v>
      </c>
      <c r="B85" t="str">
        <f>VLOOKUP(A85,Table1[#All],2)</f>
        <v>James Gordon</v>
      </c>
      <c r="C85">
        <v>34</v>
      </c>
      <c r="D85" t="str">
        <f>VLOOKUP(C85,Table2[#All],2)</f>
        <v>University of California, Irvine</v>
      </c>
      <c r="E85">
        <v>3</v>
      </c>
      <c r="F85">
        <f>VLOOKUP(C85,Table2[#All],3)</f>
        <v>1</v>
      </c>
    </row>
    <row r="86" spans="1:6" x14ac:dyDescent="0.25">
      <c r="A86">
        <v>20</v>
      </c>
      <c r="B86" t="str">
        <f>VLOOKUP(A86,Table1[#All],2)</f>
        <v>Catwoman</v>
      </c>
      <c r="C86">
        <v>40</v>
      </c>
      <c r="D86" t="str">
        <f>VLOOKUP(C86,Table2[#All],2)</f>
        <v>University of New Mexico</v>
      </c>
      <c r="E86">
        <v>1</v>
      </c>
      <c r="F86">
        <f>VLOOKUP(C86,Table2[#All],3)</f>
        <v>3</v>
      </c>
    </row>
    <row r="87" spans="1:6" x14ac:dyDescent="0.25">
      <c r="A87">
        <v>20</v>
      </c>
      <c r="B87" t="str">
        <f>VLOOKUP(A87,Table1[#All],2)</f>
        <v>Catwoman</v>
      </c>
      <c r="C87">
        <v>25</v>
      </c>
      <c r="D87" t="str">
        <f>VLOOKUP(C87,Table2[#All],2)</f>
        <v>Regenstrief Institute</v>
      </c>
      <c r="E87">
        <v>2</v>
      </c>
      <c r="F87">
        <f>VLOOKUP(C87,Table2[#All],3)</f>
        <v>1</v>
      </c>
    </row>
    <row r="88" spans="1:6" x14ac:dyDescent="0.25">
      <c r="A88">
        <v>20</v>
      </c>
      <c r="B88" t="str">
        <f>VLOOKUP(A88,Table1[#All],2)</f>
        <v>Catwoman</v>
      </c>
      <c r="C88">
        <v>30</v>
      </c>
      <c r="D88" t="str">
        <f>VLOOKUP(C88,Table2[#All],2)</f>
        <v>University of Arizona College of Medicine</v>
      </c>
      <c r="E88">
        <v>3</v>
      </c>
      <c r="F88">
        <f>VLOOKUP(C88,Table2[#All],3)</f>
        <v>1</v>
      </c>
    </row>
    <row r="89" spans="1:6" x14ac:dyDescent="0.25">
      <c r="A89">
        <v>20</v>
      </c>
      <c r="B89" t="str">
        <f>VLOOKUP(A89,Table1[#All],2)</f>
        <v>Catwoman</v>
      </c>
      <c r="C89">
        <v>35</v>
      </c>
      <c r="D89" t="str">
        <f>VLOOKUP(C89,Table2[#All],2)</f>
        <v>University of California, San Diego</v>
      </c>
      <c r="E89">
        <v>4</v>
      </c>
      <c r="F89">
        <f>VLOOKUP(C89,Table2[#All],3)</f>
        <v>4</v>
      </c>
    </row>
    <row r="90" spans="1:6" x14ac:dyDescent="0.25">
      <c r="A90">
        <v>20</v>
      </c>
      <c r="B90" t="str">
        <f>VLOOKUP(A90,Table1[#All],2)</f>
        <v>Catwoman</v>
      </c>
      <c r="C90">
        <v>35</v>
      </c>
      <c r="D90" t="str">
        <f>VLOOKUP(C90,Table2[#All],2)</f>
        <v>University of California, San Diego</v>
      </c>
      <c r="E90">
        <v>5</v>
      </c>
      <c r="F90">
        <f>VLOOKUP(C90,Table2[#All],3)</f>
        <v>4</v>
      </c>
    </row>
    <row r="91" spans="1:6" x14ac:dyDescent="0.25">
      <c r="A91">
        <v>20</v>
      </c>
      <c r="B91" t="str">
        <f>VLOOKUP(A91,Table1[#All],2)</f>
        <v>Catwoman</v>
      </c>
      <c r="C91">
        <v>32</v>
      </c>
      <c r="D91" t="str">
        <f>VLOOKUP(C91,Table2[#All],2)</f>
        <v>University at Buffalo</v>
      </c>
      <c r="E91">
        <v>6</v>
      </c>
      <c r="F91">
        <f>VLOOKUP(C91,Table2[#All],3)</f>
        <v>1</v>
      </c>
    </row>
    <row r="92" spans="1:6" x14ac:dyDescent="0.25">
      <c r="A92">
        <v>20</v>
      </c>
      <c r="B92" t="str">
        <f>VLOOKUP(A92,Table1[#All],2)</f>
        <v>Catwoman</v>
      </c>
      <c r="C92">
        <v>36</v>
      </c>
      <c r="D92" t="str">
        <f>VLOOKUP(C92,Table2[#All],2)</f>
        <v>University of California, San Francisco</v>
      </c>
      <c r="E92">
        <v>7</v>
      </c>
      <c r="F92">
        <f>VLOOKUP(C92,Table2[#All],3)</f>
        <v>1</v>
      </c>
    </row>
    <row r="93" spans="1:6" x14ac:dyDescent="0.25">
      <c r="A93">
        <v>20</v>
      </c>
      <c r="B93" t="str">
        <f>VLOOKUP(A93,Table1[#All],2)</f>
        <v>Catwoman</v>
      </c>
      <c r="C93">
        <v>23</v>
      </c>
      <c r="D93" t="str">
        <f>VLOOKUP(C93,Table2[#All],2)</f>
        <v>The Ohio State University and Nationwide Children's Hospital</v>
      </c>
      <c r="E93">
        <v>8</v>
      </c>
      <c r="F93">
        <f>VLOOKUP(C93,Table2[#All],3)</f>
        <v>4</v>
      </c>
    </row>
    <row r="94" spans="1:6" x14ac:dyDescent="0.25">
      <c r="A94">
        <v>21</v>
      </c>
      <c r="B94" t="str">
        <f>VLOOKUP(A94,Table1[#All],2)</f>
        <v>The Spirit</v>
      </c>
      <c r="C94">
        <v>17</v>
      </c>
      <c r="D94" t="str">
        <f>VLOOKUP(C94,Table2[#All],2)</f>
        <v>LSU Health Shreveport and Ochsner Health System</v>
      </c>
      <c r="E94">
        <v>1</v>
      </c>
      <c r="F94">
        <f>VLOOKUP(C94,Table2[#All],3)</f>
        <v>3</v>
      </c>
    </row>
    <row r="95" spans="1:6" x14ac:dyDescent="0.25">
      <c r="A95">
        <v>21</v>
      </c>
      <c r="B95" t="str">
        <f>VLOOKUP(A95,Table1[#All],2)</f>
        <v>The Spirit</v>
      </c>
      <c r="C95">
        <v>37</v>
      </c>
      <c r="D95" t="str">
        <f>VLOOKUP(C95,Table2[#All],2)</f>
        <v>University of Chicago Medicine</v>
      </c>
      <c r="E95">
        <v>2</v>
      </c>
      <c r="F95">
        <f>VLOOKUP(C95,Table2[#All],3)</f>
        <v>4</v>
      </c>
    </row>
    <row r="96" spans="1:6" x14ac:dyDescent="0.25">
      <c r="A96">
        <v>21</v>
      </c>
      <c r="B96" t="str">
        <f>VLOOKUP(A96,Table1[#All],2)</f>
        <v>The Spirit</v>
      </c>
      <c r="C96">
        <v>26</v>
      </c>
      <c r="D96" t="str">
        <f>VLOOKUP(C96,Table2[#All],2)</f>
        <v>Rochester General Hospital</v>
      </c>
      <c r="E96">
        <v>3</v>
      </c>
      <c r="F96">
        <f>VLOOKUP(C96,Table2[#All],3)</f>
        <v>3</v>
      </c>
    </row>
    <row r="97" spans="1:6" x14ac:dyDescent="0.25">
      <c r="A97">
        <v>21</v>
      </c>
      <c r="B97" t="str">
        <f>VLOOKUP(A97,Table1[#All],2)</f>
        <v>The Spirit</v>
      </c>
      <c r="C97">
        <v>15</v>
      </c>
      <c r="D97" t="str">
        <f>VLOOKUP(C97,Table2[#All],2)</f>
        <v>Icahn School of Medicine at Mount Sinai</v>
      </c>
      <c r="E97">
        <v>4</v>
      </c>
      <c r="F97">
        <f>VLOOKUP(C97,Table2[#All],3)</f>
        <v>4</v>
      </c>
    </row>
    <row r="98" spans="1:6" x14ac:dyDescent="0.25">
      <c r="A98">
        <v>22</v>
      </c>
      <c r="B98" t="str">
        <f>VLOOKUP(A98,Table1[#All],2)</f>
        <v>Professor X</v>
      </c>
      <c r="C98">
        <v>40</v>
      </c>
      <c r="D98" t="str">
        <f>VLOOKUP(C98,Table2[#All],2)</f>
        <v>University of New Mexico</v>
      </c>
      <c r="E98">
        <v>1</v>
      </c>
      <c r="F98">
        <f>VLOOKUP(C98,Table2[#All],3)</f>
        <v>3</v>
      </c>
    </row>
    <row r="99" spans="1:6" x14ac:dyDescent="0.25">
      <c r="A99">
        <v>22</v>
      </c>
      <c r="B99" t="str">
        <f>VLOOKUP(A99,Table1[#All],2)</f>
        <v>Professor X</v>
      </c>
      <c r="C99">
        <v>38</v>
      </c>
      <c r="D99" t="str">
        <f>VLOOKUP(C99,Table2[#All],2)</f>
        <v>University of Illinois at Chicago College of Medicine</v>
      </c>
      <c r="E99">
        <v>2</v>
      </c>
      <c r="F99">
        <f>VLOOKUP(C99,Table2[#All],3)</f>
        <v>1</v>
      </c>
    </row>
    <row r="100" spans="1:6" x14ac:dyDescent="0.25">
      <c r="A100">
        <v>23</v>
      </c>
      <c r="B100" t="str">
        <f>VLOOKUP(A100,Table1[#All],2)</f>
        <v>Raphael</v>
      </c>
      <c r="C100">
        <v>2</v>
      </c>
      <c r="D100" t="str">
        <f>VLOOKUP(C100,Table2[#All],2)</f>
        <v>Beth Israel Deaconess</v>
      </c>
      <c r="E100">
        <v>1</v>
      </c>
      <c r="F100">
        <f>VLOOKUP(C100,Table2[#All],3)</f>
        <v>3</v>
      </c>
    </row>
    <row r="101" spans="1:6" x14ac:dyDescent="0.25">
      <c r="A101">
        <v>23</v>
      </c>
      <c r="B101" t="str">
        <f>VLOOKUP(A101,Table1[#All],2)</f>
        <v>Raphael</v>
      </c>
      <c r="C101">
        <v>17</v>
      </c>
      <c r="D101" t="str">
        <f>VLOOKUP(C101,Table2[#All],2)</f>
        <v>LSU Health Shreveport and Ochsner Health System</v>
      </c>
      <c r="E101">
        <v>2</v>
      </c>
      <c r="F101">
        <f>VLOOKUP(C101,Table2[#All],3)</f>
        <v>3</v>
      </c>
    </row>
    <row r="102" spans="1:6" x14ac:dyDescent="0.25">
      <c r="A102">
        <v>23</v>
      </c>
      <c r="B102" t="str">
        <f>VLOOKUP(A102,Table1[#All],2)</f>
        <v>Raphael</v>
      </c>
      <c r="C102">
        <v>26</v>
      </c>
      <c r="D102" t="str">
        <f>VLOOKUP(C102,Table2[#All],2)</f>
        <v>Rochester General Hospital</v>
      </c>
      <c r="E102">
        <v>3</v>
      </c>
      <c r="F102">
        <f>VLOOKUP(C102,Table2[#All],3)</f>
        <v>3</v>
      </c>
    </row>
    <row r="103" spans="1:6" x14ac:dyDescent="0.25">
      <c r="A103">
        <v>23</v>
      </c>
      <c r="B103" t="str">
        <f>VLOOKUP(A103,Table1[#All],2)</f>
        <v>Raphael</v>
      </c>
      <c r="C103">
        <v>36</v>
      </c>
      <c r="D103" t="str">
        <f>VLOOKUP(C103,Table2[#All],2)</f>
        <v>University of California, San Francisco</v>
      </c>
      <c r="E103">
        <v>4</v>
      </c>
      <c r="F103">
        <f>VLOOKUP(C103,Table2[#All],3)</f>
        <v>1</v>
      </c>
    </row>
    <row r="104" spans="1:6" x14ac:dyDescent="0.25">
      <c r="A104">
        <v>24</v>
      </c>
      <c r="B104" t="str">
        <f>VLOOKUP(A104,Table1[#All],2)</f>
        <v>Yorick Brown</v>
      </c>
      <c r="C104">
        <v>23</v>
      </c>
      <c r="D104" t="str">
        <f>VLOOKUP(C104,Table2[#All],2)</f>
        <v>The Ohio State University and Nationwide Children's Hospital</v>
      </c>
      <c r="E104">
        <v>1</v>
      </c>
      <c r="F104">
        <f>VLOOKUP(C104,Table2[#All],3)</f>
        <v>4</v>
      </c>
    </row>
    <row r="105" spans="1:6" x14ac:dyDescent="0.25">
      <c r="A105">
        <v>24</v>
      </c>
      <c r="B105" t="str">
        <f>VLOOKUP(A105,Table1[#All],2)</f>
        <v>Yorick Brown</v>
      </c>
      <c r="C105">
        <v>39</v>
      </c>
      <c r="D105" t="str">
        <f>VLOOKUP(C105,Table2[#All],2)</f>
        <v>University of Kansas School of Medicine</v>
      </c>
      <c r="E105">
        <v>2</v>
      </c>
      <c r="F105">
        <f>VLOOKUP(C105,Table2[#All],3)</f>
        <v>1</v>
      </c>
    </row>
    <row r="106" spans="1:6" x14ac:dyDescent="0.25">
      <c r="A106">
        <v>24</v>
      </c>
      <c r="B106" t="str">
        <f>VLOOKUP(A106,Table1[#All],2)</f>
        <v>Yorick Brown</v>
      </c>
      <c r="C106">
        <v>33</v>
      </c>
      <c r="D106" t="str">
        <f>VLOOKUP(C106,Table2[#All],2)</f>
        <v>University of California Davis Health</v>
      </c>
      <c r="E106">
        <v>3</v>
      </c>
      <c r="F106">
        <f>VLOOKUP(C106,Table2[#All],3)</f>
        <v>4</v>
      </c>
    </row>
    <row r="107" spans="1:6" x14ac:dyDescent="0.25">
      <c r="A107">
        <v>24</v>
      </c>
      <c r="B107" t="str">
        <f>VLOOKUP(A107,Table1[#All],2)</f>
        <v>Yorick Brown</v>
      </c>
      <c r="C107">
        <v>43</v>
      </c>
      <c r="D107" t="str">
        <f>VLOOKUP(C107,Table2[#All],2)</f>
        <v>University of Virginia</v>
      </c>
      <c r="E107">
        <v>4</v>
      </c>
      <c r="F107">
        <f>VLOOKUP(C107,Table2[#All],3)</f>
        <v>4</v>
      </c>
    </row>
    <row r="108" spans="1:6" x14ac:dyDescent="0.25">
      <c r="A108">
        <v>24</v>
      </c>
      <c r="B108" t="str">
        <f>VLOOKUP(A108,Table1[#All],2)</f>
        <v>Yorick Brown</v>
      </c>
      <c r="C108">
        <v>17</v>
      </c>
      <c r="D108" t="str">
        <f>VLOOKUP(C108,Table2[#All],2)</f>
        <v>LSU Health Shreveport and Ochsner Health System</v>
      </c>
      <c r="E108">
        <v>5</v>
      </c>
      <c r="F108">
        <f>VLOOKUP(C108,Table2[#All],3)</f>
        <v>3</v>
      </c>
    </row>
    <row r="109" spans="1:6" x14ac:dyDescent="0.25">
      <c r="A109">
        <v>24</v>
      </c>
      <c r="B109" t="str">
        <f>VLOOKUP(A109,Table1[#All],2)</f>
        <v>Yorick Brown</v>
      </c>
      <c r="C109">
        <v>21</v>
      </c>
      <c r="D109" t="str">
        <f>VLOOKUP(C109,Table2[#All],2)</f>
        <v>Northwestern University Program</v>
      </c>
      <c r="E109">
        <v>6</v>
      </c>
      <c r="F109">
        <f>VLOOKUP(C109,Table2[#All],3)</f>
        <v>2</v>
      </c>
    </row>
    <row r="110" spans="1:6" x14ac:dyDescent="0.25">
      <c r="A110">
        <v>24</v>
      </c>
      <c r="B110" t="str">
        <f>VLOOKUP(A110,Table1[#All],2)</f>
        <v>Yorick Brown</v>
      </c>
      <c r="C110">
        <v>13</v>
      </c>
      <c r="D110" t="str">
        <f>VLOOKUP(C110,Table2[#All],2)</f>
        <v>HonorHealth</v>
      </c>
      <c r="E110">
        <v>7</v>
      </c>
      <c r="F110">
        <f>VLOOKUP(C110,Table2[#All],3)</f>
        <v>2</v>
      </c>
    </row>
    <row r="111" spans="1:6" x14ac:dyDescent="0.25">
      <c r="A111">
        <v>24</v>
      </c>
      <c r="B111" t="str">
        <f>VLOOKUP(A111,Table1[#All],2)</f>
        <v>Yorick Brown</v>
      </c>
      <c r="C111">
        <v>45</v>
      </c>
      <c r="D111" t="str">
        <f>VLOOKUP(C111,Table2[#All],2)</f>
        <v>Vanderbilt University</v>
      </c>
      <c r="E111">
        <v>8</v>
      </c>
      <c r="F111">
        <f>VLOOKUP(C111,Table2[#All],3)</f>
        <v>4</v>
      </c>
    </row>
    <row r="112" spans="1:6" x14ac:dyDescent="0.25">
      <c r="A112">
        <v>25</v>
      </c>
      <c r="B112" t="str">
        <f>VLOOKUP(A112,Table1[#All],2)</f>
        <v>Rick Grimes</v>
      </c>
      <c r="C112">
        <v>40</v>
      </c>
      <c r="D112" t="str">
        <f>VLOOKUP(C112,Table2[#All],2)</f>
        <v>University of New Mexico</v>
      </c>
      <c r="E112">
        <v>1</v>
      </c>
      <c r="F112">
        <f>VLOOKUP(C112,Table2[#All],3)</f>
        <v>3</v>
      </c>
    </row>
    <row r="113" spans="1:6" x14ac:dyDescent="0.25">
      <c r="A113">
        <v>25</v>
      </c>
      <c r="B113" t="str">
        <f>VLOOKUP(A113,Table1[#All],2)</f>
        <v>Rick Grimes</v>
      </c>
      <c r="C113">
        <v>24</v>
      </c>
      <c r="D113" t="str">
        <f>VLOOKUP(C113,Table2[#All],2)</f>
        <v>Oregon Health &amp; Science University</v>
      </c>
      <c r="E113">
        <v>2</v>
      </c>
      <c r="F113">
        <f>VLOOKUP(C113,Table2[#All],3)</f>
        <v>2</v>
      </c>
    </row>
    <row r="114" spans="1:6" x14ac:dyDescent="0.25">
      <c r="A114">
        <v>25</v>
      </c>
      <c r="B114" t="str">
        <f>VLOOKUP(A114,Table1[#All],2)</f>
        <v>Rick Grimes</v>
      </c>
      <c r="C114">
        <v>44</v>
      </c>
      <c r="D114" t="str">
        <f>VLOOKUP(C114,Table2[#All],2)</f>
        <v xml:space="preserve">Univeristy of Washington </v>
      </c>
      <c r="E114">
        <v>3</v>
      </c>
      <c r="F114">
        <f>VLOOKUP(C114,Table2[#All],3)</f>
        <v>1</v>
      </c>
    </row>
    <row r="115" spans="1:6" x14ac:dyDescent="0.25">
      <c r="A115">
        <v>25</v>
      </c>
      <c r="B115" t="str">
        <f>VLOOKUP(A115,Table1[#All],2)</f>
        <v>Rick Grimes</v>
      </c>
      <c r="C115">
        <v>4</v>
      </c>
      <c r="D115" t="str">
        <f>VLOOKUP(C115,Table2[#All],2)</f>
        <v>Case Western Reserve University</v>
      </c>
      <c r="E115">
        <v>4</v>
      </c>
      <c r="F115">
        <f>VLOOKUP(C115,Table2[#All],3)</f>
        <v>3</v>
      </c>
    </row>
    <row r="116" spans="1:6" x14ac:dyDescent="0.25">
      <c r="A116">
        <v>25</v>
      </c>
      <c r="B116" t="str">
        <f>VLOOKUP(A116,Table1[#All],2)</f>
        <v>Rick Grimes</v>
      </c>
      <c r="C116">
        <v>31</v>
      </c>
      <c r="D116" t="str">
        <f>VLOOKUP(C116,Table2[#All],2)</f>
        <v>University of Arkansas for Medical Sciences</v>
      </c>
      <c r="E116">
        <v>5</v>
      </c>
      <c r="F116">
        <f>VLOOKUP(C116,Table2[#All],3)</f>
        <v>3</v>
      </c>
    </row>
    <row r="117" spans="1:6" x14ac:dyDescent="0.25">
      <c r="A117">
        <v>25</v>
      </c>
      <c r="B117" t="str">
        <f>VLOOKUP(A117,Table1[#All],2)</f>
        <v>Rick Grimes</v>
      </c>
      <c r="C117">
        <v>26</v>
      </c>
      <c r="D117" t="str">
        <f>VLOOKUP(C117,Table2[#All],2)</f>
        <v>Rochester General Hospital</v>
      </c>
      <c r="E117">
        <v>6</v>
      </c>
      <c r="F117">
        <f>VLOOKUP(C117,Table2[#All],3)</f>
        <v>3</v>
      </c>
    </row>
    <row r="118" spans="1:6" x14ac:dyDescent="0.25">
      <c r="A118">
        <v>25</v>
      </c>
      <c r="B118" t="str">
        <f>VLOOKUP(A118,Table1[#All],2)</f>
        <v>Rick Grimes</v>
      </c>
      <c r="C118">
        <v>18</v>
      </c>
      <c r="D118" t="str">
        <f>VLOOKUP(C118,Table2[#All],2)</f>
        <v>Madigan Army Medical Center</v>
      </c>
      <c r="E118">
        <v>7</v>
      </c>
      <c r="F118">
        <f>VLOOKUP(C118,Table2[#All],3)</f>
        <v>3</v>
      </c>
    </row>
    <row r="119" spans="1:6" x14ac:dyDescent="0.25">
      <c r="A119">
        <v>26</v>
      </c>
      <c r="B119" t="str">
        <f>VLOOKUP(A119,Table1[#All],2)</f>
        <v>Punisher</v>
      </c>
      <c r="C119">
        <v>9</v>
      </c>
      <c r="D119" t="str">
        <f>VLOOKUP(C119,Table2[#All],2)</f>
        <v>Duke University School of Medicine</v>
      </c>
      <c r="E119">
        <v>1</v>
      </c>
      <c r="F119">
        <f>VLOOKUP(C119,Table2[#All],3)</f>
        <v>3</v>
      </c>
    </row>
    <row r="120" spans="1:6" x14ac:dyDescent="0.25">
      <c r="A120">
        <v>26</v>
      </c>
      <c r="B120" t="str">
        <f>VLOOKUP(A120,Table1[#All],2)</f>
        <v>Punisher</v>
      </c>
      <c r="C120">
        <v>41</v>
      </c>
      <c r="D120" t="str">
        <f>VLOOKUP(C120,Table2[#All],2)</f>
        <v xml:space="preserve">University of North Carolina </v>
      </c>
      <c r="E120">
        <v>2</v>
      </c>
      <c r="F120">
        <f>VLOOKUP(C120,Table2[#All],3)</f>
        <v>2</v>
      </c>
    </row>
    <row r="121" spans="1:6" x14ac:dyDescent="0.25">
      <c r="A121">
        <v>26</v>
      </c>
      <c r="B121" t="str">
        <f>VLOOKUP(A121,Table1[#All],2)</f>
        <v>Punisher</v>
      </c>
      <c r="C121">
        <v>9</v>
      </c>
      <c r="D121" t="str">
        <f>VLOOKUP(C121,Table2[#All],2)</f>
        <v>Duke University School of Medicine</v>
      </c>
      <c r="E121">
        <v>3</v>
      </c>
      <c r="F121">
        <f>VLOOKUP(C121,Table2[#All],3)</f>
        <v>3</v>
      </c>
    </row>
    <row r="122" spans="1:6" x14ac:dyDescent="0.25">
      <c r="A122">
        <v>26</v>
      </c>
      <c r="B122" t="str">
        <f>VLOOKUP(A122,Table1[#All],2)</f>
        <v>Punisher</v>
      </c>
      <c r="C122">
        <v>10</v>
      </c>
      <c r="D122" t="str">
        <f>VLOOKUP(C122,Table2[#All],2)</f>
        <v>Geisinger Health System</v>
      </c>
      <c r="E122">
        <v>4</v>
      </c>
      <c r="F122">
        <f>VLOOKUP(C122,Table2[#All],3)</f>
        <v>4</v>
      </c>
    </row>
    <row r="123" spans="1:6" x14ac:dyDescent="0.25">
      <c r="A123">
        <v>27</v>
      </c>
      <c r="B123" t="str">
        <f>VLOOKUP(A123,Table1[#All],2)</f>
        <v>Swamp Thing</v>
      </c>
      <c r="C123">
        <v>40</v>
      </c>
      <c r="D123" t="str">
        <f>VLOOKUP(C123,Table2[#All],2)</f>
        <v>University of New Mexico</v>
      </c>
      <c r="E123">
        <v>1</v>
      </c>
      <c r="F123">
        <f>VLOOKUP(C123,Table2[#All],3)</f>
        <v>3</v>
      </c>
    </row>
    <row r="124" spans="1:6" x14ac:dyDescent="0.25">
      <c r="A124">
        <v>27</v>
      </c>
      <c r="B124" t="str">
        <f>VLOOKUP(A124,Table1[#All],2)</f>
        <v>Swamp Thing</v>
      </c>
      <c r="C124">
        <v>14</v>
      </c>
      <c r="D124" t="str">
        <f>VLOOKUP(C124,Table2[#All],2)</f>
        <v>Houston Methodist Hospital</v>
      </c>
      <c r="E124">
        <v>2</v>
      </c>
      <c r="F124">
        <f>VLOOKUP(C124,Table2[#All],3)</f>
        <v>1</v>
      </c>
    </row>
    <row r="125" spans="1:6" x14ac:dyDescent="0.25">
      <c r="A125">
        <v>27</v>
      </c>
      <c r="B125" t="str">
        <f>VLOOKUP(A125,Table1[#All],2)</f>
        <v>Swamp Thing</v>
      </c>
      <c r="C125">
        <v>12</v>
      </c>
      <c r="D125" t="str">
        <f>VLOOKUP(C125,Table2[#All],2)</f>
        <v>Hennepin Healthcare</v>
      </c>
      <c r="E125">
        <v>3</v>
      </c>
      <c r="F125">
        <f>VLOOKUP(C125,Table2[#All],3)</f>
        <v>2</v>
      </c>
    </row>
    <row r="126" spans="1:6" x14ac:dyDescent="0.25">
      <c r="A126">
        <v>27</v>
      </c>
      <c r="B126" t="str">
        <f>VLOOKUP(A126,Table1[#All],2)</f>
        <v>Swamp Thing</v>
      </c>
      <c r="C126">
        <v>28</v>
      </c>
      <c r="D126" t="str">
        <f>VLOOKUP(C126,Table2[#All],2)</f>
        <v>Stanford School of Medicine</v>
      </c>
      <c r="E126">
        <v>4</v>
      </c>
      <c r="F126">
        <f>VLOOKUP(C126,Table2[#All],3)</f>
        <v>4</v>
      </c>
    </row>
    <row r="127" spans="1:6" x14ac:dyDescent="0.25">
      <c r="A127">
        <v>27</v>
      </c>
      <c r="B127" t="str">
        <f>VLOOKUP(A127,Table1[#All],2)</f>
        <v>Swamp Thing</v>
      </c>
      <c r="C127">
        <v>2</v>
      </c>
      <c r="D127" t="str">
        <f>VLOOKUP(C127,Table2[#All],2)</f>
        <v>Beth Israel Deaconess</v>
      </c>
      <c r="E127">
        <v>5</v>
      </c>
      <c r="F127">
        <f>VLOOKUP(C127,Table2[#All],3)</f>
        <v>3</v>
      </c>
    </row>
    <row r="128" spans="1:6" x14ac:dyDescent="0.25">
      <c r="A128">
        <v>27</v>
      </c>
      <c r="B128" t="str">
        <f>VLOOKUP(A128,Table1[#All],2)</f>
        <v>Swamp Thing</v>
      </c>
      <c r="C128">
        <v>30</v>
      </c>
      <c r="D128" t="str">
        <f>VLOOKUP(C128,Table2[#All],2)</f>
        <v>University of Arizona College of Medicine</v>
      </c>
      <c r="E128">
        <v>6</v>
      </c>
      <c r="F128">
        <f>VLOOKUP(C128,Table2[#All],3)</f>
        <v>1</v>
      </c>
    </row>
    <row r="129" spans="1:6" x14ac:dyDescent="0.25">
      <c r="A129">
        <v>27</v>
      </c>
      <c r="B129" t="str">
        <f>VLOOKUP(A129,Table1[#All],2)</f>
        <v>Swamp Thing</v>
      </c>
      <c r="C129">
        <v>43</v>
      </c>
      <c r="D129" t="str">
        <f>VLOOKUP(C129,Table2[#All],2)</f>
        <v>University of Virginia</v>
      </c>
      <c r="E129">
        <v>7</v>
      </c>
      <c r="F129">
        <f>VLOOKUP(C129,Table2[#All],3)</f>
        <v>4</v>
      </c>
    </row>
    <row r="130" spans="1:6" x14ac:dyDescent="0.25">
      <c r="A130">
        <v>27</v>
      </c>
      <c r="B130" t="str">
        <f>VLOOKUP(A130,Table1[#All],2)</f>
        <v>Swamp Thing</v>
      </c>
      <c r="C130">
        <v>42</v>
      </c>
      <c r="D130" t="str">
        <f>VLOOKUP(C130,Table2[#All],2)</f>
        <v>University of Texas Health Science Center San Antonio</v>
      </c>
      <c r="E130">
        <v>8</v>
      </c>
      <c r="F130">
        <f>VLOOKUP(C130,Table2[#All],3)</f>
        <v>1</v>
      </c>
    </row>
    <row r="131" spans="1:6" x14ac:dyDescent="0.25">
      <c r="A131">
        <v>28</v>
      </c>
      <c r="B131" t="str">
        <f>VLOOKUP(A131,Table1[#All],2)</f>
        <v>John Constantine</v>
      </c>
      <c r="C131">
        <v>20</v>
      </c>
      <c r="D131" t="str">
        <f>VLOOKUP(C131,Table2[#All],2)</f>
        <v>Mayo Clinic Rochester</v>
      </c>
      <c r="E131">
        <v>1</v>
      </c>
      <c r="F131">
        <f>VLOOKUP(C131,Table2[#All],3)</f>
        <v>5</v>
      </c>
    </row>
    <row r="132" spans="1:6" x14ac:dyDescent="0.25">
      <c r="A132">
        <v>28</v>
      </c>
      <c r="B132" t="str">
        <f>VLOOKUP(A132,Table1[#All],2)</f>
        <v>John Constantine</v>
      </c>
      <c r="C132">
        <v>30</v>
      </c>
      <c r="D132" t="str">
        <f>VLOOKUP(C132,Table2[#All],2)</f>
        <v>University of Arizona College of Medicine</v>
      </c>
      <c r="E132">
        <v>2</v>
      </c>
      <c r="F132">
        <f>VLOOKUP(C132,Table2[#All],3)</f>
        <v>1</v>
      </c>
    </row>
    <row r="133" spans="1:6" x14ac:dyDescent="0.25">
      <c r="A133">
        <v>28</v>
      </c>
      <c r="B133" t="str">
        <f>VLOOKUP(A133,Table1[#All],2)</f>
        <v>John Constantine</v>
      </c>
      <c r="C133">
        <v>32</v>
      </c>
      <c r="D133" t="str">
        <f>VLOOKUP(C133,Table2[#All],2)</f>
        <v>University at Buffalo</v>
      </c>
      <c r="E133">
        <v>3</v>
      </c>
      <c r="F133">
        <f>VLOOKUP(C133,Table2[#All],3)</f>
        <v>1</v>
      </c>
    </row>
    <row r="134" spans="1:6" x14ac:dyDescent="0.25">
      <c r="A134">
        <v>28</v>
      </c>
      <c r="B134" t="str">
        <f>VLOOKUP(A134,Table1[#All],2)</f>
        <v>John Constantine</v>
      </c>
      <c r="C134">
        <v>47</v>
      </c>
      <c r="D134" t="str">
        <f>VLOOKUP(C134,Table2[#All],2)</f>
        <v>Yale/VA</v>
      </c>
      <c r="E134">
        <v>4</v>
      </c>
      <c r="F134">
        <f>VLOOKUP(C134,Table2[#All],3)</f>
        <v>3</v>
      </c>
    </row>
    <row r="135" spans="1:6" x14ac:dyDescent="0.25">
      <c r="A135">
        <v>29</v>
      </c>
      <c r="B135" t="str">
        <f>VLOOKUP(A135,Table1[#All],2)</f>
        <v>Green Arrow</v>
      </c>
      <c r="C135">
        <v>27</v>
      </c>
      <c r="D135" t="str">
        <f>VLOOKUP(C135,Table2[#All],2)</f>
        <v>Sidney Kimmel Medical College Thomas Jefferson</v>
      </c>
      <c r="E135">
        <v>1</v>
      </c>
      <c r="F135">
        <f>VLOOKUP(C135,Table2[#All],3)</f>
        <v>1</v>
      </c>
    </row>
    <row r="136" spans="1:6" x14ac:dyDescent="0.25">
      <c r="A136">
        <v>29</v>
      </c>
      <c r="B136" t="str">
        <f>VLOOKUP(A136,Table1[#All],2)</f>
        <v>Green Arrow</v>
      </c>
      <c r="C136">
        <v>6</v>
      </c>
      <c r="D136" t="str">
        <f>VLOOKUP(C136,Table2[#All],2)</f>
        <v>The Children's Hospital of Philadelphia</v>
      </c>
      <c r="E136">
        <v>2</v>
      </c>
      <c r="F136">
        <f>VLOOKUP(C136,Table2[#All],3)</f>
        <v>3</v>
      </c>
    </row>
    <row r="137" spans="1:6" x14ac:dyDescent="0.25">
      <c r="A137">
        <v>29</v>
      </c>
      <c r="B137" t="str">
        <f>VLOOKUP(A137,Table1[#All],2)</f>
        <v>Green Arrow</v>
      </c>
      <c r="C137">
        <v>14</v>
      </c>
      <c r="D137" t="str">
        <f>VLOOKUP(C137,Table2[#All],2)</f>
        <v>Houston Methodist Hospital</v>
      </c>
      <c r="E137">
        <v>3</v>
      </c>
      <c r="F137">
        <f>VLOOKUP(C137,Table2[#All],3)</f>
        <v>1</v>
      </c>
    </row>
    <row r="138" spans="1:6" x14ac:dyDescent="0.25">
      <c r="A138">
        <v>29</v>
      </c>
      <c r="B138" t="str">
        <f>VLOOKUP(A138,Table1[#All],2)</f>
        <v>Green Arrow</v>
      </c>
      <c r="C138">
        <v>9</v>
      </c>
      <c r="D138" t="str">
        <f>VLOOKUP(C138,Table2[#All],2)</f>
        <v>Duke University School of Medicine</v>
      </c>
      <c r="E138">
        <v>4</v>
      </c>
      <c r="F138">
        <f>VLOOKUP(C138,Table2[#All],3)</f>
        <v>3</v>
      </c>
    </row>
    <row r="139" spans="1:6" x14ac:dyDescent="0.25">
      <c r="A139">
        <v>29</v>
      </c>
      <c r="B139" t="str">
        <f>VLOOKUP(A139,Table1[#All],2)</f>
        <v>Green Arrow</v>
      </c>
      <c r="C139">
        <v>29</v>
      </c>
      <c r="D139" t="str">
        <f>VLOOKUP(C139,Table2[#All],2)</f>
        <v>Stony Brook</v>
      </c>
      <c r="E139">
        <v>5</v>
      </c>
      <c r="F139">
        <f>VLOOKUP(C139,Table2[#All],3)</f>
        <v>2</v>
      </c>
    </row>
    <row r="140" spans="1:6" x14ac:dyDescent="0.25">
      <c r="A140">
        <v>29</v>
      </c>
      <c r="B140" t="str">
        <f>VLOOKUP(A140,Table1[#All],2)</f>
        <v>Green Arrow</v>
      </c>
      <c r="C140">
        <v>16</v>
      </c>
      <c r="D140" t="str">
        <f>VLOOKUP(C140,Table2[#All],2)</f>
        <v>Kettering Health Network and Raj Soin Medical Center</v>
      </c>
      <c r="E140">
        <v>6</v>
      </c>
      <c r="F140">
        <f>VLOOKUP(C140,Table2[#All],3)</f>
        <v>1</v>
      </c>
    </row>
    <row r="141" spans="1:6" x14ac:dyDescent="0.25">
      <c r="A141">
        <v>29</v>
      </c>
      <c r="B141" t="str">
        <f>VLOOKUP(A141,Table1[#All],2)</f>
        <v>Green Arrow</v>
      </c>
      <c r="C141">
        <v>37</v>
      </c>
      <c r="D141" t="str">
        <f>VLOOKUP(C141,Table2[#All],2)</f>
        <v>University of Chicago Medicine</v>
      </c>
      <c r="E141">
        <v>7</v>
      </c>
      <c r="F141">
        <f>VLOOKUP(C141,Table2[#All],3)</f>
        <v>4</v>
      </c>
    </row>
    <row r="142" spans="1:6" x14ac:dyDescent="0.25">
      <c r="A142">
        <v>29</v>
      </c>
      <c r="B142" t="str">
        <f>VLOOKUP(A142,Table1[#All],2)</f>
        <v>Green Arrow</v>
      </c>
      <c r="C142">
        <v>20</v>
      </c>
      <c r="D142" t="str">
        <f>VLOOKUP(C142,Table2[#All],2)</f>
        <v>Mayo Clinic Rochester</v>
      </c>
      <c r="E142">
        <v>8</v>
      </c>
      <c r="F142">
        <f>VLOOKUP(C142,Table2[#All],3)</f>
        <v>5</v>
      </c>
    </row>
    <row r="143" spans="1:6" x14ac:dyDescent="0.25">
      <c r="A143">
        <v>30</v>
      </c>
      <c r="B143" t="str">
        <f>VLOOKUP(A143,Table1[#All],2)</f>
        <v>Tim Drake</v>
      </c>
      <c r="C143">
        <v>7</v>
      </c>
      <c r="D143" t="str">
        <f>VLOOKUP(C143,Table2[#All],2)</f>
        <v xml:space="preserve">Columbia University Medical Center </v>
      </c>
      <c r="E143">
        <v>1</v>
      </c>
      <c r="F143">
        <f>VLOOKUP(C143,Table2[#All],3)</f>
        <v>1</v>
      </c>
    </row>
    <row r="144" spans="1:6" x14ac:dyDescent="0.25">
      <c r="A144">
        <v>31</v>
      </c>
      <c r="B144" t="str">
        <f>VLOOKUP(A144,Table1[#All],2)</f>
        <v>Nick Fury</v>
      </c>
      <c r="C144">
        <v>45</v>
      </c>
      <c r="D144" t="str">
        <f>VLOOKUP(C144,Table2[#All],2)</f>
        <v>Vanderbilt University</v>
      </c>
      <c r="E144">
        <v>1</v>
      </c>
      <c r="F144">
        <f>VLOOKUP(C144,Table2[#All],3)</f>
        <v>4</v>
      </c>
    </row>
    <row r="145" spans="1:6" x14ac:dyDescent="0.25">
      <c r="A145">
        <v>31</v>
      </c>
      <c r="B145" t="str">
        <f>VLOOKUP(A145,Table1[#All],2)</f>
        <v>Nick Fury</v>
      </c>
      <c r="C145">
        <v>6</v>
      </c>
      <c r="D145" t="str">
        <f>VLOOKUP(C145,Table2[#All],2)</f>
        <v>The Children's Hospital of Philadelphia</v>
      </c>
      <c r="E145">
        <v>2</v>
      </c>
      <c r="F145">
        <f>VLOOKUP(C145,Table2[#All],3)</f>
        <v>3</v>
      </c>
    </row>
    <row r="146" spans="1:6" x14ac:dyDescent="0.25">
      <c r="A146">
        <v>31</v>
      </c>
      <c r="B146" t="str">
        <f>VLOOKUP(A146,Table1[#All],2)</f>
        <v>Nick Fury</v>
      </c>
      <c r="C146">
        <v>38</v>
      </c>
      <c r="D146" t="str">
        <f>VLOOKUP(C146,Table2[#All],2)</f>
        <v>University of Illinois at Chicago College of Medicine</v>
      </c>
      <c r="E146">
        <v>3</v>
      </c>
      <c r="F146">
        <f>VLOOKUP(C146,Table2[#All],3)</f>
        <v>1</v>
      </c>
    </row>
    <row r="147" spans="1:6" x14ac:dyDescent="0.25">
      <c r="A147">
        <v>31</v>
      </c>
      <c r="B147" t="str">
        <f>VLOOKUP(A147,Table1[#All],2)</f>
        <v>Nick Fury</v>
      </c>
      <c r="C147">
        <v>16</v>
      </c>
      <c r="D147" t="str">
        <f>VLOOKUP(C147,Table2[#All],2)</f>
        <v>Kettering Health Network and Raj Soin Medical Center</v>
      </c>
      <c r="E147">
        <v>4</v>
      </c>
      <c r="F147">
        <f>VLOOKUP(C147,Table2[#All],3)</f>
        <v>1</v>
      </c>
    </row>
    <row r="148" spans="1:6" x14ac:dyDescent="0.25">
      <c r="A148">
        <v>31</v>
      </c>
      <c r="B148" t="str">
        <f>VLOOKUP(A148,Table1[#All],2)</f>
        <v>Nick Fury</v>
      </c>
      <c r="C148">
        <v>22</v>
      </c>
      <c r="D148" t="str">
        <f>VLOOKUP(C148,Table2[#All],2)</f>
        <v>NYU Grossman</v>
      </c>
      <c r="E148">
        <v>5</v>
      </c>
      <c r="F148">
        <f>VLOOKUP(C148,Table2[#All],3)</f>
        <v>2</v>
      </c>
    </row>
    <row r="149" spans="1:6" x14ac:dyDescent="0.25">
      <c r="A149">
        <v>31</v>
      </c>
      <c r="B149" t="str">
        <f>VLOOKUP(A149,Table1[#All],2)</f>
        <v>Nick Fury</v>
      </c>
      <c r="C149">
        <v>36</v>
      </c>
      <c r="D149" t="str">
        <f>VLOOKUP(C149,Table2[#All],2)</f>
        <v>University of California, San Francisco</v>
      </c>
      <c r="E149">
        <v>6</v>
      </c>
      <c r="F149">
        <f>VLOOKUP(C149,Table2[#All],3)</f>
        <v>1</v>
      </c>
    </row>
    <row r="150" spans="1:6" x14ac:dyDescent="0.25">
      <c r="A150">
        <v>31</v>
      </c>
      <c r="B150" t="str">
        <f>VLOOKUP(A150,Table1[#All],2)</f>
        <v>Nick Fury</v>
      </c>
      <c r="C150">
        <v>46</v>
      </c>
      <c r="D150" t="str">
        <f>VLOOKUP(C150,Table2[#All],2)</f>
        <v>Washington University</v>
      </c>
      <c r="E150">
        <v>7</v>
      </c>
      <c r="F150">
        <f>VLOOKUP(C150,Table2[#All],3)</f>
        <v>4</v>
      </c>
    </row>
    <row r="151" spans="1:6" x14ac:dyDescent="0.25">
      <c r="A151">
        <v>31</v>
      </c>
      <c r="B151" t="str">
        <f>VLOOKUP(A151,Table1[#All],2)</f>
        <v>Nick Fury</v>
      </c>
      <c r="C151">
        <v>10</v>
      </c>
      <c r="D151" t="str">
        <f>VLOOKUP(C151,Table2[#All],2)</f>
        <v>Geisinger Health System</v>
      </c>
      <c r="E151">
        <v>8</v>
      </c>
      <c r="F151">
        <f>VLOOKUP(C151,Table2[#All],3)</f>
        <v>4</v>
      </c>
    </row>
    <row r="152" spans="1:6" x14ac:dyDescent="0.25">
      <c r="A152">
        <v>31</v>
      </c>
      <c r="B152" t="str">
        <f>VLOOKUP(A152,Table1[#All],2)</f>
        <v>Nick Fury</v>
      </c>
      <c r="C152">
        <v>30</v>
      </c>
      <c r="D152" t="str">
        <f>VLOOKUP(C152,Table2[#All],2)</f>
        <v>University of Arizona College of Medicine</v>
      </c>
      <c r="E152">
        <v>9</v>
      </c>
      <c r="F152">
        <f>VLOOKUP(C152,Table2[#All],3)</f>
        <v>1</v>
      </c>
    </row>
    <row r="153" spans="1:6" x14ac:dyDescent="0.25">
      <c r="A153">
        <v>31</v>
      </c>
      <c r="B153" t="str">
        <f>VLOOKUP(A153,Table1[#All],2)</f>
        <v>Nick Fury</v>
      </c>
      <c r="C153">
        <v>35</v>
      </c>
      <c r="D153" t="str">
        <f>VLOOKUP(C153,Table2[#All],2)</f>
        <v>University of California, San Diego</v>
      </c>
      <c r="E153">
        <v>10</v>
      </c>
      <c r="F153">
        <f>VLOOKUP(C153,Table2[#All],3)</f>
        <v>4</v>
      </c>
    </row>
    <row r="154" spans="1:6" x14ac:dyDescent="0.25">
      <c r="A154">
        <v>32</v>
      </c>
      <c r="B154" t="str">
        <f>VLOOKUP(A154,Table1[#All],2)</f>
        <v>Jesse Custer</v>
      </c>
      <c r="C154">
        <v>21</v>
      </c>
      <c r="D154" t="str">
        <f>VLOOKUP(C154,Table2[#All],2)</f>
        <v>Northwestern University Program</v>
      </c>
      <c r="E154">
        <v>1</v>
      </c>
      <c r="F154">
        <f>VLOOKUP(C154,Table2[#All],3)</f>
        <v>2</v>
      </c>
    </row>
    <row r="155" spans="1:6" x14ac:dyDescent="0.25">
      <c r="A155">
        <v>32</v>
      </c>
      <c r="B155" t="str">
        <f>VLOOKUP(A155,Table1[#All],2)</f>
        <v>Jesse Custer</v>
      </c>
      <c r="C155">
        <v>5</v>
      </c>
      <c r="D155" t="str">
        <f>VLOOKUP(C155,Table2[#All],2)</f>
        <v>Cedars-Sinai Medical Center</v>
      </c>
      <c r="E155">
        <v>2</v>
      </c>
      <c r="F155">
        <f>VLOOKUP(C155,Table2[#All],3)</f>
        <v>1</v>
      </c>
    </row>
    <row r="156" spans="1:6" x14ac:dyDescent="0.25">
      <c r="A156">
        <v>32</v>
      </c>
      <c r="B156" t="str">
        <f>VLOOKUP(A156,Table1[#All],2)</f>
        <v>Jesse Custer</v>
      </c>
      <c r="C156">
        <v>28</v>
      </c>
      <c r="D156" t="str">
        <f>VLOOKUP(C156,Table2[#All],2)</f>
        <v>Stanford School of Medicine</v>
      </c>
      <c r="E156">
        <v>3</v>
      </c>
      <c r="F156">
        <f>VLOOKUP(C156,Table2[#All],3)</f>
        <v>4</v>
      </c>
    </row>
    <row r="157" spans="1:6" x14ac:dyDescent="0.25">
      <c r="A157">
        <v>32</v>
      </c>
      <c r="B157" t="str">
        <f>VLOOKUP(A157,Table1[#All],2)</f>
        <v>Jesse Custer</v>
      </c>
      <c r="C157">
        <v>4</v>
      </c>
      <c r="D157" t="str">
        <f>VLOOKUP(C157,Table2[#All],2)</f>
        <v>Case Western Reserve University</v>
      </c>
      <c r="E157">
        <v>4</v>
      </c>
      <c r="F157">
        <f>VLOOKUP(C157,Table2[#All],3)</f>
        <v>3</v>
      </c>
    </row>
    <row r="158" spans="1:6" x14ac:dyDescent="0.25">
      <c r="A158">
        <v>32</v>
      </c>
      <c r="B158" t="str">
        <f>VLOOKUP(A158,Table1[#All],2)</f>
        <v>Jesse Custer</v>
      </c>
      <c r="C158">
        <v>1</v>
      </c>
      <c r="D158" t="str">
        <f>VLOOKUP(C158,Table2[#All],2)</f>
        <v>Baylor College of Medicine</v>
      </c>
      <c r="E158">
        <v>5</v>
      </c>
      <c r="F158">
        <f>VLOOKUP(C158,Table2[#All],3)</f>
        <v>4</v>
      </c>
    </row>
    <row r="159" spans="1:6" x14ac:dyDescent="0.25">
      <c r="A159">
        <v>32</v>
      </c>
      <c r="B159" t="str">
        <f>VLOOKUP(A159,Table1[#All],2)</f>
        <v>Jesse Custer</v>
      </c>
      <c r="C159">
        <v>22</v>
      </c>
      <c r="D159" t="str">
        <f>VLOOKUP(C159,Table2[#All],2)</f>
        <v>NYU Grossman</v>
      </c>
      <c r="E159">
        <v>6</v>
      </c>
      <c r="F159">
        <f>VLOOKUP(C159,Table2[#All],3)</f>
        <v>2</v>
      </c>
    </row>
    <row r="160" spans="1:6" x14ac:dyDescent="0.25">
      <c r="A160">
        <v>32</v>
      </c>
      <c r="B160" t="str">
        <f>VLOOKUP(A160,Table1[#All],2)</f>
        <v>Jesse Custer</v>
      </c>
      <c r="C160">
        <v>20</v>
      </c>
      <c r="D160" t="str">
        <f>VLOOKUP(C160,Table2[#All],2)</f>
        <v>Mayo Clinic Rochester</v>
      </c>
      <c r="E160">
        <v>7</v>
      </c>
      <c r="F160">
        <f>VLOOKUP(C160,Table2[#All],3)</f>
        <v>5</v>
      </c>
    </row>
    <row r="161" spans="1:6" x14ac:dyDescent="0.25">
      <c r="A161">
        <v>32</v>
      </c>
      <c r="B161" t="str">
        <f>VLOOKUP(A161,Table1[#All],2)</f>
        <v>Jesse Custer</v>
      </c>
      <c r="C161">
        <v>41</v>
      </c>
      <c r="D161" t="str">
        <f>VLOOKUP(C161,Table2[#All],2)</f>
        <v xml:space="preserve">University of North Carolina </v>
      </c>
      <c r="E161">
        <v>8</v>
      </c>
      <c r="F161">
        <f>VLOOKUP(C161,Table2[#All],3)</f>
        <v>2</v>
      </c>
    </row>
    <row r="162" spans="1:6" x14ac:dyDescent="0.25">
      <c r="A162">
        <v>32</v>
      </c>
      <c r="B162" t="str">
        <f>VLOOKUP(A162,Table1[#All],2)</f>
        <v>Jesse Custer</v>
      </c>
      <c r="C162">
        <v>9</v>
      </c>
      <c r="D162" t="str">
        <f>VLOOKUP(C162,Table2[#All],2)</f>
        <v>Duke University School of Medicine</v>
      </c>
      <c r="E162">
        <v>9</v>
      </c>
      <c r="F162">
        <f>VLOOKUP(C162,Table2[#All],3)</f>
        <v>3</v>
      </c>
    </row>
    <row r="163" spans="1:6" x14ac:dyDescent="0.25">
      <c r="A163">
        <v>33</v>
      </c>
      <c r="B163" t="str">
        <f>VLOOKUP(A163,Table1[#All],2)</f>
        <v>Dudge Dredd</v>
      </c>
      <c r="C163">
        <v>26</v>
      </c>
      <c r="D163" t="str">
        <f>VLOOKUP(C163,Table2[#All],2)</f>
        <v>Rochester General Hospital</v>
      </c>
      <c r="E163">
        <v>1</v>
      </c>
      <c r="F163">
        <f>VLOOKUP(C163,Table2[#All],3)</f>
        <v>3</v>
      </c>
    </row>
    <row r="164" spans="1:6" x14ac:dyDescent="0.25">
      <c r="A164">
        <v>33</v>
      </c>
      <c r="B164" t="str">
        <f>VLOOKUP(A164,Table1[#All],2)</f>
        <v>Dudge Dredd</v>
      </c>
      <c r="C164">
        <v>17</v>
      </c>
      <c r="D164" t="str">
        <f>VLOOKUP(C164,Table2[#All],2)</f>
        <v>LSU Health Shreveport and Ochsner Health System</v>
      </c>
      <c r="E164">
        <v>2</v>
      </c>
      <c r="F164">
        <f>VLOOKUP(C164,Table2[#All],3)</f>
        <v>3</v>
      </c>
    </row>
    <row r="165" spans="1:6" x14ac:dyDescent="0.25">
      <c r="A165">
        <v>33</v>
      </c>
      <c r="B165" t="str">
        <f>VLOOKUP(A165,Table1[#All],2)</f>
        <v>Dudge Dredd</v>
      </c>
      <c r="C165">
        <v>25</v>
      </c>
      <c r="D165" t="str">
        <f>VLOOKUP(C165,Table2[#All],2)</f>
        <v>Regenstrief Institute</v>
      </c>
      <c r="E165">
        <v>3</v>
      </c>
      <c r="F165">
        <f>VLOOKUP(C165,Table2[#All],3)</f>
        <v>1</v>
      </c>
    </row>
    <row r="166" spans="1:6" x14ac:dyDescent="0.25">
      <c r="A166">
        <v>33</v>
      </c>
      <c r="B166" t="str">
        <f>VLOOKUP(A166,Table1[#All],2)</f>
        <v>Dudge Dredd</v>
      </c>
      <c r="C166">
        <v>33</v>
      </c>
      <c r="D166" t="str">
        <f>VLOOKUP(C166,Table2[#All],2)</f>
        <v>University of California Davis Health</v>
      </c>
      <c r="E166">
        <v>4</v>
      </c>
      <c r="F166">
        <f>VLOOKUP(C166,Table2[#All],3)</f>
        <v>4</v>
      </c>
    </row>
    <row r="167" spans="1:6" x14ac:dyDescent="0.25">
      <c r="A167">
        <v>33</v>
      </c>
      <c r="B167" t="str">
        <f>VLOOKUP(A167,Table1[#All],2)</f>
        <v>Dudge Dredd</v>
      </c>
      <c r="C167">
        <v>16</v>
      </c>
      <c r="D167" t="str">
        <f>VLOOKUP(C167,Table2[#All],2)</f>
        <v>Kettering Health Network and Raj Soin Medical Center</v>
      </c>
      <c r="E167">
        <v>5</v>
      </c>
      <c r="F167">
        <f>VLOOKUP(C167,Table2[#All],3)</f>
        <v>1</v>
      </c>
    </row>
    <row r="168" spans="1:6" x14ac:dyDescent="0.25">
      <c r="A168">
        <v>33</v>
      </c>
      <c r="B168" t="str">
        <f>VLOOKUP(A168,Table1[#All],2)</f>
        <v>Dudge Dredd</v>
      </c>
      <c r="C168">
        <v>3</v>
      </c>
      <c r="D168" t="str">
        <f>VLOOKUP(C168,Table2[#All],2)</f>
        <v>Boston Children's Hospital</v>
      </c>
      <c r="E168">
        <v>6</v>
      </c>
      <c r="F168">
        <f>VLOOKUP(C168,Table2[#All],3)</f>
        <v>1</v>
      </c>
    </row>
    <row r="169" spans="1:6" x14ac:dyDescent="0.25">
      <c r="A169">
        <v>33</v>
      </c>
      <c r="B169" t="str">
        <f>VLOOKUP(A169,Table1[#All],2)</f>
        <v>Dudge Dredd</v>
      </c>
      <c r="C169">
        <v>14</v>
      </c>
      <c r="D169" t="str">
        <f>VLOOKUP(C169,Table2[#All],2)</f>
        <v>Houston Methodist Hospital</v>
      </c>
      <c r="E169">
        <v>7</v>
      </c>
      <c r="F169">
        <f>VLOOKUP(C169,Table2[#All],3)</f>
        <v>1</v>
      </c>
    </row>
    <row r="170" spans="1:6" x14ac:dyDescent="0.25">
      <c r="A170">
        <v>34</v>
      </c>
      <c r="B170" t="str">
        <f>VLOOKUP(A170,Table1[#All],2)</f>
        <v>Spawn</v>
      </c>
      <c r="C170">
        <v>26</v>
      </c>
      <c r="D170" t="str">
        <f>VLOOKUP(C170,Table2[#All],2)</f>
        <v>Rochester General Hospital</v>
      </c>
      <c r="E170">
        <v>1</v>
      </c>
      <c r="F170">
        <f>VLOOKUP(C170,Table2[#All],3)</f>
        <v>3</v>
      </c>
    </row>
    <row r="171" spans="1:6" x14ac:dyDescent="0.25">
      <c r="A171">
        <v>34</v>
      </c>
      <c r="B171" t="str">
        <f>VLOOKUP(A171,Table1[#All],2)</f>
        <v>Spawn</v>
      </c>
      <c r="C171">
        <v>35</v>
      </c>
      <c r="D171" t="str">
        <f>VLOOKUP(C171,Table2[#All],2)</f>
        <v>University of California, San Diego</v>
      </c>
      <c r="E171">
        <v>2</v>
      </c>
      <c r="F171">
        <f>VLOOKUP(C171,Table2[#All],3)</f>
        <v>4</v>
      </c>
    </row>
    <row r="172" spans="1:6" x14ac:dyDescent="0.25">
      <c r="A172">
        <v>34</v>
      </c>
      <c r="B172" t="str">
        <f>VLOOKUP(A172,Table1[#All],2)</f>
        <v>Spawn</v>
      </c>
      <c r="C172">
        <v>12</v>
      </c>
      <c r="D172" t="str">
        <f>VLOOKUP(C172,Table2[#All],2)</f>
        <v>Hennepin Healthcare</v>
      </c>
      <c r="E172">
        <v>3</v>
      </c>
      <c r="F172">
        <f>VLOOKUP(C172,Table2[#All],3)</f>
        <v>2</v>
      </c>
    </row>
    <row r="173" spans="1:6" x14ac:dyDescent="0.25">
      <c r="A173">
        <v>34</v>
      </c>
      <c r="B173" t="str">
        <f>VLOOKUP(A173,Table1[#All],2)</f>
        <v>Spawn</v>
      </c>
      <c r="C173">
        <v>24</v>
      </c>
      <c r="D173" t="str">
        <f>VLOOKUP(C173,Table2[#All],2)</f>
        <v>Oregon Health &amp; Science University</v>
      </c>
      <c r="E173">
        <v>4</v>
      </c>
      <c r="F173">
        <f>VLOOKUP(C173,Table2[#All],3)</f>
        <v>2</v>
      </c>
    </row>
    <row r="174" spans="1:6" x14ac:dyDescent="0.25">
      <c r="A174">
        <v>34</v>
      </c>
      <c r="B174" t="str">
        <f>VLOOKUP(A174,Table1[#All],2)</f>
        <v>Spawn</v>
      </c>
      <c r="C174">
        <v>26</v>
      </c>
      <c r="D174" t="str">
        <f>VLOOKUP(C174,Table2[#All],2)</f>
        <v>Rochester General Hospital</v>
      </c>
      <c r="E174">
        <v>5</v>
      </c>
      <c r="F174">
        <f>VLOOKUP(C174,Table2[#All],3)</f>
        <v>3</v>
      </c>
    </row>
    <row r="175" spans="1:6" x14ac:dyDescent="0.25">
      <c r="A175">
        <v>34</v>
      </c>
      <c r="B175" t="str">
        <f>VLOOKUP(A175,Table1[#All],2)</f>
        <v>Spawn</v>
      </c>
      <c r="C175">
        <v>36</v>
      </c>
      <c r="D175" t="str">
        <f>VLOOKUP(C175,Table2[#All],2)</f>
        <v>University of California, San Francisco</v>
      </c>
      <c r="E175">
        <v>6</v>
      </c>
      <c r="F175">
        <f>VLOOKUP(C175,Table2[#All],3)</f>
        <v>1</v>
      </c>
    </row>
    <row r="176" spans="1:6" x14ac:dyDescent="0.25">
      <c r="A176">
        <v>35</v>
      </c>
      <c r="B176" t="str">
        <f>VLOOKUP(A176,Table1[#All],2)</f>
        <v>The Crow</v>
      </c>
      <c r="C176">
        <v>2</v>
      </c>
      <c r="D176" t="str">
        <f>VLOOKUP(C176,Table2[#All],2)</f>
        <v>Beth Israel Deaconess</v>
      </c>
      <c r="E176">
        <v>1</v>
      </c>
      <c r="F176">
        <f>VLOOKUP(C176,Table2[#All],3)</f>
        <v>3</v>
      </c>
    </row>
    <row r="177" spans="1:6" x14ac:dyDescent="0.25">
      <c r="A177">
        <v>35</v>
      </c>
      <c r="B177" t="str">
        <f>VLOOKUP(A177,Table1[#All],2)</f>
        <v>The Crow</v>
      </c>
      <c r="C177">
        <v>37</v>
      </c>
      <c r="D177" t="str">
        <f>VLOOKUP(C177,Table2[#All],2)</f>
        <v>University of Chicago Medicine</v>
      </c>
      <c r="E177">
        <v>2</v>
      </c>
      <c r="F177">
        <f>VLOOKUP(C177,Table2[#All],3)</f>
        <v>4</v>
      </c>
    </row>
    <row r="178" spans="1:6" x14ac:dyDescent="0.25">
      <c r="A178">
        <v>35</v>
      </c>
      <c r="B178" t="str">
        <f>VLOOKUP(A178,Table1[#All],2)</f>
        <v>The Crow</v>
      </c>
      <c r="C178">
        <v>23</v>
      </c>
      <c r="D178" t="str">
        <f>VLOOKUP(C178,Table2[#All],2)</f>
        <v>The Ohio State University and Nationwide Children's Hospital</v>
      </c>
      <c r="E178">
        <v>3</v>
      </c>
      <c r="F178">
        <f>VLOOKUP(C178,Table2[#All],3)</f>
        <v>4</v>
      </c>
    </row>
    <row r="179" spans="1:6" x14ac:dyDescent="0.25">
      <c r="A179">
        <v>36</v>
      </c>
      <c r="B179" t="str">
        <f>VLOOKUP(A179,Table1[#All],2)</f>
        <v>Doctor Strange</v>
      </c>
      <c r="C179">
        <v>1</v>
      </c>
      <c r="D179" t="str">
        <f>VLOOKUP(C179,Table2[#All],2)</f>
        <v>Baylor College of Medicine</v>
      </c>
      <c r="E179">
        <v>1</v>
      </c>
      <c r="F179">
        <f>VLOOKUP(C179,Table2[#All],3)</f>
        <v>4</v>
      </c>
    </row>
    <row r="180" spans="1:6" x14ac:dyDescent="0.25">
      <c r="A180">
        <v>36</v>
      </c>
      <c r="B180" t="str">
        <f>VLOOKUP(A180,Table1[#All],2)</f>
        <v>Doctor Strange</v>
      </c>
      <c r="C180">
        <v>46</v>
      </c>
      <c r="D180" t="str">
        <f>VLOOKUP(C180,Table2[#All],2)</f>
        <v>Washington University</v>
      </c>
      <c r="E180">
        <v>2</v>
      </c>
      <c r="F180">
        <f>VLOOKUP(C180,Table2[#All],3)</f>
        <v>4</v>
      </c>
    </row>
    <row r="181" spans="1:6" x14ac:dyDescent="0.25">
      <c r="A181">
        <v>36</v>
      </c>
      <c r="B181" t="str">
        <f>VLOOKUP(A181,Table1[#All],2)</f>
        <v>Doctor Strange</v>
      </c>
      <c r="C181">
        <v>14</v>
      </c>
      <c r="D181" t="str">
        <f>VLOOKUP(C181,Table2[#All],2)</f>
        <v>Houston Methodist Hospital</v>
      </c>
      <c r="E181">
        <v>3</v>
      </c>
      <c r="F181">
        <f>VLOOKUP(C181,Table2[#All],3)</f>
        <v>1</v>
      </c>
    </row>
    <row r="182" spans="1:6" x14ac:dyDescent="0.25">
      <c r="A182">
        <v>36</v>
      </c>
      <c r="B182" t="str">
        <f>VLOOKUP(A182,Table1[#All],2)</f>
        <v>Doctor Strange</v>
      </c>
      <c r="C182">
        <v>18</v>
      </c>
      <c r="D182" t="str">
        <f>VLOOKUP(C182,Table2[#All],2)</f>
        <v>Madigan Army Medical Center</v>
      </c>
      <c r="E182">
        <v>4</v>
      </c>
      <c r="F182">
        <f>VLOOKUP(C182,Table2[#All],3)</f>
        <v>3</v>
      </c>
    </row>
    <row r="183" spans="1:6" x14ac:dyDescent="0.25">
      <c r="A183">
        <v>36</v>
      </c>
      <c r="B183" t="str">
        <f>VLOOKUP(A183,Table1[#All],2)</f>
        <v>Doctor Strange</v>
      </c>
      <c r="C183">
        <v>32</v>
      </c>
      <c r="D183" t="str">
        <f>VLOOKUP(C183,Table2[#All],2)</f>
        <v>University at Buffalo</v>
      </c>
      <c r="E183">
        <v>5</v>
      </c>
      <c r="F183">
        <f>VLOOKUP(C183,Table2[#All],3)</f>
        <v>1</v>
      </c>
    </row>
    <row r="184" spans="1:6" x14ac:dyDescent="0.25">
      <c r="A184">
        <v>36</v>
      </c>
      <c r="B184" t="str">
        <f>VLOOKUP(A184,Table1[#All],2)</f>
        <v>Doctor Strange</v>
      </c>
      <c r="C184">
        <v>41</v>
      </c>
      <c r="D184" t="str">
        <f>VLOOKUP(C184,Table2[#All],2)</f>
        <v xml:space="preserve">University of North Carolina </v>
      </c>
      <c r="E184">
        <v>6</v>
      </c>
      <c r="F184">
        <f>VLOOKUP(C184,Table2[#All],3)</f>
        <v>2</v>
      </c>
    </row>
    <row r="185" spans="1:6" x14ac:dyDescent="0.25">
      <c r="A185">
        <v>37</v>
      </c>
      <c r="B185" t="str">
        <f>VLOOKUP(A185,Table1[#All],2)</f>
        <v>Cyclops</v>
      </c>
      <c r="C185">
        <v>2</v>
      </c>
      <c r="D185" t="str">
        <f>VLOOKUP(C185,Table2[#All],2)</f>
        <v>Beth Israel Deaconess</v>
      </c>
      <c r="E185">
        <v>1</v>
      </c>
      <c r="F185">
        <f>VLOOKUP(C185,Table2[#All],3)</f>
        <v>3</v>
      </c>
    </row>
    <row r="186" spans="1:6" x14ac:dyDescent="0.25">
      <c r="A186">
        <v>37</v>
      </c>
      <c r="B186" t="str">
        <f>VLOOKUP(A186,Table1[#All],2)</f>
        <v>Cyclops</v>
      </c>
      <c r="C186">
        <v>9</v>
      </c>
      <c r="D186" t="str">
        <f>VLOOKUP(C186,Table2[#All],2)</f>
        <v>Duke University School of Medicine</v>
      </c>
      <c r="E186">
        <v>2</v>
      </c>
      <c r="F186">
        <f>VLOOKUP(C186,Table2[#All],3)</f>
        <v>3</v>
      </c>
    </row>
    <row r="187" spans="1:6" x14ac:dyDescent="0.25">
      <c r="A187">
        <v>37</v>
      </c>
      <c r="B187" t="str">
        <f>VLOOKUP(A187,Table1[#All],2)</f>
        <v>Cyclops</v>
      </c>
      <c r="C187">
        <v>25</v>
      </c>
      <c r="D187" t="str">
        <f>VLOOKUP(C187,Table2[#All],2)</f>
        <v>Regenstrief Institute</v>
      </c>
      <c r="E187">
        <v>3</v>
      </c>
      <c r="F187">
        <f>VLOOKUP(C187,Table2[#All],3)</f>
        <v>1</v>
      </c>
    </row>
    <row r="188" spans="1:6" x14ac:dyDescent="0.25">
      <c r="A188">
        <v>37</v>
      </c>
      <c r="B188" t="str">
        <f>VLOOKUP(A188,Table1[#All],2)</f>
        <v>Cyclops</v>
      </c>
      <c r="C188">
        <v>8</v>
      </c>
      <c r="D188" t="str">
        <f>VLOOKUP(C188,Table2[#All],2)</f>
        <v>David Geffen School of Medicine at UCLA</v>
      </c>
      <c r="E188">
        <v>4</v>
      </c>
      <c r="F188">
        <f>VLOOKUP(C188,Table2[#All],3)</f>
        <v>3</v>
      </c>
    </row>
    <row r="189" spans="1:6" x14ac:dyDescent="0.25">
      <c r="A189">
        <v>37</v>
      </c>
      <c r="B189" t="str">
        <f>VLOOKUP(A189,Table1[#All],2)</f>
        <v>Cyclops</v>
      </c>
      <c r="C189">
        <v>15</v>
      </c>
      <c r="D189" t="str">
        <f>VLOOKUP(C189,Table2[#All],2)</f>
        <v>Icahn School of Medicine at Mount Sinai</v>
      </c>
      <c r="E189">
        <v>5</v>
      </c>
      <c r="F189">
        <f>VLOOKUP(C189,Table2[#All],3)</f>
        <v>4</v>
      </c>
    </row>
    <row r="190" spans="1:6" x14ac:dyDescent="0.25">
      <c r="A190">
        <v>38</v>
      </c>
      <c r="B190" t="str">
        <f>VLOOKUP(A190,Table1[#All],2)</f>
        <v>Mr Fantastic</v>
      </c>
      <c r="C190">
        <v>24</v>
      </c>
      <c r="D190" t="str">
        <f>VLOOKUP(C190,Table2[#All],2)</f>
        <v>Oregon Health &amp; Science University</v>
      </c>
      <c r="E190">
        <v>1</v>
      </c>
      <c r="F190">
        <f>VLOOKUP(C190,Table2[#All],3)</f>
        <v>2</v>
      </c>
    </row>
    <row r="191" spans="1:6" x14ac:dyDescent="0.25">
      <c r="A191">
        <v>38</v>
      </c>
      <c r="B191" t="str">
        <f>VLOOKUP(A191,Table1[#All],2)</f>
        <v>Mr Fantastic</v>
      </c>
      <c r="C191">
        <v>35</v>
      </c>
      <c r="D191" t="str">
        <f>VLOOKUP(C191,Table2[#All],2)</f>
        <v>University of California, San Diego</v>
      </c>
      <c r="E191">
        <v>2</v>
      </c>
      <c r="F191">
        <f>VLOOKUP(C191,Table2[#All],3)</f>
        <v>4</v>
      </c>
    </row>
    <row r="192" spans="1:6" x14ac:dyDescent="0.25">
      <c r="A192">
        <v>38</v>
      </c>
      <c r="B192" t="str">
        <f>VLOOKUP(A192,Table1[#All],2)</f>
        <v>Mr Fantastic</v>
      </c>
      <c r="C192">
        <v>8</v>
      </c>
      <c r="D192" t="str">
        <f>VLOOKUP(C192,Table2[#All],2)</f>
        <v>David Geffen School of Medicine at UCLA</v>
      </c>
      <c r="E192">
        <v>3</v>
      </c>
      <c r="F192">
        <f>VLOOKUP(C192,Table2[#All],3)</f>
        <v>3</v>
      </c>
    </row>
    <row r="193" spans="1:6" x14ac:dyDescent="0.25">
      <c r="A193">
        <v>38</v>
      </c>
      <c r="B193" t="str">
        <f>VLOOKUP(A193,Table1[#All],2)</f>
        <v>Mr Fantastic</v>
      </c>
      <c r="C193">
        <v>2</v>
      </c>
      <c r="D193" t="str">
        <f>VLOOKUP(C193,Table2[#All],2)</f>
        <v>Beth Israel Deaconess</v>
      </c>
      <c r="E193">
        <v>4</v>
      </c>
      <c r="F193">
        <f>VLOOKUP(C193,Table2[#All],3)</f>
        <v>3</v>
      </c>
    </row>
    <row r="194" spans="1:6" x14ac:dyDescent="0.25">
      <c r="A194">
        <v>38</v>
      </c>
      <c r="B194" t="str">
        <f>VLOOKUP(A194,Table1[#All],2)</f>
        <v>Mr Fantastic</v>
      </c>
      <c r="C194">
        <v>18</v>
      </c>
      <c r="D194" t="str">
        <f>VLOOKUP(C194,Table2[#All],2)</f>
        <v>Madigan Army Medical Center</v>
      </c>
      <c r="E194">
        <v>5</v>
      </c>
      <c r="F194">
        <f>VLOOKUP(C194,Table2[#All],3)</f>
        <v>3</v>
      </c>
    </row>
    <row r="195" spans="1:6" x14ac:dyDescent="0.25">
      <c r="A195">
        <v>38</v>
      </c>
      <c r="B195" t="str">
        <f>VLOOKUP(A195,Table1[#All],2)</f>
        <v>Mr Fantastic</v>
      </c>
      <c r="C195">
        <v>13</v>
      </c>
      <c r="D195" t="str">
        <f>VLOOKUP(C195,Table2[#All],2)</f>
        <v>HonorHealth</v>
      </c>
      <c r="E195">
        <v>6</v>
      </c>
      <c r="F195">
        <f>VLOOKUP(C195,Table2[#All],3)</f>
        <v>2</v>
      </c>
    </row>
    <row r="196" spans="1:6" x14ac:dyDescent="0.25">
      <c r="A196">
        <v>39</v>
      </c>
      <c r="B196" t="str">
        <f>VLOOKUP(A196,Table1[#All],2)</f>
        <v>Silver Surfer</v>
      </c>
      <c r="C196">
        <v>46</v>
      </c>
      <c r="D196" t="str">
        <f>VLOOKUP(C196,Table2[#All],2)</f>
        <v>Washington University</v>
      </c>
      <c r="E196">
        <v>1</v>
      </c>
      <c r="F196">
        <f>VLOOKUP(C196,Table2[#All],3)</f>
        <v>4</v>
      </c>
    </row>
    <row r="197" spans="1:6" x14ac:dyDescent="0.25">
      <c r="A197">
        <v>39</v>
      </c>
      <c r="B197" t="str">
        <f>VLOOKUP(A197,Table1[#All],2)</f>
        <v>Silver Surfer</v>
      </c>
      <c r="C197">
        <v>25</v>
      </c>
      <c r="D197" t="str">
        <f>VLOOKUP(C197,Table2[#All],2)</f>
        <v>Regenstrief Institute</v>
      </c>
      <c r="E197">
        <v>2</v>
      </c>
      <c r="F197">
        <f>VLOOKUP(C197,Table2[#All],3)</f>
        <v>1</v>
      </c>
    </row>
    <row r="198" spans="1:6" x14ac:dyDescent="0.25">
      <c r="A198">
        <v>39</v>
      </c>
      <c r="B198" t="str">
        <f>VLOOKUP(A198,Table1[#All],2)</f>
        <v>Silver Surfer</v>
      </c>
      <c r="C198">
        <v>6</v>
      </c>
      <c r="D198" t="str">
        <f>VLOOKUP(C198,Table2[#All],2)</f>
        <v>The Children's Hospital of Philadelphia</v>
      </c>
      <c r="E198">
        <v>3</v>
      </c>
      <c r="F198">
        <f>VLOOKUP(C198,Table2[#All],3)</f>
        <v>3</v>
      </c>
    </row>
    <row r="199" spans="1:6" x14ac:dyDescent="0.25">
      <c r="A199">
        <v>39</v>
      </c>
      <c r="B199" t="str">
        <f>VLOOKUP(A199,Table1[#All],2)</f>
        <v>Silver Surfer</v>
      </c>
      <c r="C199">
        <v>11</v>
      </c>
      <c r="D199" t="str">
        <f>VLOOKUP(C199,Table2[#All],2)</f>
        <v>Heart of Texas Community Health Center</v>
      </c>
      <c r="E199">
        <v>4</v>
      </c>
      <c r="F199">
        <f>VLOOKUP(C199,Table2[#All],3)</f>
        <v>1</v>
      </c>
    </row>
    <row r="200" spans="1:6" x14ac:dyDescent="0.25">
      <c r="A200">
        <v>39</v>
      </c>
      <c r="B200" t="str">
        <f>VLOOKUP(A200,Table1[#All],2)</f>
        <v>Silver Surfer</v>
      </c>
      <c r="C200">
        <v>21</v>
      </c>
      <c r="D200" t="str">
        <f>VLOOKUP(C200,Table2[#All],2)</f>
        <v>Northwestern University Program</v>
      </c>
      <c r="E200">
        <v>5</v>
      </c>
      <c r="F200">
        <f>VLOOKUP(C200,Table2[#All],3)</f>
        <v>2</v>
      </c>
    </row>
    <row r="201" spans="1:6" x14ac:dyDescent="0.25">
      <c r="A201">
        <v>39</v>
      </c>
      <c r="B201" t="str">
        <f>VLOOKUP(A201,Table1[#All],2)</f>
        <v>Silver Surfer</v>
      </c>
      <c r="C201">
        <v>35</v>
      </c>
      <c r="D201" t="str">
        <f>VLOOKUP(C201,Table2[#All],2)</f>
        <v>University of California, San Diego</v>
      </c>
      <c r="E201">
        <v>6</v>
      </c>
      <c r="F201">
        <f>VLOOKUP(C201,Table2[#All],3)</f>
        <v>4</v>
      </c>
    </row>
    <row r="202" spans="1:6" x14ac:dyDescent="0.25">
      <c r="A202">
        <v>39</v>
      </c>
      <c r="B202" t="str">
        <f>VLOOKUP(A202,Table1[#All],2)</f>
        <v>Silver Surfer</v>
      </c>
      <c r="C202">
        <v>43</v>
      </c>
      <c r="D202" t="str">
        <f>VLOOKUP(C202,Table2[#All],2)</f>
        <v>University of Virginia</v>
      </c>
      <c r="E202">
        <v>7</v>
      </c>
      <c r="F202">
        <f>VLOOKUP(C202,Table2[#All],3)</f>
        <v>4</v>
      </c>
    </row>
    <row r="203" spans="1:6" x14ac:dyDescent="0.25">
      <c r="A203">
        <v>39</v>
      </c>
      <c r="B203" t="str">
        <f>VLOOKUP(A203,Table1[#All],2)</f>
        <v>Silver Surfer</v>
      </c>
      <c r="C203">
        <v>26</v>
      </c>
      <c r="D203" t="str">
        <f>VLOOKUP(C203,Table2[#All],2)</f>
        <v>Rochester General Hospital</v>
      </c>
      <c r="E203">
        <v>8</v>
      </c>
      <c r="F203">
        <f>VLOOKUP(C203,Table2[#All],3)</f>
        <v>3</v>
      </c>
    </row>
    <row r="204" spans="1:6" x14ac:dyDescent="0.25">
      <c r="A204">
        <v>39</v>
      </c>
      <c r="B204" t="str">
        <f>VLOOKUP(A204,Table1[#All],2)</f>
        <v>Silver Surfer</v>
      </c>
      <c r="C204">
        <v>37</v>
      </c>
      <c r="D204" t="str">
        <f>VLOOKUP(C204,Table2[#All],2)</f>
        <v>University of Chicago Medicine</v>
      </c>
      <c r="E204">
        <v>9</v>
      </c>
      <c r="F204">
        <f>VLOOKUP(C204,Table2[#All],3)</f>
        <v>4</v>
      </c>
    </row>
    <row r="205" spans="1:6" x14ac:dyDescent="0.25">
      <c r="A205">
        <v>40</v>
      </c>
      <c r="B205" t="str">
        <f>VLOOKUP(A205,Table1[#All],2)</f>
        <v>Storm</v>
      </c>
      <c r="C205">
        <v>7</v>
      </c>
      <c r="D205" t="str">
        <f>VLOOKUP(C205,Table2[#All],2)</f>
        <v xml:space="preserve">Columbia University Medical Center </v>
      </c>
      <c r="E205">
        <v>1</v>
      </c>
      <c r="F205">
        <f>VLOOKUP(C205,Table2[#All],3)</f>
        <v>1</v>
      </c>
    </row>
    <row r="206" spans="1:6" x14ac:dyDescent="0.25">
      <c r="A206">
        <v>40</v>
      </c>
      <c r="B206" t="str">
        <f>VLOOKUP(A206,Table1[#All],2)</f>
        <v>Storm</v>
      </c>
      <c r="C206">
        <v>18</v>
      </c>
      <c r="D206" t="str">
        <f>VLOOKUP(C206,Table2[#All],2)</f>
        <v>Madigan Army Medical Center</v>
      </c>
      <c r="E206">
        <v>2</v>
      </c>
      <c r="F206">
        <f>VLOOKUP(C206,Table2[#All],3)</f>
        <v>3</v>
      </c>
    </row>
    <row r="207" spans="1:6" x14ac:dyDescent="0.25">
      <c r="A207">
        <v>40</v>
      </c>
      <c r="B207" t="str">
        <f>VLOOKUP(A207,Table1[#All],2)</f>
        <v>Storm</v>
      </c>
      <c r="C207">
        <v>23</v>
      </c>
      <c r="D207" t="str">
        <f>VLOOKUP(C207,Table2[#All],2)</f>
        <v>The Ohio State University and Nationwide Children's Hospital</v>
      </c>
      <c r="E207">
        <v>3</v>
      </c>
      <c r="F207">
        <f>VLOOKUP(C207,Table2[#All],3)</f>
        <v>4</v>
      </c>
    </row>
    <row r="208" spans="1:6" x14ac:dyDescent="0.25">
      <c r="A208">
        <v>40</v>
      </c>
      <c r="B208" t="str">
        <f>VLOOKUP(A208,Table1[#All],2)</f>
        <v>Storm</v>
      </c>
      <c r="C208">
        <v>14</v>
      </c>
      <c r="D208" t="str">
        <f>VLOOKUP(C208,Table2[#All],2)</f>
        <v>Houston Methodist Hospital</v>
      </c>
      <c r="E208">
        <v>4</v>
      </c>
      <c r="F208">
        <f>VLOOKUP(C208,Table2[#All],3)</f>
        <v>1</v>
      </c>
    </row>
    <row r="209" spans="1:6" x14ac:dyDescent="0.25">
      <c r="A209">
        <v>40</v>
      </c>
      <c r="B209" t="str">
        <f>VLOOKUP(A209,Table1[#All],2)</f>
        <v>Storm</v>
      </c>
      <c r="C209">
        <v>20</v>
      </c>
      <c r="D209" t="str">
        <f>VLOOKUP(C209,Table2[#All],2)</f>
        <v>Mayo Clinic Rochester</v>
      </c>
      <c r="E209">
        <v>5</v>
      </c>
      <c r="F209">
        <f>VLOOKUP(C209,Table2[#All],3)</f>
        <v>5</v>
      </c>
    </row>
    <row r="210" spans="1:6" x14ac:dyDescent="0.25">
      <c r="A210">
        <v>40</v>
      </c>
      <c r="B210" t="str">
        <f>VLOOKUP(A210,Table1[#All],2)</f>
        <v>Storm</v>
      </c>
      <c r="C210">
        <v>8</v>
      </c>
      <c r="D210" t="str">
        <f>VLOOKUP(C210,Table2[#All],2)</f>
        <v>David Geffen School of Medicine at UCLA</v>
      </c>
      <c r="E210">
        <v>6</v>
      </c>
      <c r="F210">
        <f>VLOOKUP(C210,Table2[#All],3)</f>
        <v>3</v>
      </c>
    </row>
    <row r="211" spans="1:6" x14ac:dyDescent="0.25">
      <c r="A211">
        <v>40</v>
      </c>
      <c r="B211" t="str">
        <f>VLOOKUP(A211,Table1[#All],2)</f>
        <v>Storm</v>
      </c>
      <c r="C211">
        <v>34</v>
      </c>
      <c r="D211" t="str">
        <f>VLOOKUP(C211,Table2[#All],2)</f>
        <v>University of California, Irvine</v>
      </c>
      <c r="E211">
        <v>7</v>
      </c>
      <c r="F211">
        <f>VLOOKUP(C211,Table2[#All],3)</f>
        <v>1</v>
      </c>
    </row>
    <row r="212" spans="1:6" x14ac:dyDescent="0.25">
      <c r="A212">
        <v>40</v>
      </c>
      <c r="B212" t="str">
        <f>VLOOKUP(A212,Table1[#All],2)</f>
        <v>Storm</v>
      </c>
      <c r="C212">
        <v>25</v>
      </c>
      <c r="D212" t="str">
        <f>VLOOKUP(C212,Table2[#All],2)</f>
        <v>Regenstrief Institute</v>
      </c>
      <c r="E212">
        <v>8</v>
      </c>
      <c r="F212">
        <f>VLOOKUP(C212,Table2[#All],3)</f>
        <v>1</v>
      </c>
    </row>
    <row r="213" spans="1:6" x14ac:dyDescent="0.25">
      <c r="A213">
        <v>40</v>
      </c>
      <c r="B213" t="str">
        <f>VLOOKUP(A213,Table1[#All],2)</f>
        <v>Storm</v>
      </c>
      <c r="C213">
        <v>15</v>
      </c>
      <c r="D213" t="str">
        <f>VLOOKUP(C213,Table2[#All],2)</f>
        <v>Icahn School of Medicine at Mount Sinai</v>
      </c>
      <c r="E213">
        <v>9</v>
      </c>
      <c r="F213">
        <f>VLOOKUP(C213,Table2[#All],3)</f>
        <v>4</v>
      </c>
    </row>
    <row r="214" spans="1:6" x14ac:dyDescent="0.25">
      <c r="A214">
        <v>40</v>
      </c>
      <c r="B214" t="str">
        <f>VLOOKUP(A214,Table1[#All],2)</f>
        <v>Storm</v>
      </c>
      <c r="C214">
        <v>31</v>
      </c>
      <c r="D214" t="str">
        <f>VLOOKUP(C214,Table2[#All],2)</f>
        <v>University of Arkansas for Medical Sciences</v>
      </c>
      <c r="E214">
        <v>10</v>
      </c>
      <c r="F214">
        <f>VLOOKUP(C214,Table2[#All],3)</f>
        <v>3</v>
      </c>
    </row>
    <row r="215" spans="1:6" x14ac:dyDescent="0.25">
      <c r="A215">
        <v>41</v>
      </c>
      <c r="B215" t="str">
        <f>VLOOKUP(A215,Table1[#All],2)</f>
        <v>Martin Manhunter</v>
      </c>
      <c r="C215">
        <v>7</v>
      </c>
      <c r="D215" t="str">
        <f>VLOOKUP(C215,Table2[#All],2)</f>
        <v xml:space="preserve">Columbia University Medical Center </v>
      </c>
      <c r="E215">
        <v>1</v>
      </c>
      <c r="F215">
        <f>VLOOKUP(C215,Table2[#All],3)</f>
        <v>1</v>
      </c>
    </row>
    <row r="216" spans="1:6" x14ac:dyDescent="0.25">
      <c r="A216">
        <v>41</v>
      </c>
      <c r="B216" t="str">
        <f>VLOOKUP(A216,Table1[#All],2)</f>
        <v>Martin Manhunter</v>
      </c>
      <c r="C216">
        <v>18</v>
      </c>
      <c r="D216" t="str">
        <f>VLOOKUP(C216,Table2[#All],2)</f>
        <v>Madigan Army Medical Center</v>
      </c>
      <c r="E216">
        <v>2</v>
      </c>
      <c r="F216">
        <f>VLOOKUP(C216,Table2[#All],3)</f>
        <v>3</v>
      </c>
    </row>
    <row r="217" spans="1:6" x14ac:dyDescent="0.25">
      <c r="A217">
        <v>41</v>
      </c>
      <c r="B217" t="str">
        <f>VLOOKUP(A217,Table1[#All],2)</f>
        <v>Martin Manhunter</v>
      </c>
      <c r="C217">
        <v>13</v>
      </c>
      <c r="D217" t="str">
        <f>VLOOKUP(C217,Table2[#All],2)</f>
        <v>HonorHealth</v>
      </c>
      <c r="E217">
        <v>3</v>
      </c>
      <c r="F217">
        <f>VLOOKUP(C217,Table2[#All],3)</f>
        <v>2</v>
      </c>
    </row>
    <row r="218" spans="1:6" x14ac:dyDescent="0.25">
      <c r="A218">
        <v>41</v>
      </c>
      <c r="B218" t="str">
        <f>VLOOKUP(A218,Table1[#All],2)</f>
        <v>Martin Manhunter</v>
      </c>
      <c r="C218">
        <v>32</v>
      </c>
      <c r="D218" t="str">
        <f>VLOOKUP(C218,Table2[#All],2)</f>
        <v>University at Buffalo</v>
      </c>
      <c r="E218">
        <v>4</v>
      </c>
      <c r="F218">
        <f>VLOOKUP(C218,Table2[#All],3)</f>
        <v>1</v>
      </c>
    </row>
    <row r="219" spans="1:6" x14ac:dyDescent="0.25">
      <c r="A219">
        <v>41</v>
      </c>
      <c r="B219" t="str">
        <f>VLOOKUP(A219,Table1[#All],2)</f>
        <v>Martin Manhunter</v>
      </c>
      <c r="C219">
        <v>32</v>
      </c>
      <c r="D219" t="str">
        <f>VLOOKUP(C219,Table2[#All],2)</f>
        <v>University at Buffalo</v>
      </c>
      <c r="E219">
        <v>5</v>
      </c>
      <c r="F219">
        <f>VLOOKUP(C219,Table2[#All],3)</f>
        <v>1</v>
      </c>
    </row>
    <row r="220" spans="1:6" x14ac:dyDescent="0.25">
      <c r="A220">
        <v>41</v>
      </c>
      <c r="B220" t="str">
        <f>VLOOKUP(A220,Table1[#All],2)</f>
        <v>Martin Manhunter</v>
      </c>
      <c r="C220">
        <v>14</v>
      </c>
      <c r="D220" t="str">
        <f>VLOOKUP(C220,Table2[#All],2)</f>
        <v>Houston Methodist Hospital</v>
      </c>
      <c r="E220">
        <v>6</v>
      </c>
      <c r="F220">
        <f>VLOOKUP(C220,Table2[#All],3)</f>
        <v>1</v>
      </c>
    </row>
    <row r="221" spans="1:6" x14ac:dyDescent="0.25">
      <c r="A221">
        <v>42</v>
      </c>
      <c r="B221" t="str">
        <f>VLOOKUP(A221,Table1[#All],2)</f>
        <v>Hawkeye</v>
      </c>
      <c r="C221">
        <v>42</v>
      </c>
      <c r="D221" t="str">
        <f>VLOOKUP(C221,Table2[#All],2)</f>
        <v>University of Texas Health Science Center San Antonio</v>
      </c>
      <c r="E221">
        <v>1</v>
      </c>
      <c r="F221">
        <f>VLOOKUP(C221,Table2[#All],3)</f>
        <v>1</v>
      </c>
    </row>
    <row r="222" spans="1:6" x14ac:dyDescent="0.25">
      <c r="A222">
        <v>42</v>
      </c>
      <c r="B222" t="str">
        <f>VLOOKUP(A222,Table1[#All],2)</f>
        <v>Hawkeye</v>
      </c>
      <c r="C222">
        <v>45</v>
      </c>
      <c r="D222" t="str">
        <f>VLOOKUP(C222,Table2[#All],2)</f>
        <v>Vanderbilt University</v>
      </c>
      <c r="E222">
        <v>2</v>
      </c>
      <c r="F222">
        <f>VLOOKUP(C222,Table2[#All],3)</f>
        <v>4</v>
      </c>
    </row>
    <row r="223" spans="1:6" x14ac:dyDescent="0.25">
      <c r="A223">
        <v>42</v>
      </c>
      <c r="B223" t="str">
        <f>VLOOKUP(A223,Table1[#All],2)</f>
        <v>Hawkeye</v>
      </c>
      <c r="C223">
        <v>45</v>
      </c>
      <c r="D223" t="str">
        <f>VLOOKUP(C223,Table2[#All],2)</f>
        <v>Vanderbilt University</v>
      </c>
      <c r="E223">
        <v>3</v>
      </c>
      <c r="F223">
        <f>VLOOKUP(C223,Table2[#All],3)</f>
        <v>4</v>
      </c>
    </row>
    <row r="224" spans="1:6" x14ac:dyDescent="0.25">
      <c r="A224">
        <v>42</v>
      </c>
      <c r="B224" t="str">
        <f>VLOOKUP(A224,Table1[#All],2)</f>
        <v>Hawkeye</v>
      </c>
      <c r="C224">
        <v>7</v>
      </c>
      <c r="D224" t="str">
        <f>VLOOKUP(C224,Table2[#All],2)</f>
        <v xml:space="preserve">Columbia University Medical Center </v>
      </c>
      <c r="E224">
        <v>4</v>
      </c>
      <c r="F224">
        <f>VLOOKUP(C224,Table2[#All],3)</f>
        <v>1</v>
      </c>
    </row>
    <row r="225" spans="1:6" x14ac:dyDescent="0.25">
      <c r="A225">
        <v>42</v>
      </c>
      <c r="B225" t="str">
        <f>VLOOKUP(A225,Table1[#All],2)</f>
        <v>Hawkeye</v>
      </c>
      <c r="C225">
        <v>25</v>
      </c>
      <c r="D225" t="str">
        <f>VLOOKUP(C225,Table2[#All],2)</f>
        <v>Regenstrief Institute</v>
      </c>
      <c r="E225">
        <v>5</v>
      </c>
      <c r="F225">
        <f>VLOOKUP(C225,Table2[#All],3)</f>
        <v>1</v>
      </c>
    </row>
    <row r="226" spans="1:6" x14ac:dyDescent="0.25">
      <c r="A226">
        <v>42</v>
      </c>
      <c r="B226" t="str">
        <f>VLOOKUP(A226,Table1[#All],2)</f>
        <v>Hawkeye</v>
      </c>
      <c r="C226">
        <v>30</v>
      </c>
      <c r="D226" t="str">
        <f>VLOOKUP(C226,Table2[#All],2)</f>
        <v>University of Arizona College of Medicine</v>
      </c>
      <c r="E226">
        <v>6</v>
      </c>
      <c r="F226">
        <f>VLOOKUP(C226,Table2[#All],3)</f>
        <v>1</v>
      </c>
    </row>
    <row r="227" spans="1:6" x14ac:dyDescent="0.25">
      <c r="A227">
        <v>43</v>
      </c>
      <c r="B227" t="str">
        <f>VLOOKUP(A227,Table1[#All],2)</f>
        <v>Human Torch</v>
      </c>
      <c r="C227">
        <v>15</v>
      </c>
      <c r="D227" t="str">
        <f>VLOOKUP(C227,Table2[#All],2)</f>
        <v>Icahn School of Medicine at Mount Sinai</v>
      </c>
      <c r="E227">
        <v>1</v>
      </c>
      <c r="F227">
        <f>VLOOKUP(C227,Table2[#All],3)</f>
        <v>4</v>
      </c>
    </row>
    <row r="228" spans="1:6" x14ac:dyDescent="0.25">
      <c r="A228">
        <v>43</v>
      </c>
      <c r="B228" t="str">
        <f>VLOOKUP(A228,Table1[#All],2)</f>
        <v>Human Torch</v>
      </c>
      <c r="C228">
        <v>28</v>
      </c>
      <c r="D228" t="str">
        <f>VLOOKUP(C228,Table2[#All],2)</f>
        <v>Stanford School of Medicine</v>
      </c>
      <c r="E228">
        <v>2</v>
      </c>
      <c r="F228">
        <f>VLOOKUP(C228,Table2[#All],3)</f>
        <v>4</v>
      </c>
    </row>
    <row r="229" spans="1:6" x14ac:dyDescent="0.25">
      <c r="A229">
        <v>43</v>
      </c>
      <c r="B229" t="str">
        <f>VLOOKUP(A229,Table1[#All],2)</f>
        <v>Human Torch</v>
      </c>
      <c r="C229">
        <v>40</v>
      </c>
      <c r="D229" t="str">
        <f>VLOOKUP(C229,Table2[#All],2)</f>
        <v>University of New Mexico</v>
      </c>
      <c r="E229">
        <v>3</v>
      </c>
      <c r="F229">
        <f>VLOOKUP(C229,Table2[#All],3)</f>
        <v>3</v>
      </c>
    </row>
    <row r="230" spans="1:6" x14ac:dyDescent="0.25">
      <c r="A230">
        <v>43</v>
      </c>
      <c r="B230" t="str">
        <f>VLOOKUP(A230,Table1[#All],2)</f>
        <v>Human Torch</v>
      </c>
      <c r="C230">
        <v>16</v>
      </c>
      <c r="D230" t="str">
        <f>VLOOKUP(C230,Table2[#All],2)</f>
        <v>Kettering Health Network and Raj Soin Medical Center</v>
      </c>
      <c r="E230">
        <v>4</v>
      </c>
      <c r="F230">
        <f>VLOOKUP(C230,Table2[#All],3)</f>
        <v>1</v>
      </c>
    </row>
    <row r="231" spans="1:6" x14ac:dyDescent="0.25">
      <c r="A231">
        <v>43</v>
      </c>
      <c r="B231" t="str">
        <f>VLOOKUP(A231,Table1[#All],2)</f>
        <v>Human Torch</v>
      </c>
      <c r="C231">
        <v>1</v>
      </c>
      <c r="D231" t="str">
        <f>VLOOKUP(C231,Table2[#All],2)</f>
        <v>Baylor College of Medicine</v>
      </c>
      <c r="E231">
        <v>5</v>
      </c>
      <c r="F231">
        <f>VLOOKUP(C231,Table2[#All],3)</f>
        <v>4</v>
      </c>
    </row>
    <row r="232" spans="1:6" x14ac:dyDescent="0.25">
      <c r="A232">
        <v>43</v>
      </c>
      <c r="B232" t="str">
        <f>VLOOKUP(A232,Table1[#All],2)</f>
        <v>Human Torch</v>
      </c>
      <c r="C232">
        <v>42</v>
      </c>
      <c r="D232" t="str">
        <f>VLOOKUP(C232,Table2[#All],2)</f>
        <v>University of Texas Health Science Center San Antonio</v>
      </c>
      <c r="E232">
        <v>6</v>
      </c>
      <c r="F232">
        <f>VLOOKUP(C232,Table2[#All],3)</f>
        <v>1</v>
      </c>
    </row>
    <row r="233" spans="1:6" x14ac:dyDescent="0.25">
      <c r="A233">
        <v>43</v>
      </c>
      <c r="B233" t="str">
        <f>VLOOKUP(A233,Table1[#All],2)</f>
        <v>Human Torch</v>
      </c>
      <c r="C233">
        <v>46</v>
      </c>
      <c r="D233" t="str">
        <f>VLOOKUP(C233,Table2[#All],2)</f>
        <v>Washington University</v>
      </c>
      <c r="E233">
        <v>7</v>
      </c>
      <c r="F233">
        <f>VLOOKUP(C233,Table2[#All],3)</f>
        <v>4</v>
      </c>
    </row>
    <row r="234" spans="1:6" x14ac:dyDescent="0.25">
      <c r="A234">
        <v>43</v>
      </c>
      <c r="B234" t="str">
        <f>VLOOKUP(A234,Table1[#All],2)</f>
        <v>Human Torch</v>
      </c>
      <c r="C234">
        <v>2</v>
      </c>
      <c r="D234" t="str">
        <f>VLOOKUP(C234,Table2[#All],2)</f>
        <v>Beth Israel Deaconess</v>
      </c>
      <c r="E234">
        <v>8</v>
      </c>
      <c r="F234">
        <f>VLOOKUP(C234,Table2[#All],3)</f>
        <v>3</v>
      </c>
    </row>
    <row r="235" spans="1:6" x14ac:dyDescent="0.25">
      <c r="A235">
        <v>43</v>
      </c>
      <c r="B235" t="str">
        <f>VLOOKUP(A235,Table1[#All],2)</f>
        <v>Human Torch</v>
      </c>
      <c r="C235">
        <v>39</v>
      </c>
      <c r="D235" t="str">
        <f>VLOOKUP(C235,Table2[#All],2)</f>
        <v>University of Kansas School of Medicine</v>
      </c>
      <c r="E235">
        <v>9</v>
      </c>
      <c r="F235">
        <f>VLOOKUP(C235,Table2[#All],3)</f>
        <v>1</v>
      </c>
    </row>
    <row r="236" spans="1:6" x14ac:dyDescent="0.25">
      <c r="A236">
        <v>43</v>
      </c>
      <c r="B236" t="str">
        <f>VLOOKUP(A236,Table1[#All],2)</f>
        <v>Human Torch</v>
      </c>
      <c r="C236">
        <v>42</v>
      </c>
      <c r="D236" t="str">
        <f>VLOOKUP(C236,Table2[#All],2)</f>
        <v>University of Texas Health Science Center San Antonio</v>
      </c>
      <c r="E236">
        <v>10</v>
      </c>
      <c r="F236">
        <f>VLOOKUP(C236,Table2[#All],3)</f>
        <v>1</v>
      </c>
    </row>
    <row r="237" spans="1:6" x14ac:dyDescent="0.25">
      <c r="A237">
        <v>44</v>
      </c>
      <c r="B237" t="str">
        <f>VLOOKUP(A237,Table1[#All],2)</f>
        <v>Black Panther</v>
      </c>
      <c r="C237">
        <v>40</v>
      </c>
      <c r="D237" t="str">
        <f>VLOOKUP(C237,Table2[#All],2)</f>
        <v>University of New Mexico</v>
      </c>
      <c r="E237">
        <v>1</v>
      </c>
      <c r="F237">
        <f>VLOOKUP(C237,Table2[#All],3)</f>
        <v>3</v>
      </c>
    </row>
    <row r="238" spans="1:6" x14ac:dyDescent="0.25">
      <c r="A238">
        <v>45</v>
      </c>
      <c r="B238" t="str">
        <f>VLOOKUP(A238,Table1[#All],2)</f>
        <v>Aquaman</v>
      </c>
      <c r="C238">
        <v>14</v>
      </c>
      <c r="D238" t="str">
        <f>VLOOKUP(C238,Table2[#All],2)</f>
        <v>Houston Methodist Hospital</v>
      </c>
      <c r="E238">
        <v>1</v>
      </c>
      <c r="F238">
        <f>VLOOKUP(C238,Table2[#All],3)</f>
        <v>1</v>
      </c>
    </row>
    <row r="239" spans="1:6" x14ac:dyDescent="0.25">
      <c r="A239">
        <v>45</v>
      </c>
      <c r="B239" t="str">
        <f>VLOOKUP(A239,Table1[#All],2)</f>
        <v>Aquaman</v>
      </c>
      <c r="C239">
        <v>40</v>
      </c>
      <c r="D239" t="str">
        <f>VLOOKUP(C239,Table2[#All],2)</f>
        <v>University of New Mexico</v>
      </c>
      <c r="E239">
        <v>2</v>
      </c>
      <c r="F239">
        <f>VLOOKUP(C239,Table2[#All],3)</f>
        <v>3</v>
      </c>
    </row>
    <row r="240" spans="1:6" x14ac:dyDescent="0.25">
      <c r="A240">
        <v>45</v>
      </c>
      <c r="B240" t="str">
        <f>VLOOKUP(A240,Table1[#All],2)</f>
        <v>Aquaman</v>
      </c>
      <c r="C240">
        <v>23</v>
      </c>
      <c r="D240" t="str">
        <f>VLOOKUP(C240,Table2[#All],2)</f>
        <v>The Ohio State University and Nationwide Children's Hospital</v>
      </c>
      <c r="E240">
        <v>3</v>
      </c>
      <c r="F240">
        <f>VLOOKUP(C240,Table2[#All],3)</f>
        <v>4</v>
      </c>
    </row>
    <row r="241" spans="1:6" x14ac:dyDescent="0.25">
      <c r="A241">
        <v>45</v>
      </c>
      <c r="B241" t="str">
        <f>VLOOKUP(A241,Table1[#All],2)</f>
        <v>Aquaman</v>
      </c>
      <c r="C241">
        <v>12</v>
      </c>
      <c r="D241" t="str">
        <f>VLOOKUP(C241,Table2[#All],2)</f>
        <v>Hennepin Healthcare</v>
      </c>
      <c r="E241">
        <v>4</v>
      </c>
      <c r="F241">
        <f>VLOOKUP(C241,Table2[#All],3)</f>
        <v>2</v>
      </c>
    </row>
    <row r="242" spans="1:6" x14ac:dyDescent="0.25">
      <c r="A242">
        <v>45</v>
      </c>
      <c r="B242" t="str">
        <f>VLOOKUP(A242,Table1[#All],2)</f>
        <v>Aquaman</v>
      </c>
      <c r="C242">
        <v>42</v>
      </c>
      <c r="D242" t="str">
        <f>VLOOKUP(C242,Table2[#All],2)</f>
        <v>University of Texas Health Science Center San Antonio</v>
      </c>
      <c r="E242">
        <v>5</v>
      </c>
      <c r="F242">
        <f>VLOOKUP(C242,Table2[#All],3)</f>
        <v>1</v>
      </c>
    </row>
    <row r="243" spans="1:6" x14ac:dyDescent="0.25">
      <c r="A243">
        <v>46</v>
      </c>
      <c r="B243" t="str">
        <f>VLOOKUP(A243,Table1[#All],2)</f>
        <v>Bucky Barnes</v>
      </c>
      <c r="C243">
        <v>7</v>
      </c>
      <c r="D243" t="str">
        <f>VLOOKUP(C243,Table2[#All],2)</f>
        <v xml:space="preserve">Columbia University Medical Center </v>
      </c>
      <c r="E243">
        <v>1</v>
      </c>
      <c r="F243">
        <f>VLOOKUP(C243,Table2[#All],3)</f>
        <v>1</v>
      </c>
    </row>
    <row r="244" spans="1:6" x14ac:dyDescent="0.25">
      <c r="A244">
        <v>46</v>
      </c>
      <c r="B244" t="str">
        <f>VLOOKUP(A244,Table1[#All],2)</f>
        <v>Bucky Barnes</v>
      </c>
      <c r="C244">
        <v>41</v>
      </c>
      <c r="D244" t="str">
        <f>VLOOKUP(C244,Table2[#All],2)</f>
        <v xml:space="preserve">University of North Carolina </v>
      </c>
      <c r="E244">
        <v>2</v>
      </c>
      <c r="F244">
        <f>VLOOKUP(C244,Table2[#All],3)</f>
        <v>2</v>
      </c>
    </row>
    <row r="245" spans="1:6" x14ac:dyDescent="0.25">
      <c r="A245">
        <v>46</v>
      </c>
      <c r="B245" t="str">
        <f>VLOOKUP(A245,Table1[#All],2)</f>
        <v>Bucky Barnes</v>
      </c>
      <c r="C245">
        <v>14</v>
      </c>
      <c r="D245" t="str">
        <f>VLOOKUP(C245,Table2[#All],2)</f>
        <v>Houston Methodist Hospital</v>
      </c>
      <c r="E245">
        <v>3</v>
      </c>
      <c r="F245">
        <f>VLOOKUP(C245,Table2[#All],3)</f>
        <v>1</v>
      </c>
    </row>
    <row r="246" spans="1:6" x14ac:dyDescent="0.25">
      <c r="A246">
        <v>46</v>
      </c>
      <c r="B246" t="str">
        <f>VLOOKUP(A246,Table1[#All],2)</f>
        <v>Bucky Barnes</v>
      </c>
      <c r="C246">
        <v>8</v>
      </c>
      <c r="D246" t="str">
        <f>VLOOKUP(C246,Table2[#All],2)</f>
        <v>David Geffen School of Medicine at UCLA</v>
      </c>
      <c r="E246">
        <v>4</v>
      </c>
      <c r="F246">
        <f>VLOOKUP(C246,Table2[#All],3)</f>
        <v>3</v>
      </c>
    </row>
    <row r="247" spans="1:6" x14ac:dyDescent="0.25">
      <c r="A247">
        <v>46</v>
      </c>
      <c r="B247" t="str">
        <f>VLOOKUP(A247,Table1[#All],2)</f>
        <v>Bucky Barnes</v>
      </c>
      <c r="C247">
        <v>18</v>
      </c>
      <c r="D247" t="str">
        <f>VLOOKUP(C247,Table2[#All],2)</f>
        <v>Madigan Army Medical Center</v>
      </c>
      <c r="E247">
        <v>5</v>
      </c>
      <c r="F247">
        <f>VLOOKUP(C247,Table2[#All],3)</f>
        <v>3</v>
      </c>
    </row>
    <row r="248" spans="1:6" x14ac:dyDescent="0.25">
      <c r="A248">
        <v>46</v>
      </c>
      <c r="B248" t="str">
        <f>VLOOKUP(A248,Table1[#All],2)</f>
        <v>Bucky Barnes</v>
      </c>
      <c r="C248">
        <v>18</v>
      </c>
      <c r="D248" t="str">
        <f>VLOOKUP(C248,Table2[#All],2)</f>
        <v>Madigan Army Medical Center</v>
      </c>
      <c r="E248">
        <v>6</v>
      </c>
      <c r="F248">
        <f>VLOOKUP(C248,Table2[#All],3)</f>
        <v>3</v>
      </c>
    </row>
    <row r="249" spans="1:6" x14ac:dyDescent="0.25">
      <c r="A249">
        <v>46</v>
      </c>
      <c r="B249" t="str">
        <f>VLOOKUP(A249,Table1[#All],2)</f>
        <v>Bucky Barnes</v>
      </c>
      <c r="C249">
        <v>14</v>
      </c>
      <c r="D249" t="str">
        <f>VLOOKUP(C249,Table2[#All],2)</f>
        <v>Houston Methodist Hospital</v>
      </c>
      <c r="E249">
        <v>7</v>
      </c>
      <c r="F249">
        <f>VLOOKUP(C249,Table2[#All],3)</f>
        <v>1</v>
      </c>
    </row>
    <row r="250" spans="1:6" x14ac:dyDescent="0.25">
      <c r="A250">
        <v>46</v>
      </c>
      <c r="B250" t="str">
        <f>VLOOKUP(A250,Table1[#All],2)</f>
        <v>Bucky Barnes</v>
      </c>
      <c r="C250">
        <v>9</v>
      </c>
      <c r="D250" t="str">
        <f>VLOOKUP(C250,Table2[#All],2)</f>
        <v>Duke University School of Medicine</v>
      </c>
      <c r="E250">
        <v>8</v>
      </c>
      <c r="F250">
        <f>VLOOKUP(C250,Table2[#All],3)</f>
        <v>3</v>
      </c>
    </row>
    <row r="251" spans="1:6" x14ac:dyDescent="0.25">
      <c r="A251">
        <v>46</v>
      </c>
      <c r="B251" t="str">
        <f>VLOOKUP(A251,Table1[#All],2)</f>
        <v>Bucky Barnes</v>
      </c>
      <c r="C251">
        <v>2</v>
      </c>
      <c r="D251" t="str">
        <f>VLOOKUP(C251,Table2[#All],2)</f>
        <v>Beth Israel Deaconess</v>
      </c>
      <c r="E251">
        <v>9</v>
      </c>
      <c r="F251">
        <f>VLOOKUP(C251,Table2[#All],3)</f>
        <v>3</v>
      </c>
    </row>
    <row r="252" spans="1:6" x14ac:dyDescent="0.25">
      <c r="A252">
        <v>47</v>
      </c>
      <c r="B252" t="str">
        <f>VLOOKUP(A252,Table1[#All],2)</f>
        <v>Elijah Snow</v>
      </c>
      <c r="C252">
        <v>35</v>
      </c>
      <c r="D252" t="str">
        <f>VLOOKUP(C252,Table2[#All],2)</f>
        <v>University of California, San Diego</v>
      </c>
      <c r="E252">
        <v>1</v>
      </c>
      <c r="F252">
        <f>VLOOKUP(C252,Table2[#All],3)</f>
        <v>4</v>
      </c>
    </row>
    <row r="253" spans="1:6" x14ac:dyDescent="0.25">
      <c r="A253">
        <v>47</v>
      </c>
      <c r="B253" t="str">
        <f>VLOOKUP(A253,Table1[#All],2)</f>
        <v>Elijah Snow</v>
      </c>
      <c r="C253">
        <v>36</v>
      </c>
      <c r="D253" t="str">
        <f>VLOOKUP(C253,Table2[#All],2)</f>
        <v>University of California, San Francisco</v>
      </c>
      <c r="E253">
        <v>2</v>
      </c>
      <c r="F253">
        <f>VLOOKUP(C253,Table2[#All],3)</f>
        <v>1</v>
      </c>
    </row>
    <row r="254" spans="1:6" x14ac:dyDescent="0.25">
      <c r="A254">
        <v>47</v>
      </c>
      <c r="B254" t="str">
        <f>VLOOKUP(A254,Table1[#All],2)</f>
        <v>Elijah Snow</v>
      </c>
      <c r="C254">
        <v>44</v>
      </c>
      <c r="D254" t="str">
        <f>VLOOKUP(C254,Table2[#All],2)</f>
        <v xml:space="preserve">Univeristy of Washington </v>
      </c>
      <c r="E254">
        <v>3</v>
      </c>
      <c r="F254">
        <f>VLOOKUP(C254,Table2[#All],3)</f>
        <v>1</v>
      </c>
    </row>
    <row r="255" spans="1:6" x14ac:dyDescent="0.25">
      <c r="A255">
        <v>47</v>
      </c>
      <c r="B255" t="str">
        <f>VLOOKUP(A255,Table1[#All],2)</f>
        <v>Elijah Snow</v>
      </c>
      <c r="C255">
        <v>41</v>
      </c>
      <c r="D255" t="str">
        <f>VLOOKUP(C255,Table2[#All],2)</f>
        <v xml:space="preserve">University of North Carolina </v>
      </c>
      <c r="E255">
        <v>4</v>
      </c>
      <c r="F255">
        <f>VLOOKUP(C255,Table2[#All],3)</f>
        <v>2</v>
      </c>
    </row>
    <row r="256" spans="1:6" x14ac:dyDescent="0.25">
      <c r="A256">
        <v>47</v>
      </c>
      <c r="B256" t="str">
        <f>VLOOKUP(A256,Table1[#All],2)</f>
        <v>Elijah Snow</v>
      </c>
      <c r="C256">
        <v>34</v>
      </c>
      <c r="D256" t="str">
        <f>VLOOKUP(C256,Table2[#All],2)</f>
        <v>University of California, Irvine</v>
      </c>
      <c r="E256">
        <v>5</v>
      </c>
      <c r="F256">
        <f>VLOOKUP(C256,Table2[#All],3)</f>
        <v>1</v>
      </c>
    </row>
    <row r="257" spans="1:6" x14ac:dyDescent="0.25">
      <c r="A257">
        <v>47</v>
      </c>
      <c r="B257" t="str">
        <f>VLOOKUP(A257,Table1[#All],2)</f>
        <v>Elijah Snow</v>
      </c>
      <c r="C257">
        <v>21</v>
      </c>
      <c r="D257" t="str">
        <f>VLOOKUP(C257,Table2[#All],2)</f>
        <v>Northwestern University Program</v>
      </c>
      <c r="E257">
        <v>6</v>
      </c>
      <c r="F257">
        <f>VLOOKUP(C257,Table2[#All],3)</f>
        <v>2</v>
      </c>
    </row>
    <row r="258" spans="1:6" x14ac:dyDescent="0.25">
      <c r="A258">
        <v>47</v>
      </c>
      <c r="B258" t="str">
        <f>VLOOKUP(A258,Table1[#All],2)</f>
        <v>Elijah Snow</v>
      </c>
      <c r="C258">
        <v>4</v>
      </c>
      <c r="D258" t="str">
        <f>VLOOKUP(C258,Table2[#All],2)</f>
        <v>Case Western Reserve University</v>
      </c>
      <c r="E258">
        <v>7</v>
      </c>
      <c r="F258">
        <f>VLOOKUP(C258,Table2[#All],3)</f>
        <v>3</v>
      </c>
    </row>
    <row r="259" spans="1:6" x14ac:dyDescent="0.25">
      <c r="A259">
        <v>48</v>
      </c>
      <c r="B259" t="str">
        <f>VLOOKUP(A259,Table1[#All],2)</f>
        <v>John Stewart</v>
      </c>
      <c r="C259">
        <v>4</v>
      </c>
      <c r="D259" t="str">
        <f>VLOOKUP(C259,Table2[#All],2)</f>
        <v>Case Western Reserve University</v>
      </c>
      <c r="E259">
        <v>1</v>
      </c>
      <c r="F259">
        <f>VLOOKUP(C259,Table2[#All],3)</f>
        <v>3</v>
      </c>
    </row>
    <row r="260" spans="1:6" x14ac:dyDescent="0.25">
      <c r="A260">
        <v>48</v>
      </c>
      <c r="B260" t="str">
        <f>VLOOKUP(A260,Table1[#All],2)</f>
        <v>John Stewart</v>
      </c>
      <c r="C260">
        <v>24</v>
      </c>
      <c r="D260" t="str">
        <f>VLOOKUP(C260,Table2[#All],2)</f>
        <v>Oregon Health &amp; Science University</v>
      </c>
      <c r="E260">
        <v>2</v>
      </c>
      <c r="F260">
        <f>VLOOKUP(C260,Table2[#All],3)</f>
        <v>2</v>
      </c>
    </row>
    <row r="261" spans="1:6" x14ac:dyDescent="0.25">
      <c r="A261">
        <v>48</v>
      </c>
      <c r="B261" t="str">
        <f>VLOOKUP(A261,Table1[#All],2)</f>
        <v>John Stewart</v>
      </c>
      <c r="C261">
        <v>2</v>
      </c>
      <c r="D261" t="str">
        <f>VLOOKUP(C261,Table2[#All],2)</f>
        <v>Beth Israel Deaconess</v>
      </c>
      <c r="E261">
        <v>3</v>
      </c>
      <c r="F261">
        <f>VLOOKUP(C261,Table2[#All],3)</f>
        <v>3</v>
      </c>
    </row>
    <row r="262" spans="1:6" x14ac:dyDescent="0.25">
      <c r="A262">
        <v>48</v>
      </c>
      <c r="B262" t="str">
        <f>VLOOKUP(A262,Table1[#All],2)</f>
        <v>John Stewart</v>
      </c>
      <c r="C262">
        <v>36</v>
      </c>
      <c r="D262" t="str">
        <f>VLOOKUP(C262,Table2[#All],2)</f>
        <v>University of California, San Francisco</v>
      </c>
      <c r="E262">
        <v>4</v>
      </c>
      <c r="F262">
        <f>VLOOKUP(C262,Table2[#All],3)</f>
        <v>1</v>
      </c>
    </row>
    <row r="263" spans="1:6" x14ac:dyDescent="0.25">
      <c r="A263">
        <v>48</v>
      </c>
      <c r="B263" t="str">
        <f>VLOOKUP(A263,Table1[#All],2)</f>
        <v>John Stewart</v>
      </c>
      <c r="C263">
        <v>39</v>
      </c>
      <c r="D263" t="str">
        <f>VLOOKUP(C263,Table2[#All],2)</f>
        <v>University of Kansas School of Medicine</v>
      </c>
      <c r="E263">
        <v>5</v>
      </c>
      <c r="F263">
        <f>VLOOKUP(C263,Table2[#All],3)</f>
        <v>1</v>
      </c>
    </row>
    <row r="264" spans="1:6" x14ac:dyDescent="0.25">
      <c r="A264">
        <v>48</v>
      </c>
      <c r="B264" t="str">
        <f>VLOOKUP(A264,Table1[#All],2)</f>
        <v>John Stewart</v>
      </c>
      <c r="C264">
        <v>46</v>
      </c>
      <c r="D264" t="str">
        <f>VLOOKUP(C264,Table2[#All],2)</f>
        <v>Washington University</v>
      </c>
      <c r="E264">
        <v>6</v>
      </c>
      <c r="F264">
        <f>VLOOKUP(C264,Table2[#All],3)</f>
        <v>4</v>
      </c>
    </row>
    <row r="265" spans="1:6" x14ac:dyDescent="0.25">
      <c r="A265">
        <v>48</v>
      </c>
      <c r="B265" t="str">
        <f>VLOOKUP(A265,Table1[#All],2)</f>
        <v>John Stewart</v>
      </c>
      <c r="C265">
        <v>36</v>
      </c>
      <c r="D265" t="str">
        <f>VLOOKUP(C265,Table2[#All],2)</f>
        <v>University of California, San Francisco</v>
      </c>
      <c r="E265">
        <v>7</v>
      </c>
      <c r="F265">
        <f>VLOOKUP(C265,Table2[#All],3)</f>
        <v>1</v>
      </c>
    </row>
    <row r="266" spans="1:6" x14ac:dyDescent="0.25">
      <c r="A266">
        <v>48</v>
      </c>
      <c r="B266" t="str">
        <f>VLOOKUP(A266,Table1[#All],2)</f>
        <v>John Stewart</v>
      </c>
      <c r="C266">
        <v>10</v>
      </c>
      <c r="D266" t="str">
        <f>VLOOKUP(C266,Table2[#All],2)</f>
        <v>Geisinger Health System</v>
      </c>
      <c r="E266">
        <v>8</v>
      </c>
      <c r="F266">
        <f>VLOOKUP(C266,Table2[#All],3)</f>
        <v>4</v>
      </c>
    </row>
    <row r="267" spans="1:6" x14ac:dyDescent="0.25">
      <c r="A267">
        <v>48</v>
      </c>
      <c r="B267" t="str">
        <f>VLOOKUP(A267,Table1[#All],2)</f>
        <v>John Stewart</v>
      </c>
      <c r="C267">
        <v>18</v>
      </c>
      <c r="D267" t="str">
        <f>VLOOKUP(C267,Table2[#All],2)</f>
        <v>Madigan Army Medical Center</v>
      </c>
      <c r="E267">
        <v>9</v>
      </c>
      <c r="F267">
        <f>VLOOKUP(C267,Table2[#All],3)</f>
        <v>3</v>
      </c>
    </row>
    <row r="268" spans="1:6" x14ac:dyDescent="0.25">
      <c r="A268">
        <v>49</v>
      </c>
      <c r="B268" t="str">
        <f>VLOOKUP(A268,Table1[#All],2)</f>
        <v>Hawkman</v>
      </c>
      <c r="C268">
        <v>40</v>
      </c>
      <c r="D268" t="str">
        <f>VLOOKUP(C268,Table2[#All],2)</f>
        <v>University of New Mexico</v>
      </c>
      <c r="E268">
        <v>1</v>
      </c>
      <c r="F268">
        <f>VLOOKUP(C268,Table2[#All],3)</f>
        <v>3</v>
      </c>
    </row>
    <row r="269" spans="1:6" x14ac:dyDescent="0.25">
      <c r="A269">
        <v>49</v>
      </c>
      <c r="B269" t="str">
        <f>VLOOKUP(A269,Table1[#All],2)</f>
        <v>Hawkman</v>
      </c>
      <c r="C269">
        <v>3</v>
      </c>
      <c r="D269" t="str">
        <f>VLOOKUP(C269,Table2[#All],2)</f>
        <v>Boston Children's Hospital</v>
      </c>
      <c r="E269">
        <v>2</v>
      </c>
      <c r="F269">
        <f>VLOOKUP(C269,Table2[#All],3)</f>
        <v>1</v>
      </c>
    </row>
    <row r="270" spans="1:6" x14ac:dyDescent="0.25">
      <c r="A270">
        <v>49</v>
      </c>
      <c r="B270" t="str">
        <f>VLOOKUP(A270,Table1[#All],2)</f>
        <v>Hawkman</v>
      </c>
      <c r="C270">
        <v>25</v>
      </c>
      <c r="D270" t="str">
        <f>VLOOKUP(C270,Table2[#All],2)</f>
        <v>Regenstrief Institute</v>
      </c>
      <c r="E270">
        <v>3</v>
      </c>
      <c r="F270">
        <f>VLOOKUP(C270,Table2[#All],3)</f>
        <v>1</v>
      </c>
    </row>
    <row r="271" spans="1:6" x14ac:dyDescent="0.25">
      <c r="A271">
        <v>49</v>
      </c>
      <c r="B271" t="str">
        <f>VLOOKUP(A271,Table1[#All],2)</f>
        <v>Hawkman</v>
      </c>
      <c r="C271">
        <v>9</v>
      </c>
      <c r="D271" t="str">
        <f>VLOOKUP(C271,Table2[#All],2)</f>
        <v>Duke University School of Medicine</v>
      </c>
      <c r="E271">
        <v>4</v>
      </c>
      <c r="F271">
        <f>VLOOKUP(C271,Table2[#All],3)</f>
        <v>3</v>
      </c>
    </row>
    <row r="272" spans="1:6" x14ac:dyDescent="0.25">
      <c r="A272">
        <v>49</v>
      </c>
      <c r="B272" t="str">
        <f>VLOOKUP(A272,Table1[#All],2)</f>
        <v>Hawkman</v>
      </c>
      <c r="C272">
        <v>10</v>
      </c>
      <c r="D272" t="str">
        <f>VLOOKUP(C272,Table2[#All],2)</f>
        <v>Geisinger Health System</v>
      </c>
      <c r="E272">
        <v>5</v>
      </c>
      <c r="F272">
        <f>VLOOKUP(C272,Table2[#All],3)</f>
        <v>4</v>
      </c>
    </row>
    <row r="273" spans="1:6" x14ac:dyDescent="0.25">
      <c r="A273">
        <v>49</v>
      </c>
      <c r="B273" t="str">
        <f>VLOOKUP(A273,Table1[#All],2)</f>
        <v>Hawkman</v>
      </c>
      <c r="C273">
        <v>35</v>
      </c>
      <c r="D273" t="str">
        <f>VLOOKUP(C273,Table2[#All],2)</f>
        <v>University of California, San Diego</v>
      </c>
      <c r="E273">
        <v>6</v>
      </c>
      <c r="F273">
        <f>VLOOKUP(C273,Table2[#All],3)</f>
        <v>4</v>
      </c>
    </row>
    <row r="274" spans="1:6" x14ac:dyDescent="0.25">
      <c r="A274">
        <v>50</v>
      </c>
      <c r="B274" t="str">
        <f>VLOOKUP(A274,Table1[#All],2)</f>
        <v>The Tick</v>
      </c>
      <c r="C274">
        <v>8</v>
      </c>
      <c r="D274" t="str">
        <f>VLOOKUP(C274,Table2[#All],2)</f>
        <v>David Geffen School of Medicine at UCLA</v>
      </c>
      <c r="E274">
        <v>1</v>
      </c>
      <c r="F274">
        <f>VLOOKUP(C274,Table2[#All],3)</f>
        <v>3</v>
      </c>
    </row>
    <row r="275" spans="1:6" x14ac:dyDescent="0.25">
      <c r="A275">
        <v>50</v>
      </c>
      <c r="B275" t="str">
        <f>VLOOKUP(A275,Table1[#All],2)</f>
        <v>The Tick</v>
      </c>
      <c r="C275">
        <v>6</v>
      </c>
      <c r="D275" t="str">
        <f>VLOOKUP(C275,Table2[#All],2)</f>
        <v>The Children's Hospital of Philadelphia</v>
      </c>
      <c r="E275">
        <v>2</v>
      </c>
      <c r="F275">
        <f>VLOOKUP(C275,Table2[#All],3)</f>
        <v>3</v>
      </c>
    </row>
    <row r="276" spans="1:6" x14ac:dyDescent="0.25">
      <c r="A276">
        <v>50</v>
      </c>
      <c r="B276" t="str">
        <f>VLOOKUP(A276,Table1[#All],2)</f>
        <v>The Tick</v>
      </c>
      <c r="C276">
        <v>20</v>
      </c>
      <c r="D276" t="str">
        <f>VLOOKUP(C276,Table2[#All],2)</f>
        <v>Mayo Clinic Rochester</v>
      </c>
      <c r="E276">
        <v>3</v>
      </c>
      <c r="F276">
        <f>VLOOKUP(C276,Table2[#All],3)</f>
        <v>5</v>
      </c>
    </row>
    <row r="277" spans="1:6" x14ac:dyDescent="0.25">
      <c r="A277">
        <v>50</v>
      </c>
      <c r="B277" t="str">
        <f>VLOOKUP(A277,Table1[#All],2)</f>
        <v>The Tick</v>
      </c>
      <c r="C277">
        <v>40</v>
      </c>
      <c r="D277" t="str">
        <f>VLOOKUP(C277,Table2[#All],2)</f>
        <v>University of New Mexico</v>
      </c>
      <c r="E277">
        <v>4</v>
      </c>
      <c r="F277">
        <f>VLOOKUP(C277,Table2[#All],3)</f>
        <v>3</v>
      </c>
    </row>
    <row r="278" spans="1:6" x14ac:dyDescent="0.25">
      <c r="A278">
        <v>50</v>
      </c>
      <c r="B278" t="str">
        <f>VLOOKUP(A278,Table1[#All],2)</f>
        <v>The Tick</v>
      </c>
      <c r="C278">
        <v>17</v>
      </c>
      <c r="D278" t="str">
        <f>VLOOKUP(C278,Table2[#All],2)</f>
        <v>LSU Health Shreveport and Ochsner Health System</v>
      </c>
      <c r="E278">
        <v>5</v>
      </c>
      <c r="F278">
        <f>VLOOKUP(C278,Table2[#All],3)</f>
        <v>3</v>
      </c>
    </row>
    <row r="279" spans="1:6" x14ac:dyDescent="0.25">
      <c r="A279">
        <v>50</v>
      </c>
      <c r="B279" t="str">
        <f>VLOOKUP(A279,Table1[#All],2)</f>
        <v>The Tick</v>
      </c>
      <c r="C279">
        <v>22</v>
      </c>
      <c r="D279" t="str">
        <f>VLOOKUP(C279,Table2[#All],2)</f>
        <v>NYU Grossman</v>
      </c>
      <c r="E279">
        <v>6</v>
      </c>
      <c r="F279">
        <f>VLOOKUP(C279,Table2[#All],3)</f>
        <v>2</v>
      </c>
    </row>
    <row r="280" spans="1:6" x14ac:dyDescent="0.25">
      <c r="A280">
        <v>50</v>
      </c>
      <c r="B280" t="str">
        <f>VLOOKUP(A280,Table1[#All],2)</f>
        <v>The Tick</v>
      </c>
      <c r="C280">
        <v>43</v>
      </c>
      <c r="D280" t="str">
        <f>VLOOKUP(C280,Table2[#All],2)</f>
        <v>University of Virginia</v>
      </c>
      <c r="E280">
        <v>7</v>
      </c>
      <c r="F280">
        <f>VLOOKUP(C280,Table2[#All],3)</f>
        <v>4</v>
      </c>
    </row>
    <row r="281" spans="1:6" x14ac:dyDescent="0.25">
      <c r="A281">
        <v>50</v>
      </c>
      <c r="B281" t="str">
        <f>VLOOKUP(A281,Table1[#All],2)</f>
        <v>The Tick</v>
      </c>
      <c r="C281">
        <v>26</v>
      </c>
      <c r="D281" t="str">
        <f>VLOOKUP(C281,Table2[#All],2)</f>
        <v>Rochester General Hospital</v>
      </c>
      <c r="E281">
        <v>8</v>
      </c>
      <c r="F281">
        <f>VLOOKUP(C281,Table2[#All],3)</f>
        <v>3</v>
      </c>
    </row>
    <row r="282" spans="1:6" x14ac:dyDescent="0.25">
      <c r="A282">
        <v>51</v>
      </c>
      <c r="B282" t="str">
        <f>VLOOKUP(A282,Table1[#All],2)</f>
        <v>Booster Gold</v>
      </c>
      <c r="C282">
        <v>12</v>
      </c>
      <c r="D282" t="str">
        <f>VLOOKUP(C282,Table2[#All],2)</f>
        <v>Hennepin Healthcare</v>
      </c>
      <c r="E282">
        <v>1</v>
      </c>
      <c r="F282">
        <f>VLOOKUP(C282,Table2[#All],3)</f>
        <v>2</v>
      </c>
    </row>
    <row r="283" spans="1:6" x14ac:dyDescent="0.25">
      <c r="A283">
        <v>51</v>
      </c>
      <c r="B283" t="str">
        <f>VLOOKUP(A283,Table1[#All],2)</f>
        <v>Booster Gold</v>
      </c>
      <c r="C283">
        <v>13</v>
      </c>
      <c r="D283" t="str">
        <f>VLOOKUP(C283,Table2[#All],2)</f>
        <v>HonorHealth</v>
      </c>
      <c r="E283">
        <v>2</v>
      </c>
      <c r="F283">
        <f>VLOOKUP(C283,Table2[#All],3)</f>
        <v>2</v>
      </c>
    </row>
    <row r="284" spans="1:6" x14ac:dyDescent="0.25">
      <c r="A284">
        <v>51</v>
      </c>
      <c r="B284" t="str">
        <f>VLOOKUP(A284,Table1[#All],2)</f>
        <v>Booster Gold</v>
      </c>
      <c r="C284">
        <v>45</v>
      </c>
      <c r="D284" t="str">
        <f>VLOOKUP(C284,Table2[#All],2)</f>
        <v>Vanderbilt University</v>
      </c>
      <c r="E284">
        <v>3</v>
      </c>
      <c r="F284">
        <f>VLOOKUP(C284,Table2[#All],3)</f>
        <v>4</v>
      </c>
    </row>
    <row r="285" spans="1:6" x14ac:dyDescent="0.25">
      <c r="A285">
        <v>51</v>
      </c>
      <c r="B285" t="str">
        <f>VLOOKUP(A285,Table1[#All],2)</f>
        <v>Booster Gold</v>
      </c>
      <c r="C285">
        <v>28</v>
      </c>
      <c r="D285" t="str">
        <f>VLOOKUP(C285,Table2[#All],2)</f>
        <v>Stanford School of Medicine</v>
      </c>
      <c r="E285">
        <v>4</v>
      </c>
      <c r="F285">
        <f>VLOOKUP(C285,Table2[#All],3)</f>
        <v>4</v>
      </c>
    </row>
    <row r="286" spans="1:6" x14ac:dyDescent="0.25">
      <c r="A286">
        <v>51</v>
      </c>
      <c r="B286" t="str">
        <f>VLOOKUP(A286,Table1[#All],2)</f>
        <v>Booster Gold</v>
      </c>
      <c r="C286">
        <v>12</v>
      </c>
      <c r="D286" t="str">
        <f>VLOOKUP(C286,Table2[#All],2)</f>
        <v>Hennepin Healthcare</v>
      </c>
      <c r="E286">
        <v>5</v>
      </c>
      <c r="F286">
        <f>VLOOKUP(C286,Table2[#All],3)</f>
        <v>2</v>
      </c>
    </row>
    <row r="287" spans="1:6" x14ac:dyDescent="0.25">
      <c r="A287">
        <v>52</v>
      </c>
      <c r="B287" t="str">
        <f>VLOOKUP(A287,Table1[#All],2)</f>
        <v>Blade</v>
      </c>
      <c r="C287">
        <v>29</v>
      </c>
      <c r="D287" t="str">
        <f>VLOOKUP(C287,Table2[#All],2)</f>
        <v>Stony Brook</v>
      </c>
      <c r="E287">
        <v>1</v>
      </c>
      <c r="F287">
        <f>VLOOKUP(C287,Table2[#All],3)</f>
        <v>2</v>
      </c>
    </row>
    <row r="288" spans="1:6" x14ac:dyDescent="0.25">
      <c r="A288">
        <v>52</v>
      </c>
      <c r="B288" t="str">
        <f>VLOOKUP(A288,Table1[#All],2)</f>
        <v>Blade</v>
      </c>
      <c r="C288">
        <v>22</v>
      </c>
      <c r="D288" t="str">
        <f>VLOOKUP(C288,Table2[#All],2)</f>
        <v>NYU Grossman</v>
      </c>
      <c r="E288">
        <v>2</v>
      </c>
      <c r="F288">
        <f>VLOOKUP(C288,Table2[#All],3)</f>
        <v>2</v>
      </c>
    </row>
    <row r="289" spans="1:6" x14ac:dyDescent="0.25">
      <c r="A289">
        <v>52</v>
      </c>
      <c r="B289" t="str">
        <f>VLOOKUP(A289,Table1[#All],2)</f>
        <v>Blade</v>
      </c>
      <c r="C289">
        <v>16</v>
      </c>
      <c r="D289" t="str">
        <f>VLOOKUP(C289,Table2[#All],2)</f>
        <v>Kettering Health Network and Raj Soin Medical Center</v>
      </c>
      <c r="E289">
        <v>3</v>
      </c>
      <c r="F289">
        <f>VLOOKUP(C289,Table2[#All],3)</f>
        <v>1</v>
      </c>
    </row>
    <row r="290" spans="1:6" x14ac:dyDescent="0.25">
      <c r="A290">
        <v>53</v>
      </c>
      <c r="B290" t="str">
        <f>VLOOKUP(A290,Table1[#All],2)</f>
        <v>Gambit</v>
      </c>
      <c r="C290">
        <v>37</v>
      </c>
      <c r="D290" t="str">
        <f>VLOOKUP(C290,Table2[#All],2)</f>
        <v>University of Chicago Medicine</v>
      </c>
      <c r="E290">
        <v>1</v>
      </c>
      <c r="F290">
        <f>VLOOKUP(C290,Table2[#All],3)</f>
        <v>4</v>
      </c>
    </row>
    <row r="291" spans="1:6" x14ac:dyDescent="0.25">
      <c r="A291">
        <v>53</v>
      </c>
      <c r="B291" t="str">
        <f>VLOOKUP(A291,Table1[#All],2)</f>
        <v>Gambit</v>
      </c>
      <c r="C291">
        <v>19</v>
      </c>
      <c r="D291" t="str">
        <f>VLOOKUP(C291,Table2[#All],2)</f>
        <v>Massachusetts General Hospital</v>
      </c>
      <c r="E291">
        <v>2</v>
      </c>
      <c r="F291">
        <f>VLOOKUP(C291,Table2[#All],3)</f>
        <v>2</v>
      </c>
    </row>
    <row r="292" spans="1:6" x14ac:dyDescent="0.25">
      <c r="A292">
        <v>53</v>
      </c>
      <c r="B292" t="str">
        <f>VLOOKUP(A292,Table1[#All],2)</f>
        <v>Gambit</v>
      </c>
      <c r="C292">
        <v>47</v>
      </c>
      <c r="D292" t="str">
        <f>VLOOKUP(C292,Table2[#All],2)</f>
        <v>Yale/VA</v>
      </c>
      <c r="E292">
        <v>3</v>
      </c>
      <c r="F292">
        <f>VLOOKUP(C292,Table2[#All],3)</f>
        <v>3</v>
      </c>
    </row>
    <row r="293" spans="1:6" x14ac:dyDescent="0.25">
      <c r="A293">
        <v>53</v>
      </c>
      <c r="B293" t="str">
        <f>VLOOKUP(A293,Table1[#All],2)</f>
        <v>Gambit</v>
      </c>
      <c r="C293">
        <v>46</v>
      </c>
      <c r="D293" t="str">
        <f>VLOOKUP(C293,Table2[#All],2)</f>
        <v>Washington University</v>
      </c>
      <c r="E293">
        <v>4</v>
      </c>
      <c r="F293">
        <f>VLOOKUP(C293,Table2[#All],3)</f>
        <v>4</v>
      </c>
    </row>
    <row r="294" spans="1:6" x14ac:dyDescent="0.25">
      <c r="A294">
        <v>53</v>
      </c>
      <c r="B294" t="str">
        <f>VLOOKUP(A294,Table1[#All],2)</f>
        <v>Gambit</v>
      </c>
      <c r="C294">
        <v>24</v>
      </c>
      <c r="D294" t="str">
        <f>VLOOKUP(C294,Table2[#All],2)</f>
        <v>Oregon Health &amp; Science University</v>
      </c>
      <c r="E294">
        <v>5</v>
      </c>
      <c r="F294">
        <f>VLOOKUP(C294,Table2[#All],3)</f>
        <v>2</v>
      </c>
    </row>
    <row r="295" spans="1:6" x14ac:dyDescent="0.25">
      <c r="A295">
        <v>54</v>
      </c>
      <c r="B295" t="str">
        <f>VLOOKUP(A295,Table1[#All],2)</f>
        <v>Invisible Woman</v>
      </c>
      <c r="C295">
        <v>8</v>
      </c>
      <c r="D295" t="str">
        <f>VLOOKUP(C295,Table2[#All],2)</f>
        <v>David Geffen School of Medicine at UCLA</v>
      </c>
      <c r="E295">
        <v>1</v>
      </c>
      <c r="F295">
        <f>VLOOKUP(C295,Table2[#All],3)</f>
        <v>3</v>
      </c>
    </row>
    <row r="296" spans="1:6" x14ac:dyDescent="0.25">
      <c r="A296">
        <v>54</v>
      </c>
      <c r="B296" t="str">
        <f>VLOOKUP(A296,Table1[#All],2)</f>
        <v>Invisible Woman</v>
      </c>
      <c r="C296">
        <v>46</v>
      </c>
      <c r="D296" t="str">
        <f>VLOOKUP(C296,Table2[#All],2)</f>
        <v>Washington University</v>
      </c>
      <c r="E296">
        <v>2</v>
      </c>
      <c r="F296">
        <f>VLOOKUP(C296,Table2[#All],3)</f>
        <v>4</v>
      </c>
    </row>
    <row r="297" spans="1:6" x14ac:dyDescent="0.25">
      <c r="A297">
        <v>54</v>
      </c>
      <c r="B297" t="str">
        <f>VLOOKUP(A297,Table1[#All],2)</f>
        <v>Invisible Woman</v>
      </c>
      <c r="C297">
        <v>7</v>
      </c>
      <c r="D297" t="str">
        <f>VLOOKUP(C297,Table2[#All],2)</f>
        <v xml:space="preserve">Columbia University Medical Center </v>
      </c>
      <c r="E297">
        <v>3</v>
      </c>
      <c r="F297">
        <f>VLOOKUP(C297,Table2[#All],3)</f>
        <v>1</v>
      </c>
    </row>
    <row r="298" spans="1:6" x14ac:dyDescent="0.25">
      <c r="A298">
        <v>54</v>
      </c>
      <c r="B298" t="str">
        <f>VLOOKUP(A298,Table1[#All],2)</f>
        <v>Invisible Woman</v>
      </c>
      <c r="C298">
        <v>44</v>
      </c>
      <c r="D298" t="str">
        <f>VLOOKUP(C298,Table2[#All],2)</f>
        <v xml:space="preserve">Univeristy of Washington </v>
      </c>
      <c r="E298">
        <v>4</v>
      </c>
      <c r="F298">
        <f>VLOOKUP(C298,Table2[#All],3)</f>
        <v>1</v>
      </c>
    </row>
    <row r="299" spans="1:6" x14ac:dyDescent="0.25">
      <c r="A299">
        <v>54</v>
      </c>
      <c r="B299" t="str">
        <f>VLOOKUP(A299,Table1[#All],2)</f>
        <v>Invisible Woman</v>
      </c>
      <c r="C299">
        <v>45</v>
      </c>
      <c r="D299" t="str">
        <f>VLOOKUP(C299,Table2[#All],2)</f>
        <v>Vanderbilt University</v>
      </c>
      <c r="E299">
        <v>5</v>
      </c>
      <c r="F299">
        <f>VLOOKUP(C299,Table2[#All],3)</f>
        <v>4</v>
      </c>
    </row>
    <row r="300" spans="1:6" x14ac:dyDescent="0.25">
      <c r="A300">
        <v>54</v>
      </c>
      <c r="B300" t="str">
        <f>VLOOKUP(A300,Table1[#All],2)</f>
        <v>Invisible Woman</v>
      </c>
      <c r="C300">
        <v>21</v>
      </c>
      <c r="D300" t="str">
        <f>VLOOKUP(C300,Table2[#All],2)</f>
        <v>Northwestern University Program</v>
      </c>
      <c r="E300">
        <v>6</v>
      </c>
      <c r="F300">
        <f>VLOOKUP(C300,Table2[#All],3)</f>
        <v>2</v>
      </c>
    </row>
    <row r="301" spans="1:6" x14ac:dyDescent="0.25">
      <c r="A301">
        <v>54</v>
      </c>
      <c r="B301" t="str">
        <f>VLOOKUP(A301,Table1[#All],2)</f>
        <v>Invisible Woman</v>
      </c>
      <c r="C301">
        <v>44</v>
      </c>
      <c r="D301" t="str">
        <f>VLOOKUP(C301,Table2[#All],2)</f>
        <v xml:space="preserve">Univeristy of Washington </v>
      </c>
      <c r="E301">
        <v>7</v>
      </c>
      <c r="F301">
        <f>VLOOKUP(C301,Table2[#All],3)</f>
        <v>1</v>
      </c>
    </row>
    <row r="302" spans="1:6" x14ac:dyDescent="0.25">
      <c r="A302">
        <v>54</v>
      </c>
      <c r="B302" t="str">
        <f>VLOOKUP(A302,Table1[#All],2)</f>
        <v>Invisible Woman</v>
      </c>
      <c r="C302">
        <v>44</v>
      </c>
      <c r="D302" t="str">
        <f>VLOOKUP(C302,Table2[#All],2)</f>
        <v xml:space="preserve">Univeristy of Washington </v>
      </c>
      <c r="E302">
        <v>8</v>
      </c>
      <c r="F302">
        <f>VLOOKUP(C302,Table2[#All],3)</f>
        <v>1</v>
      </c>
    </row>
    <row r="303" spans="1:6" x14ac:dyDescent="0.25">
      <c r="A303">
        <v>54</v>
      </c>
      <c r="B303" t="str">
        <f>VLOOKUP(A303,Table1[#All],2)</f>
        <v>Invisible Woman</v>
      </c>
      <c r="C303">
        <v>1</v>
      </c>
      <c r="D303" t="str">
        <f>VLOOKUP(C303,Table2[#All],2)</f>
        <v>Baylor College of Medicine</v>
      </c>
      <c r="E303">
        <v>9</v>
      </c>
      <c r="F303">
        <f>VLOOKUP(C303,Table2[#All],3)</f>
        <v>4</v>
      </c>
    </row>
    <row r="304" spans="1:6" x14ac:dyDescent="0.25">
      <c r="A304">
        <v>55</v>
      </c>
      <c r="B304" t="str">
        <f>VLOOKUP(A304,Table1[#All],2)</f>
        <v>Iron Fist</v>
      </c>
      <c r="C304">
        <v>31</v>
      </c>
      <c r="D304" t="str">
        <f>VLOOKUP(C304,Table2[#All],2)</f>
        <v>University of Arkansas for Medical Sciences</v>
      </c>
      <c r="E304">
        <v>1</v>
      </c>
      <c r="F304">
        <f>VLOOKUP(C304,Table2[#All],3)</f>
        <v>3</v>
      </c>
    </row>
    <row r="305" spans="1:6" x14ac:dyDescent="0.25">
      <c r="A305">
        <v>55</v>
      </c>
      <c r="B305" t="str">
        <f>VLOOKUP(A305,Table1[#All],2)</f>
        <v>Iron Fist</v>
      </c>
      <c r="C305">
        <v>28</v>
      </c>
      <c r="D305" t="str">
        <f>VLOOKUP(C305,Table2[#All],2)</f>
        <v>Stanford School of Medicine</v>
      </c>
      <c r="E305">
        <v>2</v>
      </c>
      <c r="F305">
        <f>VLOOKUP(C305,Table2[#All],3)</f>
        <v>4</v>
      </c>
    </row>
    <row r="306" spans="1:6" x14ac:dyDescent="0.25">
      <c r="A306">
        <v>56</v>
      </c>
      <c r="B306" t="str">
        <f>VLOOKUP(A306,Table1[#All],2)</f>
        <v>Luke Cage</v>
      </c>
      <c r="C306">
        <v>26</v>
      </c>
      <c r="D306" t="str">
        <f>VLOOKUP(C306,Table2[#All],2)</f>
        <v>Rochester General Hospital</v>
      </c>
      <c r="E306">
        <v>1</v>
      </c>
      <c r="F306">
        <f>VLOOKUP(C306,Table2[#All],3)</f>
        <v>3</v>
      </c>
    </row>
    <row r="307" spans="1:6" x14ac:dyDescent="0.25">
      <c r="A307">
        <v>56</v>
      </c>
      <c r="B307" t="str">
        <f>VLOOKUP(A307,Table1[#All],2)</f>
        <v>Luke Cage</v>
      </c>
      <c r="C307">
        <v>40</v>
      </c>
      <c r="D307" t="str">
        <f>VLOOKUP(C307,Table2[#All],2)</f>
        <v>University of New Mexico</v>
      </c>
      <c r="E307">
        <v>2</v>
      </c>
      <c r="F307">
        <f>VLOOKUP(C307,Table2[#All],3)</f>
        <v>3</v>
      </c>
    </row>
    <row r="308" spans="1:6" x14ac:dyDescent="0.25">
      <c r="A308">
        <v>56</v>
      </c>
      <c r="B308" t="str">
        <f>VLOOKUP(A308,Table1[#All],2)</f>
        <v>Luke Cage</v>
      </c>
      <c r="C308">
        <v>45</v>
      </c>
      <c r="D308" t="str">
        <f>VLOOKUP(C308,Table2[#All],2)</f>
        <v>Vanderbilt University</v>
      </c>
      <c r="E308">
        <v>3</v>
      </c>
      <c r="F308">
        <f>VLOOKUP(C308,Table2[#All],3)</f>
        <v>4</v>
      </c>
    </row>
    <row r="309" spans="1:6" x14ac:dyDescent="0.25">
      <c r="A309">
        <v>56</v>
      </c>
      <c r="B309" t="str">
        <f>VLOOKUP(A309,Table1[#All],2)</f>
        <v>Luke Cage</v>
      </c>
      <c r="C309">
        <v>36</v>
      </c>
      <c r="D309" t="str">
        <f>VLOOKUP(C309,Table2[#All],2)</f>
        <v>University of California, San Francisco</v>
      </c>
      <c r="E309">
        <v>4</v>
      </c>
      <c r="F309">
        <f>VLOOKUP(C309,Table2[#All],3)</f>
        <v>1</v>
      </c>
    </row>
    <row r="310" spans="1:6" x14ac:dyDescent="0.25">
      <c r="A310">
        <v>56</v>
      </c>
      <c r="B310" t="str">
        <f>VLOOKUP(A310,Table1[#All],2)</f>
        <v>Luke Cage</v>
      </c>
      <c r="C310">
        <v>15</v>
      </c>
      <c r="D310" t="str">
        <f>VLOOKUP(C310,Table2[#All],2)</f>
        <v>Icahn School of Medicine at Mount Sinai</v>
      </c>
      <c r="E310">
        <v>5</v>
      </c>
      <c r="F310">
        <f>VLOOKUP(C310,Table2[#All],3)</f>
        <v>4</v>
      </c>
    </row>
    <row r="311" spans="1:6" x14ac:dyDescent="0.25">
      <c r="A311">
        <v>56</v>
      </c>
      <c r="B311" t="str">
        <f>VLOOKUP(A311,Table1[#All],2)</f>
        <v>Luke Cage</v>
      </c>
      <c r="C311">
        <v>23</v>
      </c>
      <c r="D311" t="str">
        <f>VLOOKUP(C311,Table2[#All],2)</f>
        <v>The Ohio State University and Nationwide Children's Hospital</v>
      </c>
      <c r="E311">
        <v>6</v>
      </c>
      <c r="F311">
        <f>VLOOKUP(C311,Table2[#All],3)</f>
        <v>4</v>
      </c>
    </row>
    <row r="312" spans="1:6" x14ac:dyDescent="0.25">
      <c r="A312">
        <v>57</v>
      </c>
      <c r="B312" t="str">
        <f>VLOOKUP(A312,Table1[#All],2)</f>
        <v>Jonah Hex</v>
      </c>
      <c r="C312">
        <v>24</v>
      </c>
      <c r="D312" t="str">
        <f>VLOOKUP(C312,Table2[#All],2)</f>
        <v>Oregon Health &amp; Science University</v>
      </c>
      <c r="E312">
        <v>1</v>
      </c>
      <c r="F312">
        <f>VLOOKUP(C312,Table2[#All],3)</f>
        <v>2</v>
      </c>
    </row>
    <row r="313" spans="1:6" x14ac:dyDescent="0.25">
      <c r="A313">
        <v>57</v>
      </c>
      <c r="B313" t="str">
        <f>VLOOKUP(A313,Table1[#All],2)</f>
        <v>Jonah Hex</v>
      </c>
      <c r="C313">
        <v>5</v>
      </c>
      <c r="D313" t="str">
        <f>VLOOKUP(C313,Table2[#All],2)</f>
        <v>Cedars-Sinai Medical Center</v>
      </c>
      <c r="E313">
        <v>2</v>
      </c>
      <c r="F313">
        <f>VLOOKUP(C313,Table2[#All],3)</f>
        <v>1</v>
      </c>
    </row>
    <row r="314" spans="1:6" x14ac:dyDescent="0.25">
      <c r="A314">
        <v>57</v>
      </c>
      <c r="B314" t="str">
        <f>VLOOKUP(A314,Table1[#All],2)</f>
        <v>Jonah Hex</v>
      </c>
      <c r="C314">
        <v>23</v>
      </c>
      <c r="D314" t="str">
        <f>VLOOKUP(C314,Table2[#All],2)</f>
        <v>The Ohio State University and Nationwide Children's Hospital</v>
      </c>
      <c r="E314">
        <v>3</v>
      </c>
      <c r="F314">
        <f>VLOOKUP(C314,Table2[#All],3)</f>
        <v>4</v>
      </c>
    </row>
    <row r="315" spans="1:6" x14ac:dyDescent="0.25">
      <c r="A315">
        <v>57</v>
      </c>
      <c r="B315" t="str">
        <f>VLOOKUP(A315,Table1[#All],2)</f>
        <v>Jonah Hex</v>
      </c>
      <c r="C315">
        <v>21</v>
      </c>
      <c r="D315" t="str">
        <f>VLOOKUP(C315,Table2[#All],2)</f>
        <v>Northwestern University Program</v>
      </c>
      <c r="E315">
        <v>4</v>
      </c>
      <c r="F315">
        <f>VLOOKUP(C315,Table2[#All],3)</f>
        <v>2</v>
      </c>
    </row>
    <row r="316" spans="1:6" x14ac:dyDescent="0.25">
      <c r="A316">
        <v>57</v>
      </c>
      <c r="B316" t="str">
        <f>VLOOKUP(A316,Table1[#All],2)</f>
        <v>Jonah Hex</v>
      </c>
      <c r="C316">
        <v>34</v>
      </c>
      <c r="D316" t="str">
        <f>VLOOKUP(C316,Table2[#All],2)</f>
        <v>University of California, Irvine</v>
      </c>
      <c r="E316">
        <v>5</v>
      </c>
      <c r="F316">
        <f>VLOOKUP(C316,Table2[#All],3)</f>
        <v>1</v>
      </c>
    </row>
    <row r="317" spans="1:6" x14ac:dyDescent="0.25">
      <c r="A317">
        <v>57</v>
      </c>
      <c r="B317" t="str">
        <f>VLOOKUP(A317,Table1[#All],2)</f>
        <v>Jonah Hex</v>
      </c>
      <c r="C317">
        <v>4</v>
      </c>
      <c r="D317" t="str">
        <f>VLOOKUP(C317,Table2[#All],2)</f>
        <v>Case Western Reserve University</v>
      </c>
      <c r="E317">
        <v>6</v>
      </c>
      <c r="F317">
        <f>VLOOKUP(C317,Table2[#All],3)</f>
        <v>3</v>
      </c>
    </row>
    <row r="318" spans="1:6" x14ac:dyDescent="0.25">
      <c r="A318">
        <v>57</v>
      </c>
      <c r="B318" t="str">
        <f>VLOOKUP(A318,Table1[#All],2)</f>
        <v>Jonah Hex</v>
      </c>
      <c r="C318">
        <v>31</v>
      </c>
      <c r="D318" t="str">
        <f>VLOOKUP(C318,Table2[#All],2)</f>
        <v>University of Arkansas for Medical Sciences</v>
      </c>
      <c r="E318">
        <v>7</v>
      </c>
      <c r="F318">
        <f>VLOOKUP(C318,Table2[#All],3)</f>
        <v>3</v>
      </c>
    </row>
    <row r="319" spans="1:6" x14ac:dyDescent="0.25">
      <c r="A319">
        <v>58</v>
      </c>
      <c r="B319" t="str">
        <f>VLOOKUP(A319,Table1[#All],2)</f>
        <v>Black Widow</v>
      </c>
      <c r="C319">
        <v>5</v>
      </c>
      <c r="D319" t="str">
        <f>VLOOKUP(C319,Table2[#All],2)</f>
        <v>Cedars-Sinai Medical Center</v>
      </c>
      <c r="E319">
        <v>1</v>
      </c>
      <c r="F319">
        <f>VLOOKUP(C319,Table2[#All],3)</f>
        <v>1</v>
      </c>
    </row>
    <row r="320" spans="1:6" x14ac:dyDescent="0.25">
      <c r="A320">
        <v>58</v>
      </c>
      <c r="B320" t="str">
        <f>VLOOKUP(A320,Table1[#All],2)</f>
        <v>Black Widow</v>
      </c>
      <c r="C320">
        <v>28</v>
      </c>
      <c r="D320" t="str">
        <f>VLOOKUP(C320,Table2[#All],2)</f>
        <v>Stanford School of Medicine</v>
      </c>
      <c r="E320">
        <v>2</v>
      </c>
      <c r="F320">
        <f>VLOOKUP(C320,Table2[#All],3)</f>
        <v>4</v>
      </c>
    </row>
    <row r="321" spans="1:6" x14ac:dyDescent="0.25">
      <c r="A321">
        <v>58</v>
      </c>
      <c r="B321" t="str">
        <f>VLOOKUP(A321,Table1[#All],2)</f>
        <v>Black Widow</v>
      </c>
      <c r="C321">
        <v>27</v>
      </c>
      <c r="D321" t="str">
        <f>VLOOKUP(C321,Table2[#All],2)</f>
        <v>Sidney Kimmel Medical College Thomas Jefferson</v>
      </c>
      <c r="E321">
        <v>3</v>
      </c>
      <c r="F321">
        <f>VLOOKUP(C321,Table2[#All],3)</f>
        <v>1</v>
      </c>
    </row>
    <row r="322" spans="1:6" x14ac:dyDescent="0.25">
      <c r="A322">
        <v>58</v>
      </c>
      <c r="B322" t="str">
        <f>VLOOKUP(A322,Table1[#All],2)</f>
        <v>Black Widow</v>
      </c>
      <c r="C322">
        <v>31</v>
      </c>
      <c r="D322" t="str">
        <f>VLOOKUP(C322,Table2[#All],2)</f>
        <v>University of Arkansas for Medical Sciences</v>
      </c>
      <c r="E322">
        <v>4</v>
      </c>
      <c r="F322">
        <f>VLOOKUP(C322,Table2[#All],3)</f>
        <v>3</v>
      </c>
    </row>
    <row r="323" spans="1:6" x14ac:dyDescent="0.25">
      <c r="A323">
        <v>58</v>
      </c>
      <c r="B323" t="str">
        <f>VLOOKUP(A323,Table1[#All],2)</f>
        <v>Black Widow</v>
      </c>
      <c r="C323">
        <v>9</v>
      </c>
      <c r="D323" t="str">
        <f>VLOOKUP(C323,Table2[#All],2)</f>
        <v>Duke University School of Medicine</v>
      </c>
      <c r="E323">
        <v>5</v>
      </c>
      <c r="F323">
        <f>VLOOKUP(C323,Table2[#All],3)</f>
        <v>3</v>
      </c>
    </row>
    <row r="324" spans="1:6" x14ac:dyDescent="0.25">
      <c r="A324">
        <v>58</v>
      </c>
      <c r="B324" t="str">
        <f>VLOOKUP(A324,Table1[#All],2)</f>
        <v>Black Widow</v>
      </c>
      <c r="C324">
        <v>9</v>
      </c>
      <c r="D324" t="str">
        <f>VLOOKUP(C324,Table2[#All],2)</f>
        <v>Duke University School of Medicine</v>
      </c>
      <c r="E324">
        <v>6</v>
      </c>
      <c r="F324">
        <f>VLOOKUP(C324,Table2[#All],3)</f>
        <v>3</v>
      </c>
    </row>
    <row r="325" spans="1:6" x14ac:dyDescent="0.25">
      <c r="A325">
        <v>59</v>
      </c>
      <c r="B325" t="str">
        <f>VLOOKUP(A325,Table1[#All],2)</f>
        <v>The Rocketeer</v>
      </c>
      <c r="C325">
        <v>14</v>
      </c>
      <c r="D325" t="str">
        <f>VLOOKUP(C325,Table2[#All],2)</f>
        <v>Houston Methodist Hospital</v>
      </c>
      <c r="E325">
        <v>1</v>
      </c>
      <c r="F325">
        <f>VLOOKUP(C325,Table2[#All],3)</f>
        <v>1</v>
      </c>
    </row>
    <row r="326" spans="1:6" x14ac:dyDescent="0.25">
      <c r="A326">
        <v>60</v>
      </c>
      <c r="B326" t="str">
        <f>VLOOKUP(A326,Table1[#All],2)</f>
        <v>Ghost Rider</v>
      </c>
      <c r="C326">
        <v>24</v>
      </c>
      <c r="D326" t="str">
        <f>VLOOKUP(C326,Table2[#All],2)</f>
        <v>Oregon Health &amp; Science University</v>
      </c>
      <c r="E326">
        <v>1</v>
      </c>
      <c r="F326">
        <f>VLOOKUP(C326,Table2[#All],3)</f>
        <v>2</v>
      </c>
    </row>
    <row r="327" spans="1:6" x14ac:dyDescent="0.25">
      <c r="A327">
        <v>60</v>
      </c>
      <c r="B327" t="str">
        <f>VLOOKUP(A327,Table1[#All],2)</f>
        <v>Ghost Rider</v>
      </c>
      <c r="C327">
        <v>42</v>
      </c>
      <c r="D327" t="str">
        <f>VLOOKUP(C327,Table2[#All],2)</f>
        <v>University of Texas Health Science Center San Antonio</v>
      </c>
      <c r="E327">
        <v>2</v>
      </c>
      <c r="F327">
        <f>VLOOKUP(C327,Table2[#All],3)</f>
        <v>1</v>
      </c>
    </row>
    <row r="328" spans="1:6" x14ac:dyDescent="0.25">
      <c r="A328">
        <v>60</v>
      </c>
      <c r="B328" t="str">
        <f>VLOOKUP(A328,Table1[#All],2)</f>
        <v>Ghost Rider</v>
      </c>
      <c r="C328">
        <v>8</v>
      </c>
      <c r="D328" t="str">
        <f>VLOOKUP(C328,Table2[#All],2)</f>
        <v>David Geffen School of Medicine at UCLA</v>
      </c>
      <c r="E328">
        <v>3</v>
      </c>
      <c r="F328">
        <f>VLOOKUP(C328,Table2[#All],3)</f>
        <v>3</v>
      </c>
    </row>
    <row r="329" spans="1:6" x14ac:dyDescent="0.25">
      <c r="A329">
        <v>60</v>
      </c>
      <c r="B329" t="str">
        <f>VLOOKUP(A329,Table1[#All],2)</f>
        <v>Ghost Rider</v>
      </c>
      <c r="C329">
        <v>22</v>
      </c>
      <c r="D329" t="str">
        <f>VLOOKUP(C329,Table2[#All],2)</f>
        <v>NYU Grossman</v>
      </c>
      <c r="E329">
        <v>4</v>
      </c>
      <c r="F329">
        <f>VLOOKUP(C329,Table2[#All],3)</f>
        <v>2</v>
      </c>
    </row>
    <row r="330" spans="1:6" x14ac:dyDescent="0.25">
      <c r="A330">
        <v>60</v>
      </c>
      <c r="B330" t="str">
        <f>VLOOKUP(A330,Table1[#All],2)</f>
        <v>Ghost Rider</v>
      </c>
      <c r="C330">
        <v>28</v>
      </c>
      <c r="D330" t="str">
        <f>VLOOKUP(C330,Table2[#All],2)</f>
        <v>Stanford School of Medicine</v>
      </c>
      <c r="E330">
        <v>5</v>
      </c>
      <c r="F330">
        <f>VLOOKUP(C330,Table2[#All],3)</f>
        <v>4</v>
      </c>
    </row>
    <row r="331" spans="1:6" x14ac:dyDescent="0.25">
      <c r="A331">
        <v>60</v>
      </c>
      <c r="B331" t="str">
        <f>VLOOKUP(A331,Table1[#All],2)</f>
        <v>Ghost Rider</v>
      </c>
      <c r="C331">
        <v>35</v>
      </c>
      <c r="D331" t="str">
        <f>VLOOKUP(C331,Table2[#All],2)</f>
        <v>University of California, San Diego</v>
      </c>
      <c r="E331">
        <v>6</v>
      </c>
      <c r="F331">
        <f>VLOOKUP(C331,Table2[#All],3)</f>
        <v>4</v>
      </c>
    </row>
    <row r="332" spans="1:6" x14ac:dyDescent="0.25">
      <c r="A332">
        <v>60</v>
      </c>
      <c r="B332" t="str">
        <f>VLOOKUP(A332,Table1[#All],2)</f>
        <v>Ghost Rider</v>
      </c>
      <c r="C332">
        <v>16</v>
      </c>
      <c r="D332" t="str">
        <f>VLOOKUP(C332,Table2[#All],2)</f>
        <v>Kettering Health Network and Raj Soin Medical Center</v>
      </c>
      <c r="E332">
        <v>7</v>
      </c>
      <c r="F332">
        <f>VLOOKUP(C332,Table2[#All],3)</f>
        <v>1</v>
      </c>
    </row>
    <row r="333" spans="1:6" x14ac:dyDescent="0.25">
      <c r="A333">
        <v>61</v>
      </c>
      <c r="B333" t="str">
        <f>VLOOKUP(A333,Table1[#All],2)</f>
        <v>Falcon</v>
      </c>
      <c r="C333">
        <v>7</v>
      </c>
      <c r="D333" t="str">
        <f>VLOOKUP(C333,Table2[#All],2)</f>
        <v xml:space="preserve">Columbia University Medical Center </v>
      </c>
      <c r="E333">
        <v>1</v>
      </c>
      <c r="F333">
        <f>VLOOKUP(C333,Table2[#All],3)</f>
        <v>1</v>
      </c>
    </row>
    <row r="334" spans="1:6" x14ac:dyDescent="0.25">
      <c r="A334">
        <v>61</v>
      </c>
      <c r="B334" t="str">
        <f>VLOOKUP(A334,Table1[#All],2)</f>
        <v>Falcon</v>
      </c>
      <c r="C334">
        <v>4</v>
      </c>
      <c r="D334" t="str">
        <f>VLOOKUP(C334,Table2[#All],2)</f>
        <v>Case Western Reserve University</v>
      </c>
      <c r="E334">
        <v>2</v>
      </c>
      <c r="F334">
        <f>VLOOKUP(C334,Table2[#All],3)</f>
        <v>3</v>
      </c>
    </row>
    <row r="335" spans="1:6" x14ac:dyDescent="0.25">
      <c r="A335">
        <v>61</v>
      </c>
      <c r="B335" t="str">
        <f>VLOOKUP(A335,Table1[#All],2)</f>
        <v>Falcon</v>
      </c>
      <c r="C335">
        <v>15</v>
      </c>
      <c r="D335" t="str">
        <f>VLOOKUP(C335,Table2[#All],2)</f>
        <v>Icahn School of Medicine at Mount Sinai</v>
      </c>
      <c r="E335">
        <v>3</v>
      </c>
      <c r="F335">
        <f>VLOOKUP(C335,Table2[#All],3)</f>
        <v>4</v>
      </c>
    </row>
    <row r="336" spans="1:6" x14ac:dyDescent="0.25">
      <c r="A336">
        <v>61</v>
      </c>
      <c r="B336" t="str">
        <f>VLOOKUP(A336,Table1[#All],2)</f>
        <v>Falcon</v>
      </c>
      <c r="C336">
        <v>23</v>
      </c>
      <c r="D336" t="str">
        <f>VLOOKUP(C336,Table2[#All],2)</f>
        <v>The Ohio State University and Nationwide Children's Hospital</v>
      </c>
      <c r="E336">
        <v>4</v>
      </c>
      <c r="F336">
        <f>VLOOKUP(C336,Table2[#All],3)</f>
        <v>4</v>
      </c>
    </row>
    <row r="337" spans="1:6" x14ac:dyDescent="0.25">
      <c r="A337">
        <v>61</v>
      </c>
      <c r="B337" t="str">
        <f>VLOOKUP(A337,Table1[#All],2)</f>
        <v>Falcon</v>
      </c>
      <c r="C337">
        <v>12</v>
      </c>
      <c r="D337" t="str">
        <f>VLOOKUP(C337,Table2[#All],2)</f>
        <v>Hennepin Healthcare</v>
      </c>
      <c r="E337">
        <v>5</v>
      </c>
      <c r="F337">
        <f>VLOOKUP(C337,Table2[#All],3)</f>
        <v>2</v>
      </c>
    </row>
    <row r="338" spans="1:6" x14ac:dyDescent="0.25">
      <c r="A338">
        <v>61</v>
      </c>
      <c r="B338" t="str">
        <f>VLOOKUP(A338,Table1[#All],2)</f>
        <v>Falcon</v>
      </c>
      <c r="C338">
        <v>17</v>
      </c>
      <c r="D338" t="str">
        <f>VLOOKUP(C338,Table2[#All],2)</f>
        <v>LSU Health Shreveport and Ochsner Health System</v>
      </c>
      <c r="E338">
        <v>6</v>
      </c>
      <c r="F338">
        <f>VLOOKUP(C338,Table2[#All],3)</f>
        <v>3</v>
      </c>
    </row>
    <row r="339" spans="1:6" x14ac:dyDescent="0.25">
      <c r="A339">
        <v>61</v>
      </c>
      <c r="B339" t="str">
        <f>VLOOKUP(A339,Table1[#All],2)</f>
        <v>Falcon</v>
      </c>
      <c r="C339">
        <v>12</v>
      </c>
      <c r="D339" t="str">
        <f>VLOOKUP(C339,Table2[#All],2)</f>
        <v>Hennepin Healthcare</v>
      </c>
      <c r="E339">
        <v>7</v>
      </c>
      <c r="F339">
        <f>VLOOKUP(C339,Table2[#All],3)</f>
        <v>2</v>
      </c>
    </row>
    <row r="340" spans="1:6" x14ac:dyDescent="0.25">
      <c r="A340">
        <v>62</v>
      </c>
      <c r="B340" t="str">
        <f>VLOOKUP(A340,Table1[#All],2)</f>
        <v>Adam Strange</v>
      </c>
      <c r="C340">
        <v>8</v>
      </c>
      <c r="D340" t="str">
        <f>VLOOKUP(C340,Table2[#All],2)</f>
        <v>David Geffen School of Medicine at UCLA</v>
      </c>
      <c r="E340">
        <v>1</v>
      </c>
      <c r="F340">
        <f>VLOOKUP(C340,Table2[#All],3)</f>
        <v>3</v>
      </c>
    </row>
    <row r="341" spans="1:6" x14ac:dyDescent="0.25">
      <c r="A341">
        <v>63</v>
      </c>
      <c r="B341" t="str">
        <f>VLOOKUP(A341,Table1[#All],2)</f>
        <v>Wasp</v>
      </c>
      <c r="C341">
        <v>34</v>
      </c>
      <c r="D341" t="str">
        <f>VLOOKUP(C341,Table2[#All],2)</f>
        <v>University of California, Irvine</v>
      </c>
      <c r="E341">
        <v>1</v>
      </c>
      <c r="F341">
        <f>VLOOKUP(C341,Table2[#All],3)</f>
        <v>1</v>
      </c>
    </row>
    <row r="342" spans="1:6" x14ac:dyDescent="0.25">
      <c r="A342">
        <v>63</v>
      </c>
      <c r="B342" t="str">
        <f>VLOOKUP(A342,Table1[#All],2)</f>
        <v>Wasp</v>
      </c>
      <c r="C342">
        <v>44</v>
      </c>
      <c r="D342" t="str">
        <f>VLOOKUP(C342,Table2[#All],2)</f>
        <v xml:space="preserve">Univeristy of Washington </v>
      </c>
      <c r="E342">
        <v>2</v>
      </c>
      <c r="F342">
        <f>VLOOKUP(C342,Table2[#All],3)</f>
        <v>1</v>
      </c>
    </row>
    <row r="343" spans="1:6" x14ac:dyDescent="0.25">
      <c r="A343">
        <v>63</v>
      </c>
      <c r="B343" t="str">
        <f>VLOOKUP(A343,Table1[#All],2)</f>
        <v>Wasp</v>
      </c>
      <c r="C343">
        <v>47</v>
      </c>
      <c r="D343" t="str">
        <f>VLOOKUP(C343,Table2[#All],2)</f>
        <v>Yale/VA</v>
      </c>
      <c r="E343">
        <v>3</v>
      </c>
      <c r="F343">
        <f>VLOOKUP(C343,Table2[#All],3)</f>
        <v>3</v>
      </c>
    </row>
    <row r="344" spans="1:6" x14ac:dyDescent="0.25">
      <c r="A344">
        <v>63</v>
      </c>
      <c r="B344" t="str">
        <f>VLOOKUP(A344,Table1[#All],2)</f>
        <v>Wasp</v>
      </c>
      <c r="C344">
        <v>33</v>
      </c>
      <c r="D344" t="str">
        <f>VLOOKUP(C344,Table2[#All],2)</f>
        <v>University of California Davis Health</v>
      </c>
      <c r="E344">
        <v>4</v>
      </c>
      <c r="F344">
        <f>VLOOKUP(C344,Table2[#All],3)</f>
        <v>4</v>
      </c>
    </row>
    <row r="345" spans="1:6" x14ac:dyDescent="0.25">
      <c r="A345">
        <v>63</v>
      </c>
      <c r="B345" t="str">
        <f>VLOOKUP(A345,Table1[#All],2)</f>
        <v>Wasp</v>
      </c>
      <c r="C345">
        <v>8</v>
      </c>
      <c r="D345" t="str">
        <f>VLOOKUP(C345,Table2[#All],2)</f>
        <v>David Geffen School of Medicine at UCLA</v>
      </c>
      <c r="E345">
        <v>5</v>
      </c>
      <c r="F345">
        <f>VLOOKUP(C345,Table2[#All],3)</f>
        <v>3</v>
      </c>
    </row>
    <row r="346" spans="1:6" x14ac:dyDescent="0.25">
      <c r="A346">
        <v>63</v>
      </c>
      <c r="B346" t="str">
        <f>VLOOKUP(A346,Table1[#All],2)</f>
        <v>Wasp</v>
      </c>
      <c r="C346">
        <v>45</v>
      </c>
      <c r="D346" t="str">
        <f>VLOOKUP(C346,Table2[#All],2)</f>
        <v>Vanderbilt University</v>
      </c>
      <c r="E346">
        <v>6</v>
      </c>
      <c r="F346">
        <f>VLOOKUP(C346,Table2[#All],3)</f>
        <v>4</v>
      </c>
    </row>
    <row r="347" spans="1:6" x14ac:dyDescent="0.25">
      <c r="A347">
        <v>63</v>
      </c>
      <c r="B347" t="str">
        <f>VLOOKUP(A347,Table1[#All],2)</f>
        <v>Wasp</v>
      </c>
      <c r="C347">
        <v>11</v>
      </c>
      <c r="D347" t="str">
        <f>VLOOKUP(C347,Table2[#All],2)</f>
        <v>Heart of Texas Community Health Center</v>
      </c>
      <c r="E347">
        <v>7</v>
      </c>
      <c r="F347">
        <f>VLOOKUP(C347,Table2[#All],3)</f>
        <v>1</v>
      </c>
    </row>
    <row r="348" spans="1:6" x14ac:dyDescent="0.25">
      <c r="A348">
        <v>63</v>
      </c>
      <c r="B348" t="str">
        <f>VLOOKUP(A348,Table1[#All],2)</f>
        <v>Wasp</v>
      </c>
      <c r="C348">
        <v>39</v>
      </c>
      <c r="D348" t="str">
        <f>VLOOKUP(C348,Table2[#All],2)</f>
        <v>University of Kansas School of Medicine</v>
      </c>
      <c r="E348">
        <v>8</v>
      </c>
      <c r="F348">
        <f>VLOOKUP(C348,Table2[#All],3)</f>
        <v>1</v>
      </c>
    </row>
    <row r="349" spans="1:6" x14ac:dyDescent="0.25">
      <c r="A349">
        <v>63</v>
      </c>
      <c r="B349" t="str">
        <f>VLOOKUP(A349,Table1[#All],2)</f>
        <v>Wasp</v>
      </c>
      <c r="C349">
        <v>41</v>
      </c>
      <c r="D349" t="str">
        <f>VLOOKUP(C349,Table2[#All],2)</f>
        <v xml:space="preserve">University of North Carolina </v>
      </c>
      <c r="E349">
        <v>9</v>
      </c>
      <c r="F349">
        <f>VLOOKUP(C349,Table2[#All],3)</f>
        <v>2</v>
      </c>
    </row>
    <row r="350" spans="1:6" x14ac:dyDescent="0.25">
      <c r="A350">
        <v>63</v>
      </c>
      <c r="B350" t="str">
        <f>VLOOKUP(A350,Table1[#All],2)</f>
        <v>Wasp</v>
      </c>
      <c r="C350">
        <v>3</v>
      </c>
      <c r="D350" t="str">
        <f>VLOOKUP(C350,Table2[#All],2)</f>
        <v>Boston Children's Hospital</v>
      </c>
      <c r="E350">
        <v>10</v>
      </c>
      <c r="F350">
        <f>VLOOKUP(C350,Table2[#All],3)</f>
        <v>1</v>
      </c>
    </row>
    <row r="351" spans="1:6" x14ac:dyDescent="0.25">
      <c r="A351">
        <v>64</v>
      </c>
      <c r="B351" t="str">
        <f>VLOOKUP(A351,Table1[#All],2)</f>
        <v>Nova</v>
      </c>
      <c r="C351">
        <v>14</v>
      </c>
      <c r="D351" t="str">
        <f>VLOOKUP(C351,Table2[#All],2)</f>
        <v>Houston Methodist Hospital</v>
      </c>
      <c r="E351">
        <v>1</v>
      </c>
      <c r="F351">
        <f>VLOOKUP(C351,Table2[#All],3)</f>
        <v>1</v>
      </c>
    </row>
    <row r="352" spans="1:6" x14ac:dyDescent="0.25">
      <c r="A352">
        <v>64</v>
      </c>
      <c r="B352" t="str">
        <f>VLOOKUP(A352,Table1[#All],2)</f>
        <v>Nova</v>
      </c>
      <c r="C352">
        <v>16</v>
      </c>
      <c r="D352" t="str">
        <f>VLOOKUP(C352,Table2[#All],2)</f>
        <v>Kettering Health Network and Raj Soin Medical Center</v>
      </c>
      <c r="E352">
        <v>2</v>
      </c>
      <c r="F352">
        <f>VLOOKUP(C352,Table2[#All],3)</f>
        <v>1</v>
      </c>
    </row>
    <row r="353" spans="1:6" x14ac:dyDescent="0.25">
      <c r="A353">
        <v>64</v>
      </c>
      <c r="B353" t="str">
        <f>VLOOKUP(A353,Table1[#All],2)</f>
        <v>Nova</v>
      </c>
      <c r="C353">
        <v>39</v>
      </c>
      <c r="D353" t="str">
        <f>VLOOKUP(C353,Table2[#All],2)</f>
        <v>University of Kansas School of Medicine</v>
      </c>
      <c r="E353">
        <v>3</v>
      </c>
      <c r="F353">
        <f>VLOOKUP(C353,Table2[#All],3)</f>
        <v>1</v>
      </c>
    </row>
    <row r="354" spans="1:6" x14ac:dyDescent="0.25">
      <c r="A354">
        <v>65</v>
      </c>
      <c r="B354" t="str">
        <f>VLOOKUP(A354,Table1[#All],2)</f>
        <v>Albert Einstein</v>
      </c>
      <c r="C354">
        <v>46</v>
      </c>
      <c r="D354" t="str">
        <f>VLOOKUP(C354,Table2[#All],2)</f>
        <v>Washington University</v>
      </c>
      <c r="E354">
        <v>1</v>
      </c>
      <c r="F354">
        <f>VLOOKUP(C354,Table2[#All],3)</f>
        <v>4</v>
      </c>
    </row>
    <row r="355" spans="1:6" x14ac:dyDescent="0.25">
      <c r="A355">
        <v>65</v>
      </c>
      <c r="B355" t="str">
        <f>VLOOKUP(A355,Table1[#All],2)</f>
        <v>Albert Einstein</v>
      </c>
      <c r="C355">
        <v>28</v>
      </c>
      <c r="D355" t="str">
        <f>VLOOKUP(C355,Table2[#All],2)</f>
        <v>Stanford School of Medicine</v>
      </c>
      <c r="E355">
        <v>2</v>
      </c>
      <c r="F355">
        <f>VLOOKUP(C355,Table2[#All],3)</f>
        <v>4</v>
      </c>
    </row>
    <row r="356" spans="1:6" x14ac:dyDescent="0.25">
      <c r="A356">
        <v>65</v>
      </c>
      <c r="B356" t="str">
        <f>VLOOKUP(A356,Table1[#All],2)</f>
        <v>Albert Einstein</v>
      </c>
      <c r="C356">
        <v>16</v>
      </c>
      <c r="D356" t="str">
        <f>VLOOKUP(C356,Table2[#All],2)</f>
        <v>Kettering Health Network and Raj Soin Medical Center</v>
      </c>
      <c r="E356">
        <v>3</v>
      </c>
      <c r="F356">
        <f>VLOOKUP(C356,Table2[#All],3)</f>
        <v>1</v>
      </c>
    </row>
    <row r="357" spans="1:6" x14ac:dyDescent="0.25">
      <c r="A357">
        <v>65</v>
      </c>
      <c r="B357" t="str">
        <f>VLOOKUP(A357,Table1[#All],2)</f>
        <v>Albert Einstein</v>
      </c>
      <c r="C357">
        <v>16</v>
      </c>
      <c r="D357" t="str">
        <f>VLOOKUP(C357,Table2[#All],2)</f>
        <v>Kettering Health Network and Raj Soin Medical Center</v>
      </c>
      <c r="E357">
        <v>4</v>
      </c>
      <c r="F357">
        <f>VLOOKUP(C357,Table2[#All],3)</f>
        <v>1</v>
      </c>
    </row>
    <row r="358" spans="1:6" x14ac:dyDescent="0.25">
      <c r="A358">
        <v>65</v>
      </c>
      <c r="B358" t="str">
        <f>VLOOKUP(A358,Table1[#All],2)</f>
        <v>Albert Einstein</v>
      </c>
      <c r="C358">
        <v>22</v>
      </c>
      <c r="D358" t="str">
        <f>VLOOKUP(C358,Table2[#All],2)</f>
        <v>NYU Grossman</v>
      </c>
      <c r="E358">
        <v>5</v>
      </c>
      <c r="F358">
        <f>VLOOKUP(C358,Table2[#All],3)</f>
        <v>2</v>
      </c>
    </row>
    <row r="359" spans="1:6" x14ac:dyDescent="0.25">
      <c r="A359">
        <v>65</v>
      </c>
      <c r="B359" t="str">
        <f>VLOOKUP(A359,Table1[#All],2)</f>
        <v>Albert Einstein</v>
      </c>
      <c r="C359">
        <v>25</v>
      </c>
      <c r="D359" t="str">
        <f>VLOOKUP(C359,Table2[#All],2)</f>
        <v>Regenstrief Institute</v>
      </c>
      <c r="E359">
        <v>6</v>
      </c>
      <c r="F359">
        <f>VLOOKUP(C359,Table2[#All],3)</f>
        <v>1</v>
      </c>
    </row>
    <row r="360" spans="1:6" x14ac:dyDescent="0.25">
      <c r="A360">
        <v>65</v>
      </c>
      <c r="B360" t="str">
        <f>VLOOKUP(A360,Table1[#All],2)</f>
        <v>Albert Einstein</v>
      </c>
      <c r="C360">
        <v>41</v>
      </c>
      <c r="D360" t="str">
        <f>VLOOKUP(C360,Table2[#All],2)</f>
        <v xml:space="preserve">University of North Carolina </v>
      </c>
      <c r="E360">
        <v>7</v>
      </c>
      <c r="F360">
        <f>VLOOKUP(C360,Table2[#All],3)</f>
        <v>2</v>
      </c>
    </row>
    <row r="361" spans="1:6" x14ac:dyDescent="0.25">
      <c r="A361">
        <v>65</v>
      </c>
      <c r="B361" t="str">
        <f>VLOOKUP(A361,Table1[#All],2)</f>
        <v>Albert Einstein</v>
      </c>
      <c r="C361">
        <v>6</v>
      </c>
      <c r="D361" t="str">
        <f>VLOOKUP(C361,Table2[#All],2)</f>
        <v>The Children's Hospital of Philadelphia</v>
      </c>
      <c r="E361">
        <v>8</v>
      </c>
      <c r="F361">
        <f>VLOOKUP(C361,Table2[#All],3)</f>
        <v>3</v>
      </c>
    </row>
    <row r="362" spans="1:6" x14ac:dyDescent="0.25">
      <c r="A362">
        <v>65</v>
      </c>
      <c r="B362" t="str">
        <f>VLOOKUP(A362,Table1[#All],2)</f>
        <v>Albert Einstein</v>
      </c>
      <c r="C362">
        <v>18</v>
      </c>
      <c r="D362" t="str">
        <f>VLOOKUP(C362,Table2[#All],2)</f>
        <v>Madigan Army Medical Center</v>
      </c>
      <c r="E362">
        <v>9</v>
      </c>
      <c r="F362">
        <f>VLOOKUP(C362,Table2[#All],3)</f>
        <v>3</v>
      </c>
    </row>
    <row r="363" spans="1:6" x14ac:dyDescent="0.25">
      <c r="A363">
        <v>66</v>
      </c>
      <c r="B363" t="str">
        <f>VLOOKUP(A363,Table1[#All],2)</f>
        <v>Sir Isaac Newton</v>
      </c>
      <c r="C363">
        <v>11</v>
      </c>
      <c r="D363" t="str">
        <f>VLOOKUP(C363,Table2[#All],2)</f>
        <v>Heart of Texas Community Health Center</v>
      </c>
      <c r="E363">
        <v>1</v>
      </c>
      <c r="F363">
        <f>VLOOKUP(C363,Table2[#All],3)</f>
        <v>1</v>
      </c>
    </row>
    <row r="364" spans="1:6" x14ac:dyDescent="0.25">
      <c r="A364">
        <v>66</v>
      </c>
      <c r="B364" t="str">
        <f>VLOOKUP(A364,Table1[#All],2)</f>
        <v>Sir Isaac Newton</v>
      </c>
      <c r="C364">
        <v>13</v>
      </c>
      <c r="D364" t="str">
        <f>VLOOKUP(C364,Table2[#All],2)</f>
        <v>HonorHealth</v>
      </c>
      <c r="E364">
        <v>2</v>
      </c>
      <c r="F364">
        <f>VLOOKUP(C364,Table2[#All],3)</f>
        <v>2</v>
      </c>
    </row>
    <row r="365" spans="1:6" x14ac:dyDescent="0.25">
      <c r="A365">
        <v>66</v>
      </c>
      <c r="B365" t="str">
        <f>VLOOKUP(A365,Table1[#All],2)</f>
        <v>Sir Isaac Newton</v>
      </c>
      <c r="C365">
        <v>19</v>
      </c>
      <c r="D365" t="str">
        <f>VLOOKUP(C365,Table2[#All],2)</f>
        <v>Massachusetts General Hospital</v>
      </c>
      <c r="E365">
        <v>3</v>
      </c>
      <c r="F365">
        <f>VLOOKUP(C365,Table2[#All],3)</f>
        <v>2</v>
      </c>
    </row>
    <row r="366" spans="1:6" x14ac:dyDescent="0.25">
      <c r="A366">
        <v>66</v>
      </c>
      <c r="B366" t="str">
        <f>VLOOKUP(A366,Table1[#All],2)</f>
        <v>Sir Isaac Newton</v>
      </c>
      <c r="C366">
        <v>9</v>
      </c>
      <c r="D366" t="str">
        <f>VLOOKUP(C366,Table2[#All],2)</f>
        <v>Duke University School of Medicine</v>
      </c>
      <c r="E366">
        <v>4</v>
      </c>
      <c r="F366">
        <f>VLOOKUP(C366,Table2[#All],3)</f>
        <v>3</v>
      </c>
    </row>
    <row r="367" spans="1:6" x14ac:dyDescent="0.25">
      <c r="A367">
        <v>67</v>
      </c>
      <c r="B367" t="str">
        <f>VLOOKUP(A367,Table1[#All],2)</f>
        <v>James Maxwell</v>
      </c>
      <c r="C367">
        <v>20</v>
      </c>
      <c r="D367" t="str">
        <f>VLOOKUP(C367,Table2[#All],2)</f>
        <v>Mayo Clinic Rochester</v>
      </c>
      <c r="E367">
        <v>1</v>
      </c>
      <c r="F367">
        <f>VLOOKUP(C367,Table2[#All],3)</f>
        <v>5</v>
      </c>
    </row>
    <row r="368" spans="1:6" x14ac:dyDescent="0.25">
      <c r="A368">
        <v>67</v>
      </c>
      <c r="B368" t="str">
        <f>VLOOKUP(A368,Table1[#All],2)</f>
        <v>James Maxwell</v>
      </c>
      <c r="C368">
        <v>16</v>
      </c>
      <c r="D368" t="str">
        <f>VLOOKUP(C368,Table2[#All],2)</f>
        <v>Kettering Health Network and Raj Soin Medical Center</v>
      </c>
      <c r="E368">
        <v>2</v>
      </c>
      <c r="F368">
        <f>VLOOKUP(C368,Table2[#All],3)</f>
        <v>1</v>
      </c>
    </row>
    <row r="369" spans="1:6" x14ac:dyDescent="0.25">
      <c r="A369">
        <v>67</v>
      </c>
      <c r="B369" t="str">
        <f>VLOOKUP(A369,Table1[#All],2)</f>
        <v>James Maxwell</v>
      </c>
      <c r="C369">
        <v>6</v>
      </c>
      <c r="D369" t="str">
        <f>VLOOKUP(C369,Table2[#All],2)</f>
        <v>The Children's Hospital of Philadelphia</v>
      </c>
      <c r="E369">
        <v>3</v>
      </c>
      <c r="F369">
        <f>VLOOKUP(C369,Table2[#All],3)</f>
        <v>3</v>
      </c>
    </row>
    <row r="370" spans="1:6" x14ac:dyDescent="0.25">
      <c r="A370">
        <v>67</v>
      </c>
      <c r="B370" t="str">
        <f>VLOOKUP(A370,Table1[#All],2)</f>
        <v>James Maxwell</v>
      </c>
      <c r="C370">
        <v>2</v>
      </c>
      <c r="D370" t="str">
        <f>VLOOKUP(C370,Table2[#All],2)</f>
        <v>Beth Israel Deaconess</v>
      </c>
      <c r="E370">
        <v>4</v>
      </c>
      <c r="F370">
        <f>VLOOKUP(C370,Table2[#All],3)</f>
        <v>3</v>
      </c>
    </row>
    <row r="371" spans="1:6" x14ac:dyDescent="0.25">
      <c r="A371">
        <v>68</v>
      </c>
      <c r="B371" t="str">
        <f>VLOOKUP(A371,Table1[#All],2)</f>
        <v>Galileo Galilei</v>
      </c>
      <c r="C371">
        <v>11</v>
      </c>
      <c r="D371" t="str">
        <f>VLOOKUP(C371,Table2[#All],2)</f>
        <v>Heart of Texas Community Health Center</v>
      </c>
      <c r="E371">
        <v>1</v>
      </c>
      <c r="F371">
        <f>VLOOKUP(C371,Table2[#All],3)</f>
        <v>1</v>
      </c>
    </row>
    <row r="372" spans="1:6" x14ac:dyDescent="0.25">
      <c r="A372">
        <v>68</v>
      </c>
      <c r="B372" t="str">
        <f>VLOOKUP(A372,Table1[#All],2)</f>
        <v>Galileo Galilei</v>
      </c>
      <c r="C372">
        <v>11</v>
      </c>
      <c r="D372" t="str">
        <f>VLOOKUP(C372,Table2[#All],2)</f>
        <v>Heart of Texas Community Health Center</v>
      </c>
      <c r="E372">
        <v>2</v>
      </c>
      <c r="F372">
        <f>VLOOKUP(C372,Table2[#All],3)</f>
        <v>1</v>
      </c>
    </row>
    <row r="373" spans="1:6" x14ac:dyDescent="0.25">
      <c r="A373">
        <v>68</v>
      </c>
      <c r="B373" t="str">
        <f>VLOOKUP(A373,Table1[#All],2)</f>
        <v>Galileo Galilei</v>
      </c>
      <c r="C373">
        <v>7</v>
      </c>
      <c r="D373" t="str">
        <f>VLOOKUP(C373,Table2[#All],2)</f>
        <v xml:space="preserve">Columbia University Medical Center </v>
      </c>
      <c r="E373">
        <v>3</v>
      </c>
      <c r="F373">
        <f>VLOOKUP(C373,Table2[#All],3)</f>
        <v>1</v>
      </c>
    </row>
    <row r="374" spans="1:6" x14ac:dyDescent="0.25">
      <c r="A374">
        <v>69</v>
      </c>
      <c r="B374" t="str">
        <f>VLOOKUP(A374,Table1[#All],2)</f>
        <v>Charles Darwin</v>
      </c>
      <c r="C374">
        <v>31</v>
      </c>
      <c r="D374" t="str">
        <f>VLOOKUP(C374,Table2[#All],2)</f>
        <v>University of Arkansas for Medical Sciences</v>
      </c>
      <c r="E374">
        <v>1</v>
      </c>
      <c r="F374">
        <f>VLOOKUP(C374,Table2[#All],3)</f>
        <v>3</v>
      </c>
    </row>
    <row r="375" spans="1:6" x14ac:dyDescent="0.25">
      <c r="A375">
        <v>69</v>
      </c>
      <c r="B375" t="str">
        <f>VLOOKUP(A375,Table1[#All],2)</f>
        <v>Charles Darwin</v>
      </c>
      <c r="C375">
        <v>5</v>
      </c>
      <c r="D375" t="str">
        <f>VLOOKUP(C375,Table2[#All],2)</f>
        <v>Cedars-Sinai Medical Center</v>
      </c>
      <c r="E375">
        <v>2</v>
      </c>
      <c r="F375">
        <f>VLOOKUP(C375,Table2[#All],3)</f>
        <v>1</v>
      </c>
    </row>
    <row r="376" spans="1:6" x14ac:dyDescent="0.25">
      <c r="A376">
        <v>70</v>
      </c>
      <c r="B376" t="str">
        <f>VLOOKUP(A376,Table1[#All],2)</f>
        <v>Louis Pasteur</v>
      </c>
      <c r="C376">
        <v>46</v>
      </c>
      <c r="D376" t="str">
        <f>VLOOKUP(C376,Table2[#All],2)</f>
        <v>Washington University</v>
      </c>
      <c r="E376">
        <v>1</v>
      </c>
      <c r="F376">
        <f>VLOOKUP(C376,Table2[#All],3)</f>
        <v>4</v>
      </c>
    </row>
    <row r="377" spans="1:6" x14ac:dyDescent="0.25">
      <c r="A377">
        <v>70</v>
      </c>
      <c r="B377" t="str">
        <f>VLOOKUP(A377,Table1[#All],2)</f>
        <v>Louis Pasteur</v>
      </c>
      <c r="C377">
        <v>3</v>
      </c>
      <c r="D377" t="str">
        <f>VLOOKUP(C377,Table2[#All],2)</f>
        <v>Boston Children's Hospital</v>
      </c>
      <c r="E377">
        <v>2</v>
      </c>
      <c r="F377">
        <f>VLOOKUP(C377,Table2[#All],3)</f>
        <v>1</v>
      </c>
    </row>
    <row r="378" spans="1:6" x14ac:dyDescent="0.25">
      <c r="A378">
        <v>70</v>
      </c>
      <c r="B378" t="str">
        <f>VLOOKUP(A378,Table1[#All],2)</f>
        <v>Louis Pasteur</v>
      </c>
      <c r="C378">
        <v>30</v>
      </c>
      <c r="D378" t="str">
        <f>VLOOKUP(C378,Table2[#All],2)</f>
        <v>University of Arizona College of Medicine</v>
      </c>
      <c r="E378">
        <v>3</v>
      </c>
      <c r="F378">
        <f>VLOOKUP(C378,Table2[#All],3)</f>
        <v>1</v>
      </c>
    </row>
    <row r="379" spans="1:6" x14ac:dyDescent="0.25">
      <c r="A379">
        <v>70</v>
      </c>
      <c r="B379" t="str">
        <f>VLOOKUP(A379,Table1[#All],2)</f>
        <v>Louis Pasteur</v>
      </c>
      <c r="C379">
        <v>32</v>
      </c>
      <c r="D379" t="str">
        <f>VLOOKUP(C379,Table2[#All],2)</f>
        <v>University at Buffalo</v>
      </c>
      <c r="E379">
        <v>4</v>
      </c>
      <c r="F379">
        <f>VLOOKUP(C379,Table2[#All],3)</f>
        <v>1</v>
      </c>
    </row>
    <row r="380" spans="1:6" x14ac:dyDescent="0.25">
      <c r="A380">
        <v>71</v>
      </c>
      <c r="B380" t="str">
        <f>VLOOKUP(A380,Table1[#All],2)</f>
        <v>Edwin Hubble</v>
      </c>
      <c r="C380">
        <v>47</v>
      </c>
      <c r="D380" t="str">
        <f>VLOOKUP(C380,Table2[#All],2)</f>
        <v>Yale/VA</v>
      </c>
      <c r="E380">
        <v>1</v>
      </c>
      <c r="F380">
        <f>VLOOKUP(C380,Table2[#All],3)</f>
        <v>3</v>
      </c>
    </row>
    <row r="381" spans="1:6" x14ac:dyDescent="0.25">
      <c r="A381">
        <v>72</v>
      </c>
      <c r="B381" t="str">
        <f>VLOOKUP(A381,Table1[#All],2)</f>
        <v>Thomas Edison</v>
      </c>
      <c r="C381">
        <v>24</v>
      </c>
      <c r="D381" t="str">
        <f>VLOOKUP(C381,Table2[#All],2)</f>
        <v>Oregon Health &amp; Science University</v>
      </c>
      <c r="E381">
        <v>1</v>
      </c>
      <c r="F381">
        <f>VLOOKUP(C381,Table2[#All],3)</f>
        <v>2</v>
      </c>
    </row>
    <row r="382" spans="1:6" x14ac:dyDescent="0.25">
      <c r="A382">
        <v>72</v>
      </c>
      <c r="B382" t="str">
        <f>VLOOKUP(A382,Table1[#All],2)</f>
        <v>Thomas Edison</v>
      </c>
      <c r="C382">
        <v>41</v>
      </c>
      <c r="D382" t="str">
        <f>VLOOKUP(C382,Table2[#All],2)</f>
        <v xml:space="preserve">University of North Carolina </v>
      </c>
      <c r="E382">
        <v>2</v>
      </c>
      <c r="F382">
        <f>VLOOKUP(C382,Table2[#All],3)</f>
        <v>2</v>
      </c>
    </row>
    <row r="383" spans="1:6" x14ac:dyDescent="0.25">
      <c r="A383">
        <v>72</v>
      </c>
      <c r="B383" t="str">
        <f>VLOOKUP(A383,Table1[#All],2)</f>
        <v>Thomas Edison</v>
      </c>
      <c r="C383">
        <v>7</v>
      </c>
      <c r="D383" t="str">
        <f>VLOOKUP(C383,Table2[#All],2)</f>
        <v xml:space="preserve">Columbia University Medical Center </v>
      </c>
      <c r="E383">
        <v>3</v>
      </c>
      <c r="F383">
        <f>VLOOKUP(C383,Table2[#All],3)</f>
        <v>1</v>
      </c>
    </row>
    <row r="384" spans="1:6" x14ac:dyDescent="0.25">
      <c r="A384">
        <v>72</v>
      </c>
      <c r="B384" t="str">
        <f>VLOOKUP(A384,Table1[#All],2)</f>
        <v>Thomas Edison</v>
      </c>
      <c r="C384">
        <v>20</v>
      </c>
      <c r="D384" t="str">
        <f>VLOOKUP(C384,Table2[#All],2)</f>
        <v>Mayo Clinic Rochester</v>
      </c>
      <c r="E384">
        <v>4</v>
      </c>
      <c r="F384">
        <f>VLOOKUP(C384,Table2[#All],3)</f>
        <v>5</v>
      </c>
    </row>
    <row r="385" spans="1:6" x14ac:dyDescent="0.25">
      <c r="A385">
        <v>72</v>
      </c>
      <c r="B385" t="str">
        <f>VLOOKUP(A385,Table1[#All],2)</f>
        <v>Thomas Edison</v>
      </c>
      <c r="C385">
        <v>3</v>
      </c>
      <c r="D385" t="str">
        <f>VLOOKUP(C385,Table2[#All],2)</f>
        <v>Boston Children's Hospital</v>
      </c>
      <c r="E385">
        <v>5</v>
      </c>
      <c r="F385">
        <f>VLOOKUP(C385,Table2[#All],3)</f>
        <v>1</v>
      </c>
    </row>
    <row r="386" spans="1:6" x14ac:dyDescent="0.25">
      <c r="A386">
        <v>72</v>
      </c>
      <c r="B386" t="str">
        <f>VLOOKUP(A386,Table1[#All],2)</f>
        <v>Thomas Edison</v>
      </c>
      <c r="C386">
        <v>21</v>
      </c>
      <c r="D386" t="str">
        <f>VLOOKUP(C386,Table2[#All],2)</f>
        <v>Northwestern University Program</v>
      </c>
      <c r="E386">
        <v>6</v>
      </c>
      <c r="F386">
        <f>VLOOKUP(C386,Table2[#All],3)</f>
        <v>2</v>
      </c>
    </row>
    <row r="387" spans="1:6" x14ac:dyDescent="0.25">
      <c r="A387">
        <v>73</v>
      </c>
      <c r="B387" t="str">
        <f>VLOOKUP(A387,Table1[#All],2)</f>
        <v>Hippocrates</v>
      </c>
      <c r="C387">
        <v>4</v>
      </c>
      <c r="D387" t="str">
        <f>VLOOKUP(C387,Table2[#All],2)</f>
        <v>Case Western Reserve University</v>
      </c>
      <c r="E387">
        <v>1</v>
      </c>
      <c r="F387">
        <f>VLOOKUP(C387,Table2[#All],3)</f>
        <v>3</v>
      </c>
    </row>
    <row r="388" spans="1:6" x14ac:dyDescent="0.25">
      <c r="A388">
        <v>73</v>
      </c>
      <c r="B388" t="str">
        <f>VLOOKUP(A388,Table1[#All],2)</f>
        <v>Hippocrates</v>
      </c>
      <c r="C388">
        <v>18</v>
      </c>
      <c r="D388" t="str">
        <f>VLOOKUP(C388,Table2[#All],2)</f>
        <v>Madigan Army Medical Center</v>
      </c>
      <c r="E388">
        <v>2</v>
      </c>
      <c r="F388">
        <f>VLOOKUP(C388,Table2[#All],3)</f>
        <v>3</v>
      </c>
    </row>
    <row r="389" spans="1:6" x14ac:dyDescent="0.25">
      <c r="A389">
        <v>73</v>
      </c>
      <c r="B389" t="str">
        <f>VLOOKUP(A389,Table1[#All],2)</f>
        <v>Hippocrates</v>
      </c>
      <c r="C389">
        <v>18</v>
      </c>
      <c r="D389" t="str">
        <f>VLOOKUP(C389,Table2[#All],2)</f>
        <v>Madigan Army Medical Center</v>
      </c>
      <c r="E389">
        <v>3</v>
      </c>
      <c r="F389">
        <f>VLOOKUP(C389,Table2[#All],3)</f>
        <v>3</v>
      </c>
    </row>
    <row r="390" spans="1:6" x14ac:dyDescent="0.25">
      <c r="A390">
        <v>73</v>
      </c>
      <c r="B390" t="str">
        <f>VLOOKUP(A390,Table1[#All],2)</f>
        <v>Hippocrates</v>
      </c>
      <c r="C390">
        <v>40</v>
      </c>
      <c r="D390" t="str">
        <f>VLOOKUP(C390,Table2[#All],2)</f>
        <v>University of New Mexico</v>
      </c>
      <c r="E390">
        <v>4</v>
      </c>
      <c r="F390">
        <f>VLOOKUP(C390,Table2[#All],3)</f>
        <v>3</v>
      </c>
    </row>
    <row r="391" spans="1:6" x14ac:dyDescent="0.25">
      <c r="A391">
        <v>73</v>
      </c>
      <c r="B391" t="str">
        <f>VLOOKUP(A391,Table1[#All],2)</f>
        <v>Hippocrates</v>
      </c>
      <c r="C391">
        <v>24</v>
      </c>
      <c r="D391" t="str">
        <f>VLOOKUP(C391,Table2[#All],2)</f>
        <v>Oregon Health &amp; Science University</v>
      </c>
      <c r="E391">
        <v>5</v>
      </c>
      <c r="F391">
        <f>VLOOKUP(C391,Table2[#All],3)</f>
        <v>2</v>
      </c>
    </row>
    <row r="392" spans="1:6" x14ac:dyDescent="0.25">
      <c r="A392">
        <v>73</v>
      </c>
      <c r="B392" t="str">
        <f>VLOOKUP(A392,Table1[#All],2)</f>
        <v>Hippocrates</v>
      </c>
      <c r="C392">
        <v>23</v>
      </c>
      <c r="D392" t="str">
        <f>VLOOKUP(C392,Table2[#All],2)</f>
        <v>The Ohio State University and Nationwide Children's Hospital</v>
      </c>
      <c r="E392">
        <v>6</v>
      </c>
      <c r="F392">
        <f>VLOOKUP(C392,Table2[#All],3)</f>
        <v>4</v>
      </c>
    </row>
    <row r="393" spans="1:6" x14ac:dyDescent="0.25">
      <c r="A393">
        <v>73</v>
      </c>
      <c r="B393" t="str">
        <f>VLOOKUP(A393,Table1[#All],2)</f>
        <v>Hippocrates</v>
      </c>
      <c r="C393">
        <v>25</v>
      </c>
      <c r="D393" t="str">
        <f>VLOOKUP(C393,Table2[#All],2)</f>
        <v>Regenstrief Institute</v>
      </c>
      <c r="E393">
        <v>7</v>
      </c>
      <c r="F393">
        <f>VLOOKUP(C393,Table2[#All],3)</f>
        <v>1</v>
      </c>
    </row>
    <row r="394" spans="1:6" x14ac:dyDescent="0.25">
      <c r="A394">
        <v>73</v>
      </c>
      <c r="B394" t="str">
        <f>VLOOKUP(A394,Table1[#All],2)</f>
        <v>Hippocrates</v>
      </c>
      <c r="C394">
        <v>7</v>
      </c>
      <c r="D394" t="str">
        <f>VLOOKUP(C394,Table2[#All],2)</f>
        <v xml:space="preserve">Columbia University Medical Center </v>
      </c>
      <c r="E394">
        <v>8</v>
      </c>
      <c r="F394">
        <f>VLOOKUP(C394,Table2[#All],3)</f>
        <v>1</v>
      </c>
    </row>
    <row r="395" spans="1:6" x14ac:dyDescent="0.25">
      <c r="A395">
        <v>74</v>
      </c>
      <c r="B395" t="str">
        <f>VLOOKUP(A395,Table1[#All],2)</f>
        <v>William Osler</v>
      </c>
      <c r="C395">
        <v>4</v>
      </c>
      <c r="D395" t="str">
        <f>VLOOKUP(C395,Table2[#All],2)</f>
        <v>Case Western Reserve University</v>
      </c>
      <c r="E395">
        <v>1</v>
      </c>
      <c r="F395">
        <f>VLOOKUP(C395,Table2[#All],3)</f>
        <v>3</v>
      </c>
    </row>
    <row r="396" spans="1:6" x14ac:dyDescent="0.25">
      <c r="A396">
        <v>74</v>
      </c>
      <c r="B396" t="str">
        <f>VLOOKUP(A396,Table1[#All],2)</f>
        <v>William Osler</v>
      </c>
      <c r="C396">
        <v>25</v>
      </c>
      <c r="D396" t="str">
        <f>VLOOKUP(C396,Table2[#All],2)</f>
        <v>Regenstrief Institute</v>
      </c>
      <c r="E396">
        <v>2</v>
      </c>
      <c r="F396">
        <f>VLOOKUP(C396,Table2[#All],3)</f>
        <v>1</v>
      </c>
    </row>
    <row r="397" spans="1:6" x14ac:dyDescent="0.25">
      <c r="A397">
        <v>74</v>
      </c>
      <c r="B397" t="str">
        <f>VLOOKUP(A397,Table1[#All],2)</f>
        <v>William Osler</v>
      </c>
      <c r="C397">
        <v>46</v>
      </c>
      <c r="D397" t="str">
        <f>VLOOKUP(C397,Table2[#All],2)</f>
        <v>Washington University</v>
      </c>
      <c r="E397">
        <v>3</v>
      </c>
      <c r="F397">
        <f>VLOOKUP(C397,Table2[#All],3)</f>
        <v>4</v>
      </c>
    </row>
    <row r="398" spans="1:6" x14ac:dyDescent="0.25">
      <c r="A398">
        <v>74</v>
      </c>
      <c r="B398" t="str">
        <f>VLOOKUP(A398,Table1[#All],2)</f>
        <v>William Osler</v>
      </c>
      <c r="C398">
        <v>30</v>
      </c>
      <c r="D398" t="str">
        <f>VLOOKUP(C398,Table2[#All],2)</f>
        <v>University of Arizona College of Medicine</v>
      </c>
      <c r="E398">
        <v>4</v>
      </c>
      <c r="F398">
        <f>VLOOKUP(C398,Table2[#All],3)</f>
        <v>1</v>
      </c>
    </row>
    <row r="399" spans="1:6" x14ac:dyDescent="0.25">
      <c r="A399">
        <v>74</v>
      </c>
      <c r="B399" t="str">
        <f>VLOOKUP(A399,Table1[#All],2)</f>
        <v>William Osler</v>
      </c>
      <c r="C399">
        <v>9</v>
      </c>
      <c r="D399" t="str">
        <f>VLOOKUP(C399,Table2[#All],2)</f>
        <v>Duke University School of Medicine</v>
      </c>
      <c r="E399">
        <v>5</v>
      </c>
      <c r="F399">
        <f>VLOOKUP(C399,Table2[#All],3)</f>
        <v>3</v>
      </c>
    </row>
    <row r="400" spans="1:6" x14ac:dyDescent="0.25">
      <c r="A400">
        <v>75</v>
      </c>
      <c r="B400" t="str">
        <f>VLOOKUP(A400,Table1[#All],2)</f>
        <v>Virginia Apgar</v>
      </c>
      <c r="C400">
        <v>21</v>
      </c>
      <c r="D400" t="str">
        <f>VLOOKUP(C400,Table2[#All],2)</f>
        <v>Northwestern University Program</v>
      </c>
      <c r="E400">
        <v>1</v>
      </c>
      <c r="F400">
        <f>VLOOKUP(C400,Table2[#All],3)</f>
        <v>2</v>
      </c>
    </row>
    <row r="401" spans="1:6" x14ac:dyDescent="0.25">
      <c r="A401">
        <v>75</v>
      </c>
      <c r="B401" t="str">
        <f>VLOOKUP(A401,Table1[#All],2)</f>
        <v>Virginia Apgar</v>
      </c>
      <c r="C401">
        <v>22</v>
      </c>
      <c r="D401" t="str">
        <f>VLOOKUP(C401,Table2[#All],2)</f>
        <v>NYU Grossman</v>
      </c>
      <c r="E401">
        <v>2</v>
      </c>
      <c r="F401">
        <f>VLOOKUP(C401,Table2[#All],3)</f>
        <v>2</v>
      </c>
    </row>
    <row r="402" spans="1:6" x14ac:dyDescent="0.25">
      <c r="A402">
        <v>76</v>
      </c>
      <c r="B402" t="str">
        <f>VLOOKUP(A402,Table1[#All],2)</f>
        <v>Galen</v>
      </c>
      <c r="C402">
        <v>14</v>
      </c>
      <c r="D402" t="str">
        <f>VLOOKUP(C402,Table2[#All],2)</f>
        <v>Houston Methodist Hospital</v>
      </c>
      <c r="E402">
        <v>1</v>
      </c>
      <c r="F402">
        <f>VLOOKUP(C402,Table2[#All],3)</f>
        <v>1</v>
      </c>
    </row>
    <row r="403" spans="1:6" x14ac:dyDescent="0.25">
      <c r="A403">
        <v>76</v>
      </c>
      <c r="B403" t="str">
        <f>VLOOKUP(A403,Table1[#All],2)</f>
        <v>Galen</v>
      </c>
      <c r="C403">
        <v>8</v>
      </c>
      <c r="D403" t="str">
        <f>VLOOKUP(C403,Table2[#All],2)</f>
        <v>David Geffen School of Medicine at UCLA</v>
      </c>
      <c r="E403">
        <v>2</v>
      </c>
      <c r="F403">
        <f>VLOOKUP(C403,Table2[#All],3)</f>
        <v>3</v>
      </c>
    </row>
    <row r="404" spans="1:6" x14ac:dyDescent="0.25">
      <c r="A404">
        <v>77</v>
      </c>
      <c r="B404" t="str">
        <f>VLOOKUP(A404,Table1[#All],2)</f>
        <v>John Hunter</v>
      </c>
      <c r="C404">
        <v>18</v>
      </c>
      <c r="D404" t="str">
        <f>VLOOKUP(C404,Table2[#All],2)</f>
        <v>Madigan Army Medical Center</v>
      </c>
      <c r="E404">
        <v>1</v>
      </c>
      <c r="F404">
        <f>VLOOKUP(C404,Table2[#All],3)</f>
        <v>3</v>
      </c>
    </row>
    <row r="405" spans="1:6" x14ac:dyDescent="0.25">
      <c r="A405">
        <v>77</v>
      </c>
      <c r="B405" t="str">
        <f>VLOOKUP(A405,Table1[#All],2)</f>
        <v>John Hunter</v>
      </c>
      <c r="C405">
        <v>38</v>
      </c>
      <c r="D405" t="str">
        <f>VLOOKUP(C405,Table2[#All],2)</f>
        <v>University of Illinois at Chicago College of Medicine</v>
      </c>
      <c r="E405">
        <v>2</v>
      </c>
      <c r="F405">
        <f>VLOOKUP(C405,Table2[#All],3)</f>
        <v>1</v>
      </c>
    </row>
    <row r="406" spans="1:6" x14ac:dyDescent="0.25">
      <c r="A406">
        <v>77</v>
      </c>
      <c r="B406" t="str">
        <f>VLOOKUP(A406,Table1[#All],2)</f>
        <v>John Hunter</v>
      </c>
      <c r="C406">
        <v>24</v>
      </c>
      <c r="D406" t="str">
        <f>VLOOKUP(C406,Table2[#All],2)</f>
        <v>Oregon Health &amp; Science University</v>
      </c>
      <c r="E406">
        <v>3</v>
      </c>
      <c r="F406">
        <f>VLOOKUP(C406,Table2[#All],3)</f>
        <v>2</v>
      </c>
    </row>
    <row r="407" spans="1:6" x14ac:dyDescent="0.25">
      <c r="A407">
        <v>77</v>
      </c>
      <c r="B407" t="str">
        <f>VLOOKUP(A407,Table1[#All],2)</f>
        <v>John Hunter</v>
      </c>
      <c r="C407">
        <v>22</v>
      </c>
      <c r="D407" t="str">
        <f>VLOOKUP(C407,Table2[#All],2)</f>
        <v>NYU Grossman</v>
      </c>
      <c r="E407">
        <v>4</v>
      </c>
      <c r="F407">
        <f>VLOOKUP(C407,Table2[#All],3)</f>
        <v>2</v>
      </c>
    </row>
    <row r="408" spans="1:6" x14ac:dyDescent="0.25">
      <c r="A408">
        <v>77</v>
      </c>
      <c r="B408" t="str">
        <f>VLOOKUP(A408,Table1[#All],2)</f>
        <v>John Hunter</v>
      </c>
      <c r="C408">
        <v>5</v>
      </c>
      <c r="D408" t="str">
        <f>VLOOKUP(C408,Table2[#All],2)</f>
        <v>Cedars-Sinai Medical Center</v>
      </c>
      <c r="E408">
        <v>5</v>
      </c>
      <c r="F408">
        <f>VLOOKUP(C408,Table2[#All],3)</f>
        <v>1</v>
      </c>
    </row>
    <row r="409" spans="1:6" x14ac:dyDescent="0.25">
      <c r="A409">
        <v>77</v>
      </c>
      <c r="B409" t="str">
        <f>VLOOKUP(A409,Table1[#All],2)</f>
        <v>John Hunter</v>
      </c>
      <c r="C409">
        <v>32</v>
      </c>
      <c r="D409" t="str">
        <f>VLOOKUP(C409,Table2[#All],2)</f>
        <v>University at Buffalo</v>
      </c>
      <c r="E409">
        <v>6</v>
      </c>
      <c r="F409">
        <f>VLOOKUP(C409,Table2[#All],3)</f>
        <v>1</v>
      </c>
    </row>
    <row r="410" spans="1:6" x14ac:dyDescent="0.25">
      <c r="A410">
        <v>77</v>
      </c>
      <c r="B410" t="str">
        <f>VLOOKUP(A410,Table1[#All],2)</f>
        <v>John Hunter</v>
      </c>
      <c r="C410">
        <v>18</v>
      </c>
      <c r="D410" t="str">
        <f>VLOOKUP(C410,Table2[#All],2)</f>
        <v>Madigan Army Medical Center</v>
      </c>
      <c r="E410">
        <v>7</v>
      </c>
      <c r="F410">
        <f>VLOOKUP(C410,Table2[#All],3)</f>
        <v>3</v>
      </c>
    </row>
    <row r="411" spans="1:6" x14ac:dyDescent="0.25">
      <c r="A411">
        <v>77</v>
      </c>
      <c r="B411" t="str">
        <f>VLOOKUP(A411,Table1[#All],2)</f>
        <v>John Hunter</v>
      </c>
      <c r="C411">
        <v>25</v>
      </c>
      <c r="D411" t="str">
        <f>VLOOKUP(C411,Table2[#All],2)</f>
        <v>Regenstrief Institute</v>
      </c>
      <c r="E411">
        <v>8</v>
      </c>
      <c r="F411">
        <f>VLOOKUP(C411,Table2[#All],3)</f>
        <v>1</v>
      </c>
    </row>
    <row r="412" spans="1:6" x14ac:dyDescent="0.25">
      <c r="A412">
        <v>77</v>
      </c>
      <c r="B412" t="str">
        <f>VLOOKUP(A412,Table1[#All],2)</f>
        <v>John Hunter</v>
      </c>
      <c r="C412">
        <v>36</v>
      </c>
      <c r="D412" t="str">
        <f>VLOOKUP(C412,Table2[#All],2)</f>
        <v>University of California, San Francisco</v>
      </c>
      <c r="E412">
        <v>9</v>
      </c>
      <c r="F412">
        <f>VLOOKUP(C412,Table2[#All],3)</f>
        <v>1</v>
      </c>
    </row>
    <row r="413" spans="1:6" x14ac:dyDescent="0.25">
      <c r="A413">
        <v>78</v>
      </c>
      <c r="B413" t="str">
        <f>VLOOKUP(A413,Table1[#All],2)</f>
        <v>Henry Heimlich</v>
      </c>
      <c r="C413">
        <v>6</v>
      </c>
      <c r="D413" t="str">
        <f>VLOOKUP(C413,Table2[#All],2)</f>
        <v>The Children's Hospital of Philadelphia</v>
      </c>
      <c r="E413">
        <v>1</v>
      </c>
      <c r="F413">
        <f>VLOOKUP(C413,Table2[#All],3)</f>
        <v>3</v>
      </c>
    </row>
    <row r="414" spans="1:6" x14ac:dyDescent="0.25">
      <c r="A414">
        <v>78</v>
      </c>
      <c r="B414" t="str">
        <f>VLOOKUP(A414,Table1[#All],2)</f>
        <v>Henry Heimlich</v>
      </c>
      <c r="C414">
        <v>34</v>
      </c>
      <c r="D414" t="str">
        <f>VLOOKUP(C414,Table2[#All],2)</f>
        <v>University of California, Irvine</v>
      </c>
      <c r="E414">
        <v>2</v>
      </c>
      <c r="F414">
        <f>VLOOKUP(C414,Table2[#All],3)</f>
        <v>1</v>
      </c>
    </row>
    <row r="415" spans="1:6" x14ac:dyDescent="0.25">
      <c r="A415">
        <v>79</v>
      </c>
      <c r="B415" t="str">
        <f>VLOOKUP(A415,Table1[#All],2)</f>
        <v>William Harvey</v>
      </c>
      <c r="C415">
        <v>18</v>
      </c>
      <c r="D415" t="str">
        <f>VLOOKUP(C415,Table2[#All],2)</f>
        <v>Madigan Army Medical Center</v>
      </c>
      <c r="E415">
        <v>1</v>
      </c>
      <c r="F415">
        <f>VLOOKUP(C415,Table2[#All],3)</f>
        <v>3</v>
      </c>
    </row>
    <row r="416" spans="1:6" x14ac:dyDescent="0.25">
      <c r="A416">
        <v>79</v>
      </c>
      <c r="B416" t="str">
        <f>VLOOKUP(A416,Table1[#All],2)</f>
        <v>William Harvey</v>
      </c>
      <c r="C416">
        <v>31</v>
      </c>
      <c r="D416" t="str">
        <f>VLOOKUP(C416,Table2[#All],2)</f>
        <v>University of Arkansas for Medical Sciences</v>
      </c>
      <c r="E416">
        <v>2</v>
      </c>
      <c r="F416">
        <f>VLOOKUP(C416,Table2[#All],3)</f>
        <v>3</v>
      </c>
    </row>
    <row r="417" spans="1:6" x14ac:dyDescent="0.25">
      <c r="A417">
        <v>79</v>
      </c>
      <c r="B417" t="str">
        <f>VLOOKUP(A417,Table1[#All],2)</f>
        <v>William Harvey</v>
      </c>
      <c r="C417">
        <v>18</v>
      </c>
      <c r="D417" t="str">
        <f>VLOOKUP(C417,Table2[#All],2)</f>
        <v>Madigan Army Medical Center</v>
      </c>
      <c r="E417">
        <v>3</v>
      </c>
      <c r="F417">
        <f>VLOOKUP(C417,Table2[#All],3)</f>
        <v>3</v>
      </c>
    </row>
    <row r="418" spans="1:6" x14ac:dyDescent="0.25">
      <c r="A418">
        <v>79</v>
      </c>
      <c r="B418" t="str">
        <f>VLOOKUP(A418,Table1[#All],2)</f>
        <v>William Harvey</v>
      </c>
      <c r="C418">
        <v>5</v>
      </c>
      <c r="D418" t="str">
        <f>VLOOKUP(C418,Table2[#All],2)</f>
        <v>Cedars-Sinai Medical Center</v>
      </c>
      <c r="E418">
        <v>4</v>
      </c>
      <c r="F418">
        <f>VLOOKUP(C418,Table2[#All],3)</f>
        <v>1</v>
      </c>
    </row>
    <row r="419" spans="1:6" x14ac:dyDescent="0.25">
      <c r="A419">
        <v>79</v>
      </c>
      <c r="B419" t="str">
        <f>VLOOKUP(A419,Table1[#All],2)</f>
        <v>William Harvey</v>
      </c>
      <c r="C419">
        <v>10</v>
      </c>
      <c r="D419" t="str">
        <f>VLOOKUP(C419,Table2[#All],2)</f>
        <v>Geisinger Health System</v>
      </c>
      <c r="E419">
        <v>5</v>
      </c>
      <c r="F419">
        <f>VLOOKUP(C419,Table2[#All],3)</f>
        <v>4</v>
      </c>
    </row>
    <row r="420" spans="1:6" x14ac:dyDescent="0.25">
      <c r="A420">
        <v>79</v>
      </c>
      <c r="B420" t="str">
        <f>VLOOKUP(A420,Table1[#All],2)</f>
        <v>William Harvey</v>
      </c>
      <c r="C420">
        <v>26</v>
      </c>
      <c r="D420" t="str">
        <f>VLOOKUP(C420,Table2[#All],2)</f>
        <v>Rochester General Hospital</v>
      </c>
      <c r="E420">
        <v>6</v>
      </c>
      <c r="F420">
        <f>VLOOKUP(C420,Table2[#All],3)</f>
        <v>3</v>
      </c>
    </row>
    <row r="421" spans="1:6" x14ac:dyDescent="0.25">
      <c r="A421">
        <v>79</v>
      </c>
      <c r="B421" t="str">
        <f>VLOOKUP(A421,Table1[#All],2)</f>
        <v>William Harvey</v>
      </c>
      <c r="C421">
        <v>18</v>
      </c>
      <c r="D421" t="str">
        <f>VLOOKUP(C421,Table2[#All],2)</f>
        <v>Madigan Army Medical Center</v>
      </c>
      <c r="E421">
        <v>7</v>
      </c>
      <c r="F421">
        <f>VLOOKUP(C421,Table2[#All],3)</f>
        <v>3</v>
      </c>
    </row>
    <row r="422" spans="1:6" x14ac:dyDescent="0.25">
      <c r="A422">
        <v>79</v>
      </c>
      <c r="B422" t="str">
        <f>VLOOKUP(A422,Table1[#All],2)</f>
        <v>William Harvey</v>
      </c>
      <c r="C422">
        <v>47</v>
      </c>
      <c r="D422" t="str">
        <f>VLOOKUP(C422,Table2[#All],2)</f>
        <v>Yale/VA</v>
      </c>
      <c r="E422">
        <v>8</v>
      </c>
      <c r="F422">
        <f>VLOOKUP(C422,Table2[#All],3)</f>
        <v>3</v>
      </c>
    </row>
    <row r="423" spans="1:6" x14ac:dyDescent="0.25">
      <c r="A423">
        <v>79</v>
      </c>
      <c r="B423" t="str">
        <f>VLOOKUP(A423,Table1[#All],2)</f>
        <v>William Harvey</v>
      </c>
      <c r="C423">
        <v>46</v>
      </c>
      <c r="D423" t="str">
        <f>VLOOKUP(C423,Table2[#All],2)</f>
        <v>Washington University</v>
      </c>
      <c r="E423">
        <v>9</v>
      </c>
      <c r="F423">
        <f>VLOOKUP(C423,Table2[#All],3)</f>
        <v>4</v>
      </c>
    </row>
    <row r="424" spans="1:6" x14ac:dyDescent="0.25">
      <c r="A424">
        <v>80</v>
      </c>
      <c r="B424" t="str">
        <f>VLOOKUP(A424,Table1[#All],2)</f>
        <v>Henry Gray</v>
      </c>
      <c r="C424">
        <v>26</v>
      </c>
      <c r="D424" t="str">
        <f>VLOOKUP(C424,Table2[#All],2)</f>
        <v>Rochester General Hospital</v>
      </c>
      <c r="E424">
        <v>1</v>
      </c>
      <c r="F424">
        <f>VLOOKUP(C424,Table2[#All],3)</f>
        <v>3</v>
      </c>
    </row>
    <row r="425" spans="1:6" x14ac:dyDescent="0.25">
      <c r="A425">
        <v>80</v>
      </c>
      <c r="B425" t="str">
        <f>VLOOKUP(A425,Table1[#All],2)</f>
        <v>Henry Gray</v>
      </c>
      <c r="C425">
        <v>22</v>
      </c>
      <c r="D425" t="str">
        <f>VLOOKUP(C425,Table2[#All],2)</f>
        <v>NYU Grossman</v>
      </c>
      <c r="E425">
        <v>2</v>
      </c>
      <c r="F425">
        <f>VLOOKUP(C425,Table2[#All],3)</f>
        <v>2</v>
      </c>
    </row>
    <row r="426" spans="1:6" x14ac:dyDescent="0.25">
      <c r="A426">
        <v>80</v>
      </c>
      <c r="B426" t="str">
        <f>VLOOKUP(A426,Table1[#All],2)</f>
        <v>Henry Gray</v>
      </c>
      <c r="C426">
        <v>23</v>
      </c>
      <c r="D426" t="str">
        <f>VLOOKUP(C426,Table2[#All],2)</f>
        <v>The Ohio State University and Nationwide Children's Hospital</v>
      </c>
      <c r="E426">
        <v>3</v>
      </c>
      <c r="F426">
        <f>VLOOKUP(C426,Table2[#All],3)</f>
        <v>4</v>
      </c>
    </row>
    <row r="427" spans="1:6" x14ac:dyDescent="0.25">
      <c r="A427">
        <v>80</v>
      </c>
      <c r="B427" t="str">
        <f>VLOOKUP(A427,Table1[#All],2)</f>
        <v>Henry Gray</v>
      </c>
      <c r="C427">
        <v>23</v>
      </c>
      <c r="D427" t="str">
        <f>VLOOKUP(C427,Table2[#All],2)</f>
        <v>The Ohio State University and Nationwide Children's Hospital</v>
      </c>
      <c r="E427">
        <v>4</v>
      </c>
      <c r="F427">
        <f>VLOOKUP(C427,Table2[#All],3)</f>
        <v>4</v>
      </c>
    </row>
    <row r="428" spans="1:6" x14ac:dyDescent="0.25">
      <c r="A428">
        <v>80</v>
      </c>
      <c r="B428" t="str">
        <f>VLOOKUP(A428,Table1[#All],2)</f>
        <v>Henry Gray</v>
      </c>
      <c r="C428">
        <v>1</v>
      </c>
      <c r="D428" t="str">
        <f>VLOOKUP(C428,Table2[#All],2)</f>
        <v>Baylor College of Medicine</v>
      </c>
      <c r="E428">
        <v>5</v>
      </c>
      <c r="F428">
        <f>VLOOKUP(C428,Table2[#All],3)</f>
        <v>4</v>
      </c>
    </row>
    <row r="429" spans="1:6" x14ac:dyDescent="0.25">
      <c r="A429">
        <v>80</v>
      </c>
      <c r="B429" t="str">
        <f>VLOOKUP(A429,Table1[#All],2)</f>
        <v>Henry Gray</v>
      </c>
      <c r="C429">
        <v>34</v>
      </c>
      <c r="D429" t="str">
        <f>VLOOKUP(C429,Table2[#All],2)</f>
        <v>University of California, Irvine</v>
      </c>
      <c r="E429">
        <v>6</v>
      </c>
      <c r="F429">
        <f>VLOOKUP(C429,Table2[#All],3)</f>
        <v>1</v>
      </c>
    </row>
    <row r="430" spans="1:6" x14ac:dyDescent="0.25">
      <c r="A430">
        <v>81</v>
      </c>
      <c r="B430" t="str">
        <f>VLOOKUP(A430,Table1[#All],2)</f>
        <v>Carl Jung</v>
      </c>
      <c r="C430">
        <v>15</v>
      </c>
      <c r="D430" t="str">
        <f>VLOOKUP(C430,Table2[#All],2)</f>
        <v>Icahn School of Medicine at Mount Sinai</v>
      </c>
      <c r="E430">
        <v>1</v>
      </c>
      <c r="F430">
        <f>VLOOKUP(C430,Table2[#All],3)</f>
        <v>4</v>
      </c>
    </row>
    <row r="431" spans="1:6" x14ac:dyDescent="0.25">
      <c r="A431">
        <v>81</v>
      </c>
      <c r="B431" t="str">
        <f>VLOOKUP(A431,Table1[#All],2)</f>
        <v>Carl Jung</v>
      </c>
      <c r="C431">
        <v>2</v>
      </c>
      <c r="D431" t="str">
        <f>VLOOKUP(C431,Table2[#All],2)</f>
        <v>Beth Israel Deaconess</v>
      </c>
      <c r="E431">
        <v>2</v>
      </c>
      <c r="F431">
        <f>VLOOKUP(C431,Table2[#All],3)</f>
        <v>3</v>
      </c>
    </row>
    <row r="432" spans="1:6" x14ac:dyDescent="0.25">
      <c r="A432">
        <v>81</v>
      </c>
      <c r="B432" t="str">
        <f>VLOOKUP(A432,Table1[#All],2)</f>
        <v>Carl Jung</v>
      </c>
      <c r="C432">
        <v>34</v>
      </c>
      <c r="D432" t="str">
        <f>VLOOKUP(C432,Table2[#All],2)</f>
        <v>University of California, Irvine</v>
      </c>
      <c r="E432">
        <v>3</v>
      </c>
      <c r="F432">
        <f>VLOOKUP(C432,Table2[#All],3)</f>
        <v>1</v>
      </c>
    </row>
    <row r="433" spans="1:6" x14ac:dyDescent="0.25">
      <c r="A433">
        <v>81</v>
      </c>
      <c r="B433" t="str">
        <f>VLOOKUP(A433,Table1[#All],2)</f>
        <v>Carl Jung</v>
      </c>
      <c r="C433">
        <v>3</v>
      </c>
      <c r="D433" t="str">
        <f>VLOOKUP(C433,Table2[#All],2)</f>
        <v>Boston Children's Hospital</v>
      </c>
      <c r="E433">
        <v>4</v>
      </c>
      <c r="F433">
        <f>VLOOKUP(C433,Table2[#All],3)</f>
        <v>1</v>
      </c>
    </row>
    <row r="434" spans="1:6" x14ac:dyDescent="0.25">
      <c r="A434">
        <v>81</v>
      </c>
      <c r="B434" t="str">
        <f>VLOOKUP(A434,Table1[#All],2)</f>
        <v>Carl Jung</v>
      </c>
      <c r="C434">
        <v>47</v>
      </c>
      <c r="D434" t="str">
        <f>VLOOKUP(C434,Table2[#All],2)</f>
        <v>Yale/VA</v>
      </c>
      <c r="E434">
        <v>5</v>
      </c>
      <c r="F434">
        <f>VLOOKUP(C434,Table2[#All],3)</f>
        <v>3</v>
      </c>
    </row>
    <row r="435" spans="1:6" x14ac:dyDescent="0.25">
      <c r="A435">
        <v>82</v>
      </c>
      <c r="B435" t="str">
        <f>VLOOKUP(A435,Table1[#All],2)</f>
        <v>Paul Ehrlich</v>
      </c>
      <c r="C435">
        <v>1</v>
      </c>
      <c r="D435" t="str">
        <f>VLOOKUP(C435,Table2[#All],2)</f>
        <v>Baylor College of Medicine</v>
      </c>
      <c r="E435">
        <v>1</v>
      </c>
      <c r="F435">
        <f>VLOOKUP(C435,Table2[#All],3)</f>
        <v>4</v>
      </c>
    </row>
    <row r="436" spans="1:6" x14ac:dyDescent="0.25">
      <c r="A436">
        <v>82</v>
      </c>
      <c r="B436" t="str">
        <f>VLOOKUP(A436,Table1[#All],2)</f>
        <v>Paul Ehrlich</v>
      </c>
      <c r="C436">
        <v>20</v>
      </c>
      <c r="D436" t="str">
        <f>VLOOKUP(C436,Table2[#All],2)</f>
        <v>Mayo Clinic Rochester</v>
      </c>
      <c r="E436">
        <v>2</v>
      </c>
      <c r="F436">
        <f>VLOOKUP(C436,Table2[#All],3)</f>
        <v>5</v>
      </c>
    </row>
    <row r="437" spans="1:6" x14ac:dyDescent="0.25">
      <c r="A437">
        <v>83</v>
      </c>
      <c r="B437" t="str">
        <f>VLOOKUP(A437,Table1[#All],2)</f>
        <v>Harvey Cushing</v>
      </c>
      <c r="C437">
        <v>22</v>
      </c>
      <c r="D437" t="str">
        <f>VLOOKUP(C437,Table2[#All],2)</f>
        <v>NYU Grossman</v>
      </c>
      <c r="E437">
        <v>1</v>
      </c>
      <c r="F437">
        <f>VLOOKUP(C437,Table2[#All],3)</f>
        <v>2</v>
      </c>
    </row>
    <row r="438" spans="1:6" x14ac:dyDescent="0.25">
      <c r="A438">
        <v>83</v>
      </c>
      <c r="B438" t="str">
        <f>VLOOKUP(A438,Table1[#All],2)</f>
        <v>Harvey Cushing</v>
      </c>
      <c r="C438">
        <v>19</v>
      </c>
      <c r="D438" t="str">
        <f>VLOOKUP(C438,Table2[#All],2)</f>
        <v>Massachusetts General Hospital</v>
      </c>
      <c r="E438">
        <v>2</v>
      </c>
      <c r="F438">
        <f>VLOOKUP(C438,Table2[#All],3)</f>
        <v>2</v>
      </c>
    </row>
    <row r="439" spans="1:6" x14ac:dyDescent="0.25">
      <c r="A439">
        <v>83</v>
      </c>
      <c r="B439" t="str">
        <f>VLOOKUP(A439,Table1[#All],2)</f>
        <v>Harvey Cushing</v>
      </c>
      <c r="C439">
        <v>13</v>
      </c>
      <c r="D439" t="str">
        <f>VLOOKUP(C439,Table2[#All],2)</f>
        <v>HonorHealth</v>
      </c>
      <c r="E439">
        <v>3</v>
      </c>
      <c r="F439">
        <f>VLOOKUP(C439,Table2[#All],3)</f>
        <v>2</v>
      </c>
    </row>
    <row r="440" spans="1:6" x14ac:dyDescent="0.25">
      <c r="A440">
        <v>83</v>
      </c>
      <c r="B440" t="str">
        <f>VLOOKUP(A440,Table1[#All],2)</f>
        <v>Harvey Cushing</v>
      </c>
      <c r="C440">
        <v>23</v>
      </c>
      <c r="D440" t="str">
        <f>VLOOKUP(C440,Table2[#All],2)</f>
        <v>The Ohio State University and Nationwide Children's Hospital</v>
      </c>
      <c r="E440">
        <v>4</v>
      </c>
      <c r="F440">
        <f>VLOOKUP(C440,Table2[#All],3)</f>
        <v>4</v>
      </c>
    </row>
    <row r="441" spans="1:6" x14ac:dyDescent="0.25">
      <c r="A441">
        <v>83</v>
      </c>
      <c r="B441" t="str">
        <f>VLOOKUP(A441,Table1[#All],2)</f>
        <v>Harvey Cushing</v>
      </c>
      <c r="C441">
        <v>19</v>
      </c>
      <c r="D441" t="str">
        <f>VLOOKUP(C441,Table2[#All],2)</f>
        <v>Massachusetts General Hospital</v>
      </c>
      <c r="E441">
        <v>5</v>
      </c>
      <c r="F441">
        <f>VLOOKUP(C441,Table2[#All],3)</f>
        <v>2</v>
      </c>
    </row>
    <row r="442" spans="1:6" x14ac:dyDescent="0.25">
      <c r="A442">
        <v>84</v>
      </c>
      <c r="B442" t="str">
        <f>VLOOKUP(A442,Table1[#All],2)</f>
        <v>Charles Mayo</v>
      </c>
      <c r="C442">
        <v>46</v>
      </c>
      <c r="D442" t="str">
        <f>VLOOKUP(C442,Table2[#All],2)</f>
        <v>Washington University</v>
      </c>
      <c r="E442">
        <v>1</v>
      </c>
      <c r="F442">
        <f>VLOOKUP(C442,Table2[#All],3)</f>
        <v>4</v>
      </c>
    </row>
    <row r="443" spans="1:6" x14ac:dyDescent="0.25">
      <c r="A443">
        <v>84</v>
      </c>
      <c r="B443" t="str">
        <f>VLOOKUP(A443,Table1[#All],2)</f>
        <v>Charles Mayo</v>
      </c>
      <c r="C443">
        <v>47</v>
      </c>
      <c r="D443" t="str">
        <f>VLOOKUP(C443,Table2[#All],2)</f>
        <v>Yale/VA</v>
      </c>
      <c r="E443">
        <v>2</v>
      </c>
      <c r="F443">
        <f>VLOOKUP(C443,Table2[#All],3)</f>
        <v>3</v>
      </c>
    </row>
    <row r="444" spans="1:6" x14ac:dyDescent="0.25">
      <c r="A444">
        <v>84</v>
      </c>
      <c r="B444" t="str">
        <f>VLOOKUP(A444,Table1[#All],2)</f>
        <v>Charles Mayo</v>
      </c>
      <c r="C444">
        <v>5</v>
      </c>
      <c r="D444" t="str">
        <f>VLOOKUP(C444,Table2[#All],2)</f>
        <v>Cedars-Sinai Medical Center</v>
      </c>
      <c r="E444">
        <v>3</v>
      </c>
      <c r="F444">
        <f>VLOOKUP(C444,Table2[#All],3)</f>
        <v>1</v>
      </c>
    </row>
    <row r="445" spans="1:6" x14ac:dyDescent="0.25">
      <c r="A445">
        <v>84</v>
      </c>
      <c r="B445" t="str">
        <f>VLOOKUP(A445,Table1[#All],2)</f>
        <v>Charles Mayo</v>
      </c>
      <c r="C445">
        <v>36</v>
      </c>
      <c r="D445" t="str">
        <f>VLOOKUP(C445,Table2[#All],2)</f>
        <v>University of California, San Francisco</v>
      </c>
      <c r="E445">
        <v>4</v>
      </c>
      <c r="F445">
        <f>VLOOKUP(C445,Table2[#All],3)</f>
        <v>1</v>
      </c>
    </row>
    <row r="446" spans="1:6" x14ac:dyDescent="0.25">
      <c r="A446">
        <v>84</v>
      </c>
      <c r="B446" t="str">
        <f>VLOOKUP(A446,Table1[#All],2)</f>
        <v>Charles Mayo</v>
      </c>
      <c r="C446">
        <v>4</v>
      </c>
      <c r="D446" t="str">
        <f>VLOOKUP(C446,Table2[#All],2)</f>
        <v>Case Western Reserve University</v>
      </c>
      <c r="E446">
        <v>5</v>
      </c>
      <c r="F446">
        <f>VLOOKUP(C446,Table2[#All],3)</f>
        <v>3</v>
      </c>
    </row>
    <row r="447" spans="1:6" x14ac:dyDescent="0.25">
      <c r="A447">
        <v>84</v>
      </c>
      <c r="B447" t="str">
        <f>VLOOKUP(A447,Table1[#All],2)</f>
        <v>Charles Mayo</v>
      </c>
      <c r="C447">
        <v>39</v>
      </c>
      <c r="D447" t="str">
        <f>VLOOKUP(C447,Table2[#All],2)</f>
        <v>University of Kansas School of Medicine</v>
      </c>
      <c r="E447">
        <v>6</v>
      </c>
      <c r="F447">
        <f>VLOOKUP(C447,Table2[#All],3)</f>
        <v>1</v>
      </c>
    </row>
    <row r="448" spans="1:6" x14ac:dyDescent="0.25">
      <c r="A448">
        <v>84</v>
      </c>
      <c r="B448" t="str">
        <f>VLOOKUP(A448,Table1[#All],2)</f>
        <v>Charles Mayo</v>
      </c>
      <c r="C448">
        <v>22</v>
      </c>
      <c r="D448" t="str">
        <f>VLOOKUP(C448,Table2[#All],2)</f>
        <v>NYU Grossman</v>
      </c>
      <c r="E448">
        <v>7</v>
      </c>
      <c r="F448">
        <f>VLOOKUP(C448,Table2[#All],3)</f>
        <v>2</v>
      </c>
    </row>
    <row r="449" spans="1:6" x14ac:dyDescent="0.25">
      <c r="A449">
        <v>84</v>
      </c>
      <c r="B449" t="str">
        <f>VLOOKUP(A449,Table1[#All],2)</f>
        <v>Charles Mayo</v>
      </c>
      <c r="C449">
        <v>15</v>
      </c>
      <c r="D449" t="str">
        <f>VLOOKUP(C449,Table2[#All],2)</f>
        <v>Icahn School of Medicine at Mount Sinai</v>
      </c>
      <c r="E449">
        <v>8</v>
      </c>
      <c r="F449">
        <f>VLOOKUP(C449,Table2[#All],3)</f>
        <v>4</v>
      </c>
    </row>
    <row r="450" spans="1:6" x14ac:dyDescent="0.25">
      <c r="A450">
        <v>84</v>
      </c>
      <c r="B450" t="str">
        <f>VLOOKUP(A450,Table1[#All],2)</f>
        <v>Charles Mayo</v>
      </c>
      <c r="C450">
        <v>38</v>
      </c>
      <c r="D450" t="str">
        <f>VLOOKUP(C450,Table2[#All],2)</f>
        <v>University of Illinois at Chicago College of Medicine</v>
      </c>
      <c r="E450">
        <v>9</v>
      </c>
      <c r="F450">
        <f>VLOOKUP(C450,Table2[#All],3)</f>
        <v>1</v>
      </c>
    </row>
    <row r="451" spans="1:6" x14ac:dyDescent="0.25">
      <c r="A451">
        <v>84</v>
      </c>
      <c r="B451" t="str">
        <f>VLOOKUP(A451,Table1[#All],2)</f>
        <v>Charles Mayo</v>
      </c>
      <c r="C451">
        <v>17</v>
      </c>
      <c r="D451" t="str">
        <f>VLOOKUP(C451,Table2[#All],2)</f>
        <v>LSU Health Shreveport and Ochsner Health System</v>
      </c>
      <c r="E451">
        <v>10</v>
      </c>
      <c r="F451">
        <f>VLOOKUP(C451,Table2[#All],3)</f>
        <v>3</v>
      </c>
    </row>
    <row r="452" spans="1:6" x14ac:dyDescent="0.25">
      <c r="A452">
        <v>85</v>
      </c>
      <c r="B452" t="str">
        <f>VLOOKUP(A452,Table1[#All],2)</f>
        <v>Otto Fritz Meyerhof</v>
      </c>
      <c r="C452">
        <v>10</v>
      </c>
      <c r="D452" t="str">
        <f>VLOOKUP(C452,Table2[#All],2)</f>
        <v>Geisinger Health System</v>
      </c>
      <c r="E452">
        <v>1</v>
      </c>
      <c r="F452">
        <f>VLOOKUP(C452,Table2[#All],3)</f>
        <v>4</v>
      </c>
    </row>
    <row r="453" spans="1:6" x14ac:dyDescent="0.25">
      <c r="A453">
        <v>85</v>
      </c>
      <c r="B453" t="str">
        <f>VLOOKUP(A453,Table1[#All],2)</f>
        <v>Otto Fritz Meyerhof</v>
      </c>
      <c r="C453">
        <v>9</v>
      </c>
      <c r="D453" t="str">
        <f>VLOOKUP(C453,Table2[#All],2)</f>
        <v>Duke University School of Medicine</v>
      </c>
      <c r="E453">
        <v>2</v>
      </c>
      <c r="F453">
        <f>VLOOKUP(C453,Table2[#All],3)</f>
        <v>3</v>
      </c>
    </row>
    <row r="454" spans="1:6" x14ac:dyDescent="0.25">
      <c r="A454">
        <v>85</v>
      </c>
      <c r="B454" t="str">
        <f>VLOOKUP(A454,Table1[#All],2)</f>
        <v>Otto Fritz Meyerhof</v>
      </c>
      <c r="C454">
        <v>19</v>
      </c>
      <c r="D454" t="str">
        <f>VLOOKUP(C454,Table2[#All],2)</f>
        <v>Massachusetts General Hospital</v>
      </c>
      <c r="E454">
        <v>3</v>
      </c>
      <c r="F454">
        <f>VLOOKUP(C454,Table2[#All],3)</f>
        <v>2</v>
      </c>
    </row>
    <row r="455" spans="1:6" x14ac:dyDescent="0.25">
      <c r="A455">
        <v>85</v>
      </c>
      <c r="B455" t="str">
        <f>VLOOKUP(A455,Table1[#All],2)</f>
        <v>Otto Fritz Meyerhof</v>
      </c>
      <c r="C455">
        <v>13</v>
      </c>
      <c r="D455" t="str">
        <f>VLOOKUP(C455,Table2[#All],2)</f>
        <v>HonorHealth</v>
      </c>
      <c r="E455">
        <v>4</v>
      </c>
      <c r="F455">
        <f>VLOOKUP(C455,Table2[#All],3)</f>
        <v>2</v>
      </c>
    </row>
    <row r="456" spans="1:6" x14ac:dyDescent="0.25">
      <c r="A456">
        <v>85</v>
      </c>
      <c r="B456" t="str">
        <f>VLOOKUP(A456,Table1[#All],2)</f>
        <v>Otto Fritz Meyerhof</v>
      </c>
      <c r="C456">
        <v>18</v>
      </c>
      <c r="D456" t="str">
        <f>VLOOKUP(C456,Table2[#All],2)</f>
        <v>Madigan Army Medical Center</v>
      </c>
      <c r="E456">
        <v>5</v>
      </c>
      <c r="F456">
        <f>VLOOKUP(C456,Table2[#All],3)</f>
        <v>3</v>
      </c>
    </row>
    <row r="457" spans="1:6" x14ac:dyDescent="0.25">
      <c r="A457">
        <v>86</v>
      </c>
      <c r="B457" t="str">
        <f>VLOOKUP(A457,Table1[#All],2)</f>
        <v>Jonas Salk</v>
      </c>
      <c r="C457">
        <v>28</v>
      </c>
      <c r="D457" t="str">
        <f>VLOOKUP(C457,Table2[#All],2)</f>
        <v>Stanford School of Medicine</v>
      </c>
      <c r="E457">
        <v>1</v>
      </c>
      <c r="F457">
        <f>VLOOKUP(C457,Table2[#All],3)</f>
        <v>4</v>
      </c>
    </row>
    <row r="458" spans="1:6" x14ac:dyDescent="0.25">
      <c r="A458">
        <v>86</v>
      </c>
      <c r="B458" t="str">
        <f>VLOOKUP(A458,Table1[#All],2)</f>
        <v>Jonas Salk</v>
      </c>
      <c r="C458">
        <v>2</v>
      </c>
      <c r="D458" t="str">
        <f>VLOOKUP(C458,Table2[#All],2)</f>
        <v>Beth Israel Deaconess</v>
      </c>
      <c r="E458">
        <v>2</v>
      </c>
      <c r="F458">
        <f>VLOOKUP(C458,Table2[#All],3)</f>
        <v>3</v>
      </c>
    </row>
    <row r="459" spans="1:6" x14ac:dyDescent="0.25">
      <c r="A459">
        <v>87</v>
      </c>
      <c r="B459" t="str">
        <f>VLOOKUP(A459,Table1[#All],2)</f>
        <v>Alexander Graham Bell</v>
      </c>
      <c r="C459">
        <v>47</v>
      </c>
      <c r="D459" t="str">
        <f>VLOOKUP(C459,Table2[#All],2)</f>
        <v>Yale/VA</v>
      </c>
      <c r="E459">
        <v>1</v>
      </c>
      <c r="F459">
        <f>VLOOKUP(C459,Table2[#All],3)</f>
        <v>3</v>
      </c>
    </row>
    <row r="460" spans="1:6" x14ac:dyDescent="0.25">
      <c r="A460">
        <v>87</v>
      </c>
      <c r="B460" t="str">
        <f>VLOOKUP(A460,Table1[#All],2)</f>
        <v>Alexander Graham Bell</v>
      </c>
      <c r="C460">
        <v>39</v>
      </c>
      <c r="D460" t="str">
        <f>VLOOKUP(C460,Table2[#All],2)</f>
        <v>University of Kansas School of Medicine</v>
      </c>
      <c r="E460">
        <v>2</v>
      </c>
      <c r="F460">
        <f>VLOOKUP(C460,Table2[#All],3)</f>
        <v>1</v>
      </c>
    </row>
    <row r="461" spans="1:6" x14ac:dyDescent="0.25">
      <c r="A461">
        <v>87</v>
      </c>
      <c r="B461" t="str">
        <f>VLOOKUP(A461,Table1[#All],2)</f>
        <v>Alexander Graham Bell</v>
      </c>
      <c r="C461">
        <v>30</v>
      </c>
      <c r="D461" t="str">
        <f>VLOOKUP(C461,Table2[#All],2)</f>
        <v>University of Arizona College of Medicine</v>
      </c>
      <c r="E461">
        <v>3</v>
      </c>
      <c r="F461">
        <f>VLOOKUP(C461,Table2[#All],3)</f>
        <v>1</v>
      </c>
    </row>
    <row r="462" spans="1:6" x14ac:dyDescent="0.25">
      <c r="A462">
        <v>87</v>
      </c>
      <c r="B462" t="str">
        <f>VLOOKUP(A462,Table1[#All],2)</f>
        <v>Alexander Graham Bell</v>
      </c>
      <c r="C462">
        <v>21</v>
      </c>
      <c r="D462" t="str">
        <f>VLOOKUP(C462,Table2[#All],2)</f>
        <v>Northwestern University Program</v>
      </c>
      <c r="E462">
        <v>4</v>
      </c>
      <c r="F462">
        <f>VLOOKUP(C462,Table2[#All],3)</f>
        <v>2</v>
      </c>
    </row>
    <row r="463" spans="1:6" x14ac:dyDescent="0.25">
      <c r="A463">
        <v>87</v>
      </c>
      <c r="B463" t="str">
        <f>VLOOKUP(A463,Table1[#All],2)</f>
        <v>Alexander Graham Bell</v>
      </c>
      <c r="C463">
        <v>22</v>
      </c>
      <c r="D463" t="str">
        <f>VLOOKUP(C463,Table2[#All],2)</f>
        <v>NYU Grossman</v>
      </c>
      <c r="E463">
        <v>5</v>
      </c>
      <c r="F463">
        <f>VLOOKUP(C463,Table2[#All],3)</f>
        <v>2</v>
      </c>
    </row>
    <row r="464" spans="1:6" x14ac:dyDescent="0.25">
      <c r="A464">
        <v>87</v>
      </c>
      <c r="B464" t="str">
        <f>VLOOKUP(A464,Table1[#All],2)</f>
        <v>Alexander Graham Bell</v>
      </c>
      <c r="C464">
        <v>1</v>
      </c>
      <c r="D464" t="str">
        <f>VLOOKUP(C464,Table2[#All],2)</f>
        <v>Baylor College of Medicine</v>
      </c>
      <c r="E464">
        <v>6</v>
      </c>
      <c r="F464">
        <f>VLOOKUP(C464,Table2[#All],3)</f>
        <v>4</v>
      </c>
    </row>
    <row r="465" spans="1:6" x14ac:dyDescent="0.25">
      <c r="A465">
        <v>87</v>
      </c>
      <c r="B465" t="str">
        <f>VLOOKUP(A465,Table1[#All],2)</f>
        <v>Alexander Graham Bell</v>
      </c>
      <c r="C465">
        <v>22</v>
      </c>
      <c r="D465" t="str">
        <f>VLOOKUP(C465,Table2[#All],2)</f>
        <v>NYU Grossman</v>
      </c>
      <c r="E465">
        <v>7</v>
      </c>
      <c r="F465">
        <f>VLOOKUP(C465,Table2[#All],3)</f>
        <v>2</v>
      </c>
    </row>
    <row r="466" spans="1:6" x14ac:dyDescent="0.25">
      <c r="A466">
        <v>88</v>
      </c>
      <c r="B466" t="str">
        <f>VLOOKUP(A466,Table1[#All],2)</f>
        <v>George Washington Carver</v>
      </c>
      <c r="C466">
        <v>3</v>
      </c>
      <c r="D466" t="str">
        <f>VLOOKUP(C466,Table2[#All],2)</f>
        <v>Boston Children's Hospital</v>
      </c>
      <c r="E466">
        <v>1</v>
      </c>
      <c r="F466">
        <f>VLOOKUP(C466,Table2[#All],3)</f>
        <v>1</v>
      </c>
    </row>
    <row r="467" spans="1:6" x14ac:dyDescent="0.25">
      <c r="A467">
        <v>88</v>
      </c>
      <c r="B467" t="str">
        <f>VLOOKUP(A467,Table1[#All],2)</f>
        <v>George Washington Carver</v>
      </c>
      <c r="C467">
        <v>11</v>
      </c>
      <c r="D467" t="str">
        <f>VLOOKUP(C467,Table2[#All],2)</f>
        <v>Heart of Texas Community Health Center</v>
      </c>
      <c r="E467">
        <v>2</v>
      </c>
      <c r="F467">
        <f>VLOOKUP(C467,Table2[#All],3)</f>
        <v>1</v>
      </c>
    </row>
    <row r="468" spans="1:6" x14ac:dyDescent="0.25">
      <c r="A468">
        <v>88</v>
      </c>
      <c r="B468" t="str">
        <f>VLOOKUP(A468,Table1[#All],2)</f>
        <v>George Washington Carver</v>
      </c>
      <c r="C468">
        <v>32</v>
      </c>
      <c r="D468" t="str">
        <f>VLOOKUP(C468,Table2[#All],2)</f>
        <v>University at Buffalo</v>
      </c>
      <c r="E468">
        <v>3</v>
      </c>
      <c r="F468">
        <f>VLOOKUP(C468,Table2[#All],3)</f>
        <v>1</v>
      </c>
    </row>
    <row r="469" spans="1:6" x14ac:dyDescent="0.25">
      <c r="A469">
        <v>88</v>
      </c>
      <c r="B469" t="str">
        <f>VLOOKUP(A469,Table1[#All],2)</f>
        <v>George Washington Carver</v>
      </c>
      <c r="C469">
        <v>6</v>
      </c>
      <c r="D469" t="str">
        <f>VLOOKUP(C469,Table2[#All],2)</f>
        <v>The Children's Hospital of Philadelphia</v>
      </c>
      <c r="E469">
        <v>4</v>
      </c>
      <c r="F469">
        <f>VLOOKUP(C469,Table2[#All],3)</f>
        <v>3</v>
      </c>
    </row>
    <row r="470" spans="1:6" x14ac:dyDescent="0.25">
      <c r="A470">
        <v>88</v>
      </c>
      <c r="B470" t="str">
        <f>VLOOKUP(A470,Table1[#All],2)</f>
        <v>George Washington Carver</v>
      </c>
      <c r="C470">
        <v>32</v>
      </c>
      <c r="D470" t="str">
        <f>VLOOKUP(C470,Table2[#All],2)</f>
        <v>University at Buffalo</v>
      </c>
      <c r="E470">
        <v>5</v>
      </c>
      <c r="F470">
        <f>VLOOKUP(C470,Table2[#All],3)</f>
        <v>1</v>
      </c>
    </row>
    <row r="471" spans="1:6" x14ac:dyDescent="0.25">
      <c r="A471">
        <v>88</v>
      </c>
      <c r="B471" t="str">
        <f>VLOOKUP(A471,Table1[#All],2)</f>
        <v>George Washington Carver</v>
      </c>
      <c r="C471">
        <v>22</v>
      </c>
      <c r="D471" t="str">
        <f>VLOOKUP(C471,Table2[#All],2)</f>
        <v>NYU Grossman</v>
      </c>
      <c r="E471">
        <v>6</v>
      </c>
      <c r="F471">
        <f>VLOOKUP(C471,Table2[#All],3)</f>
        <v>2</v>
      </c>
    </row>
    <row r="472" spans="1:6" x14ac:dyDescent="0.25">
      <c r="A472">
        <v>88</v>
      </c>
      <c r="B472" t="str">
        <f>VLOOKUP(A472,Table1[#All],2)</f>
        <v>George Washington Carver</v>
      </c>
      <c r="C472">
        <v>20</v>
      </c>
      <c r="D472" t="str">
        <f>VLOOKUP(C472,Table2[#All],2)</f>
        <v>Mayo Clinic Rochester</v>
      </c>
      <c r="E472">
        <v>7</v>
      </c>
      <c r="F472">
        <f>VLOOKUP(C472,Table2[#All],3)</f>
        <v>5</v>
      </c>
    </row>
    <row r="473" spans="1:6" x14ac:dyDescent="0.25">
      <c r="A473">
        <v>88</v>
      </c>
      <c r="B473" t="str">
        <f>VLOOKUP(A473,Table1[#All],2)</f>
        <v>George Washington Carver</v>
      </c>
      <c r="C473">
        <v>42</v>
      </c>
      <c r="D473" t="str">
        <f>VLOOKUP(C473,Table2[#All],2)</f>
        <v>University of Texas Health Science Center San Antonio</v>
      </c>
      <c r="E473">
        <v>8</v>
      </c>
      <c r="F473">
        <f>VLOOKUP(C473,Table2[#All],3)</f>
        <v>1</v>
      </c>
    </row>
    <row r="474" spans="1:6" x14ac:dyDescent="0.25">
      <c r="A474">
        <v>89</v>
      </c>
      <c r="B474" t="str">
        <f>VLOOKUP(A474,Table1[#All],2)</f>
        <v>Eli Whitney</v>
      </c>
      <c r="C474">
        <v>16</v>
      </c>
      <c r="D474" t="str">
        <f>VLOOKUP(C474,Table2[#All],2)</f>
        <v>Kettering Health Network and Raj Soin Medical Center</v>
      </c>
      <c r="E474">
        <v>1</v>
      </c>
      <c r="F474">
        <f>VLOOKUP(C474,Table2[#All],3)</f>
        <v>1</v>
      </c>
    </row>
    <row r="475" spans="1:6" x14ac:dyDescent="0.25">
      <c r="A475">
        <v>89</v>
      </c>
      <c r="B475" t="str">
        <f>VLOOKUP(A475,Table1[#All],2)</f>
        <v>Eli Whitney</v>
      </c>
      <c r="C475">
        <v>14</v>
      </c>
      <c r="D475" t="str">
        <f>VLOOKUP(C475,Table2[#All],2)</f>
        <v>Houston Methodist Hospital</v>
      </c>
      <c r="E475">
        <v>2</v>
      </c>
      <c r="F475">
        <f>VLOOKUP(C475,Table2[#All],3)</f>
        <v>1</v>
      </c>
    </row>
    <row r="476" spans="1:6" x14ac:dyDescent="0.25">
      <c r="A476">
        <v>89</v>
      </c>
      <c r="B476" t="str">
        <f>VLOOKUP(A476,Table1[#All],2)</f>
        <v>Eli Whitney</v>
      </c>
      <c r="C476">
        <v>22</v>
      </c>
      <c r="D476" t="str">
        <f>VLOOKUP(C476,Table2[#All],2)</f>
        <v>NYU Grossman</v>
      </c>
      <c r="E476">
        <v>3</v>
      </c>
      <c r="F476">
        <f>VLOOKUP(C476,Table2[#All],3)</f>
        <v>2</v>
      </c>
    </row>
    <row r="477" spans="1:6" x14ac:dyDescent="0.25">
      <c r="A477">
        <v>89</v>
      </c>
      <c r="B477" t="str">
        <f>VLOOKUP(A477,Table1[#All],2)</f>
        <v>Eli Whitney</v>
      </c>
      <c r="C477">
        <v>26</v>
      </c>
      <c r="D477" t="str">
        <f>VLOOKUP(C477,Table2[#All],2)</f>
        <v>Rochester General Hospital</v>
      </c>
      <c r="E477">
        <v>4</v>
      </c>
      <c r="F477">
        <f>VLOOKUP(C477,Table2[#All],3)</f>
        <v>3</v>
      </c>
    </row>
    <row r="478" spans="1:6" x14ac:dyDescent="0.25">
      <c r="A478">
        <v>89</v>
      </c>
      <c r="B478" t="str">
        <f>VLOOKUP(A478,Table1[#All],2)</f>
        <v>Eli Whitney</v>
      </c>
      <c r="C478">
        <v>13</v>
      </c>
      <c r="D478" t="str">
        <f>VLOOKUP(C478,Table2[#All],2)</f>
        <v>HonorHealth</v>
      </c>
      <c r="E478">
        <v>5</v>
      </c>
      <c r="F478">
        <f>VLOOKUP(C478,Table2[#All],3)</f>
        <v>2</v>
      </c>
    </row>
    <row r="479" spans="1:6" x14ac:dyDescent="0.25">
      <c r="A479">
        <v>90</v>
      </c>
      <c r="B479" t="str">
        <f>VLOOKUP(A479,Table1[#All],2)</f>
        <v>Johannes Gutenberg</v>
      </c>
      <c r="C479">
        <v>41</v>
      </c>
      <c r="D479" t="str">
        <f>VLOOKUP(C479,Table2[#All],2)</f>
        <v xml:space="preserve">University of North Carolina </v>
      </c>
      <c r="E479">
        <v>1</v>
      </c>
      <c r="F479">
        <f>VLOOKUP(C479,Table2[#All],3)</f>
        <v>2</v>
      </c>
    </row>
    <row r="480" spans="1:6" x14ac:dyDescent="0.25">
      <c r="A480">
        <v>90</v>
      </c>
      <c r="B480" t="str">
        <f>VLOOKUP(A480,Table1[#All],2)</f>
        <v>Johannes Gutenberg</v>
      </c>
      <c r="C480">
        <v>13</v>
      </c>
      <c r="D480" t="str">
        <f>VLOOKUP(C480,Table2[#All],2)</f>
        <v>HonorHealth</v>
      </c>
      <c r="E480">
        <v>2</v>
      </c>
      <c r="F480">
        <f>VLOOKUP(C480,Table2[#All],3)</f>
        <v>2</v>
      </c>
    </row>
    <row r="481" spans="1:6" x14ac:dyDescent="0.25">
      <c r="A481">
        <v>90</v>
      </c>
      <c r="B481" t="str">
        <f>VLOOKUP(A481,Table1[#All],2)</f>
        <v>Johannes Gutenberg</v>
      </c>
      <c r="C481">
        <v>39</v>
      </c>
      <c r="D481" t="str">
        <f>VLOOKUP(C481,Table2[#All],2)</f>
        <v>University of Kansas School of Medicine</v>
      </c>
      <c r="E481">
        <v>3</v>
      </c>
      <c r="F481">
        <f>VLOOKUP(C481,Table2[#All],3)</f>
        <v>1</v>
      </c>
    </row>
    <row r="482" spans="1:6" x14ac:dyDescent="0.25">
      <c r="A482">
        <v>90</v>
      </c>
      <c r="B482" t="str">
        <f>VLOOKUP(A482,Table1[#All],2)</f>
        <v>Johannes Gutenberg</v>
      </c>
      <c r="C482">
        <v>19</v>
      </c>
      <c r="D482" t="str">
        <f>VLOOKUP(C482,Table2[#All],2)</f>
        <v>Massachusetts General Hospital</v>
      </c>
      <c r="E482">
        <v>4</v>
      </c>
      <c r="F482">
        <f>VLOOKUP(C482,Table2[#All],3)</f>
        <v>2</v>
      </c>
    </row>
    <row r="483" spans="1:6" x14ac:dyDescent="0.25">
      <c r="A483">
        <v>91</v>
      </c>
      <c r="B483" t="str">
        <f>VLOOKUP(A483,Table1[#All],2)</f>
        <v>John Logie Baird</v>
      </c>
      <c r="C483">
        <v>37</v>
      </c>
      <c r="D483" t="str">
        <f>VLOOKUP(C483,Table2[#All],2)</f>
        <v>University of Chicago Medicine</v>
      </c>
      <c r="E483">
        <v>1</v>
      </c>
      <c r="F483">
        <f>VLOOKUP(C483,Table2[#All],3)</f>
        <v>4</v>
      </c>
    </row>
    <row r="484" spans="1:6" x14ac:dyDescent="0.25">
      <c r="A484">
        <v>91</v>
      </c>
      <c r="B484" t="str">
        <f>VLOOKUP(A484,Table1[#All],2)</f>
        <v>John Logie Baird</v>
      </c>
      <c r="C484">
        <v>4</v>
      </c>
      <c r="D484" t="str">
        <f>VLOOKUP(C484,Table2[#All],2)</f>
        <v>Case Western Reserve University</v>
      </c>
      <c r="E484">
        <v>2</v>
      </c>
      <c r="F484">
        <f>VLOOKUP(C484,Table2[#All],3)</f>
        <v>3</v>
      </c>
    </row>
    <row r="485" spans="1:6" x14ac:dyDescent="0.25">
      <c r="A485">
        <v>91</v>
      </c>
      <c r="B485" t="str">
        <f>VLOOKUP(A485,Table1[#All],2)</f>
        <v>John Logie Baird</v>
      </c>
      <c r="C485">
        <v>18</v>
      </c>
      <c r="D485" t="str">
        <f>VLOOKUP(C485,Table2[#All],2)</f>
        <v>Madigan Army Medical Center</v>
      </c>
      <c r="E485">
        <v>3</v>
      </c>
      <c r="F485">
        <f>VLOOKUP(C485,Table2[#All],3)</f>
        <v>3</v>
      </c>
    </row>
    <row r="486" spans="1:6" x14ac:dyDescent="0.25">
      <c r="A486">
        <v>91</v>
      </c>
      <c r="B486" t="str">
        <f>VLOOKUP(A486,Table1[#All],2)</f>
        <v>John Logie Baird</v>
      </c>
      <c r="C486">
        <v>28</v>
      </c>
      <c r="D486" t="str">
        <f>VLOOKUP(C486,Table2[#All],2)</f>
        <v>Stanford School of Medicine</v>
      </c>
      <c r="E486">
        <v>4</v>
      </c>
      <c r="F486">
        <f>VLOOKUP(C486,Table2[#All],3)</f>
        <v>4</v>
      </c>
    </row>
    <row r="487" spans="1:6" x14ac:dyDescent="0.25">
      <c r="A487">
        <v>91</v>
      </c>
      <c r="B487" t="str">
        <f>VLOOKUP(A487,Table1[#All],2)</f>
        <v>John Logie Baird</v>
      </c>
      <c r="C487">
        <v>23</v>
      </c>
      <c r="D487" t="str">
        <f>VLOOKUP(C487,Table2[#All],2)</f>
        <v>The Ohio State University and Nationwide Children's Hospital</v>
      </c>
      <c r="E487">
        <v>5</v>
      </c>
      <c r="F487">
        <f>VLOOKUP(C487,Table2[#All],3)</f>
        <v>4</v>
      </c>
    </row>
    <row r="488" spans="1:6" x14ac:dyDescent="0.25">
      <c r="A488">
        <v>91</v>
      </c>
      <c r="B488" t="str">
        <f>VLOOKUP(A488,Table1[#All],2)</f>
        <v>John Logie Baird</v>
      </c>
      <c r="C488">
        <v>31</v>
      </c>
      <c r="D488" t="str">
        <f>VLOOKUP(C488,Table2[#All],2)</f>
        <v>University of Arkansas for Medical Sciences</v>
      </c>
      <c r="E488">
        <v>6</v>
      </c>
      <c r="F488">
        <f>VLOOKUP(C488,Table2[#All],3)</f>
        <v>3</v>
      </c>
    </row>
    <row r="489" spans="1:6" x14ac:dyDescent="0.25">
      <c r="A489">
        <v>91</v>
      </c>
      <c r="B489" t="str">
        <f>VLOOKUP(A489,Table1[#All],2)</f>
        <v>John Logie Baird</v>
      </c>
      <c r="C489">
        <v>4</v>
      </c>
      <c r="D489" t="str">
        <f>VLOOKUP(C489,Table2[#All],2)</f>
        <v>Case Western Reserve University</v>
      </c>
      <c r="E489">
        <v>7</v>
      </c>
      <c r="F489">
        <f>VLOOKUP(C489,Table2[#All],3)</f>
        <v>3</v>
      </c>
    </row>
    <row r="490" spans="1:6" x14ac:dyDescent="0.25">
      <c r="A490">
        <v>92</v>
      </c>
      <c r="B490" t="str">
        <f>VLOOKUP(A490,Table1[#All],2)</f>
        <v>Benjamin Franklin</v>
      </c>
      <c r="C490">
        <v>14</v>
      </c>
      <c r="D490" t="str">
        <f>VLOOKUP(C490,Table2[#All],2)</f>
        <v>Houston Methodist Hospital</v>
      </c>
      <c r="E490">
        <v>1</v>
      </c>
      <c r="F490">
        <f>VLOOKUP(C490,Table2[#All],3)</f>
        <v>1</v>
      </c>
    </row>
    <row r="491" spans="1:6" x14ac:dyDescent="0.25">
      <c r="A491">
        <v>92</v>
      </c>
      <c r="B491" t="str">
        <f>VLOOKUP(A491,Table1[#All],2)</f>
        <v>Benjamin Franklin</v>
      </c>
      <c r="C491">
        <v>45</v>
      </c>
      <c r="D491" t="str">
        <f>VLOOKUP(C491,Table2[#All],2)</f>
        <v>Vanderbilt University</v>
      </c>
      <c r="E491">
        <v>2</v>
      </c>
      <c r="F491">
        <f>VLOOKUP(C491,Table2[#All],3)</f>
        <v>4</v>
      </c>
    </row>
    <row r="492" spans="1:6" x14ac:dyDescent="0.25">
      <c r="A492">
        <v>92</v>
      </c>
      <c r="B492" t="str">
        <f>VLOOKUP(A492,Table1[#All],2)</f>
        <v>Benjamin Franklin</v>
      </c>
      <c r="C492">
        <v>16</v>
      </c>
      <c r="D492" t="str">
        <f>VLOOKUP(C492,Table2[#All],2)</f>
        <v>Kettering Health Network and Raj Soin Medical Center</v>
      </c>
      <c r="E492">
        <v>3</v>
      </c>
      <c r="F492">
        <f>VLOOKUP(C492,Table2[#All],3)</f>
        <v>1</v>
      </c>
    </row>
    <row r="493" spans="1:6" x14ac:dyDescent="0.25">
      <c r="A493">
        <v>92</v>
      </c>
      <c r="B493" t="str">
        <f>VLOOKUP(A493,Table1[#All],2)</f>
        <v>Benjamin Franklin</v>
      </c>
      <c r="C493">
        <v>25</v>
      </c>
      <c r="D493" t="str">
        <f>VLOOKUP(C493,Table2[#All],2)</f>
        <v>Regenstrief Institute</v>
      </c>
      <c r="E493">
        <v>4</v>
      </c>
      <c r="F493">
        <f>VLOOKUP(C493,Table2[#All],3)</f>
        <v>1</v>
      </c>
    </row>
    <row r="494" spans="1:6" x14ac:dyDescent="0.25">
      <c r="A494">
        <v>92</v>
      </c>
      <c r="B494" t="str">
        <f>VLOOKUP(A494,Table1[#All],2)</f>
        <v>Benjamin Franklin</v>
      </c>
      <c r="C494">
        <v>11</v>
      </c>
      <c r="D494" t="str">
        <f>VLOOKUP(C494,Table2[#All],2)</f>
        <v>Heart of Texas Community Health Center</v>
      </c>
      <c r="E494">
        <v>5</v>
      </c>
      <c r="F494">
        <f>VLOOKUP(C494,Table2[#All],3)</f>
        <v>1</v>
      </c>
    </row>
    <row r="495" spans="1:6" x14ac:dyDescent="0.25">
      <c r="A495">
        <v>92</v>
      </c>
      <c r="B495" t="str">
        <f>VLOOKUP(A495,Table1[#All],2)</f>
        <v>Benjamin Franklin</v>
      </c>
      <c r="C495">
        <v>10</v>
      </c>
      <c r="D495" t="str">
        <f>VLOOKUP(C495,Table2[#All],2)</f>
        <v>Geisinger Health System</v>
      </c>
      <c r="E495">
        <v>6</v>
      </c>
      <c r="F495">
        <f>VLOOKUP(C495,Table2[#All],3)</f>
        <v>4</v>
      </c>
    </row>
    <row r="496" spans="1:6" x14ac:dyDescent="0.25">
      <c r="A496">
        <v>92</v>
      </c>
      <c r="B496" t="str">
        <f>VLOOKUP(A496,Table1[#All],2)</f>
        <v>Benjamin Franklin</v>
      </c>
      <c r="C496">
        <v>5</v>
      </c>
      <c r="D496" t="str">
        <f>VLOOKUP(C496,Table2[#All],2)</f>
        <v>Cedars-Sinai Medical Center</v>
      </c>
      <c r="E496">
        <v>7</v>
      </c>
      <c r="F496">
        <f>VLOOKUP(C496,Table2[#All],3)</f>
        <v>1</v>
      </c>
    </row>
    <row r="497" spans="1:6" x14ac:dyDescent="0.25">
      <c r="A497">
        <v>93</v>
      </c>
      <c r="B497" t="str">
        <f>VLOOKUP(A497,Table1[#All],2)</f>
        <v>Henry Ford</v>
      </c>
      <c r="C497">
        <v>10</v>
      </c>
      <c r="D497" t="str">
        <f>VLOOKUP(C497,Table2[#All],2)</f>
        <v>Geisinger Health System</v>
      </c>
      <c r="E497">
        <v>1</v>
      </c>
      <c r="F497">
        <f>VLOOKUP(C497,Table2[#All],3)</f>
        <v>4</v>
      </c>
    </row>
    <row r="498" spans="1:6" x14ac:dyDescent="0.25">
      <c r="A498">
        <v>93</v>
      </c>
      <c r="B498" t="str">
        <f>VLOOKUP(A498,Table1[#All],2)</f>
        <v>Henry Ford</v>
      </c>
      <c r="C498">
        <v>16</v>
      </c>
      <c r="D498" t="str">
        <f>VLOOKUP(C498,Table2[#All],2)</f>
        <v>Kettering Health Network and Raj Soin Medical Center</v>
      </c>
      <c r="E498">
        <v>2</v>
      </c>
      <c r="F498">
        <f>VLOOKUP(C498,Table2[#All],3)</f>
        <v>1</v>
      </c>
    </row>
    <row r="499" spans="1:6" x14ac:dyDescent="0.25">
      <c r="A499">
        <v>93</v>
      </c>
      <c r="B499" t="str">
        <f>VLOOKUP(A499,Table1[#All],2)</f>
        <v>Henry Ford</v>
      </c>
      <c r="C499">
        <v>20</v>
      </c>
      <c r="D499" t="str">
        <f>VLOOKUP(C499,Table2[#All],2)</f>
        <v>Mayo Clinic Rochester</v>
      </c>
      <c r="E499">
        <v>3</v>
      </c>
      <c r="F499">
        <f>VLOOKUP(C499,Table2[#All],3)</f>
        <v>5</v>
      </c>
    </row>
    <row r="500" spans="1:6" x14ac:dyDescent="0.25">
      <c r="A500">
        <v>93</v>
      </c>
      <c r="B500" t="str">
        <f>VLOOKUP(A500,Table1[#All],2)</f>
        <v>Henry Ford</v>
      </c>
      <c r="C500">
        <v>6</v>
      </c>
      <c r="D500" t="str">
        <f>VLOOKUP(C500,Table2[#All],2)</f>
        <v>The Children's Hospital of Philadelphia</v>
      </c>
      <c r="E500">
        <v>4</v>
      </c>
      <c r="F500">
        <f>VLOOKUP(C500,Table2[#All],3)</f>
        <v>3</v>
      </c>
    </row>
    <row r="501" spans="1:6" x14ac:dyDescent="0.25">
      <c r="A501">
        <v>93</v>
      </c>
      <c r="B501" t="str">
        <f>VLOOKUP(A501,Table1[#All],2)</f>
        <v>Henry Ford</v>
      </c>
      <c r="C501">
        <v>15</v>
      </c>
      <c r="D501" t="str">
        <f>VLOOKUP(C501,Table2[#All],2)</f>
        <v>Icahn School of Medicine at Mount Sinai</v>
      </c>
      <c r="E501">
        <v>5</v>
      </c>
      <c r="F501">
        <f>VLOOKUP(C501,Table2[#All],3)</f>
        <v>4</v>
      </c>
    </row>
    <row r="502" spans="1:6" x14ac:dyDescent="0.25">
      <c r="A502">
        <v>93</v>
      </c>
      <c r="B502" t="str">
        <f>VLOOKUP(A502,Table1[#All],2)</f>
        <v>Henry Ford</v>
      </c>
      <c r="C502">
        <v>11</v>
      </c>
      <c r="D502" t="str">
        <f>VLOOKUP(C502,Table2[#All],2)</f>
        <v>Heart of Texas Community Health Center</v>
      </c>
      <c r="E502">
        <v>6</v>
      </c>
      <c r="F502">
        <f>VLOOKUP(C502,Table2[#All],3)</f>
        <v>1</v>
      </c>
    </row>
    <row r="503" spans="1:6" x14ac:dyDescent="0.25">
      <c r="A503">
        <v>93</v>
      </c>
      <c r="B503" t="str">
        <f>VLOOKUP(A503,Table1[#All],2)</f>
        <v>Henry Ford</v>
      </c>
      <c r="C503">
        <v>6</v>
      </c>
      <c r="D503" t="str">
        <f>VLOOKUP(C503,Table2[#All],2)</f>
        <v>The Children's Hospital of Philadelphia</v>
      </c>
      <c r="E503">
        <v>7</v>
      </c>
      <c r="F503">
        <f>VLOOKUP(C503,Table2[#All],3)</f>
        <v>3</v>
      </c>
    </row>
    <row r="504" spans="1:6" x14ac:dyDescent="0.25">
      <c r="A504">
        <v>94</v>
      </c>
      <c r="B504" t="str">
        <f>VLOOKUP(A504,Table1[#All],2)</f>
        <v>James</v>
      </c>
      <c r="C504">
        <v>39</v>
      </c>
      <c r="D504" t="str">
        <f>VLOOKUP(C504,Table2[#All],2)</f>
        <v>University of Kansas School of Medicine</v>
      </c>
      <c r="E504">
        <v>1</v>
      </c>
      <c r="F504">
        <f>VLOOKUP(C504,Table2[#All],3)</f>
        <v>1</v>
      </c>
    </row>
    <row r="505" spans="1:6" x14ac:dyDescent="0.25">
      <c r="A505">
        <v>94</v>
      </c>
      <c r="B505" t="str">
        <f>VLOOKUP(A505,Table1[#All],2)</f>
        <v>James</v>
      </c>
      <c r="C505">
        <v>32</v>
      </c>
      <c r="D505" t="str">
        <f>VLOOKUP(C505,Table2[#All],2)</f>
        <v>University at Buffalo</v>
      </c>
      <c r="E505">
        <v>2</v>
      </c>
      <c r="F505">
        <f>VLOOKUP(C505,Table2[#All],3)</f>
        <v>1</v>
      </c>
    </row>
    <row r="506" spans="1:6" x14ac:dyDescent="0.25">
      <c r="A506">
        <v>94</v>
      </c>
      <c r="B506" t="str">
        <f>VLOOKUP(A506,Table1[#All],2)</f>
        <v>James</v>
      </c>
      <c r="C506">
        <v>32</v>
      </c>
      <c r="D506" t="str">
        <f>VLOOKUP(C506,Table2[#All],2)</f>
        <v>University at Buffalo</v>
      </c>
      <c r="E506">
        <v>3</v>
      </c>
      <c r="F506">
        <f>VLOOKUP(C506,Table2[#All],3)</f>
        <v>1</v>
      </c>
    </row>
    <row r="507" spans="1:6" x14ac:dyDescent="0.25">
      <c r="A507">
        <v>94</v>
      </c>
      <c r="B507" t="str">
        <f>VLOOKUP(A507,Table1[#All],2)</f>
        <v>James</v>
      </c>
      <c r="C507">
        <v>23</v>
      </c>
      <c r="D507" t="str">
        <f>VLOOKUP(C507,Table2[#All],2)</f>
        <v>The Ohio State University and Nationwide Children's Hospital</v>
      </c>
      <c r="E507">
        <v>4</v>
      </c>
      <c r="F507">
        <f>VLOOKUP(C507,Table2[#All],3)</f>
        <v>4</v>
      </c>
    </row>
    <row r="508" spans="1:6" x14ac:dyDescent="0.25">
      <c r="A508">
        <v>94</v>
      </c>
      <c r="B508" t="str">
        <f>VLOOKUP(A508,Table1[#All],2)</f>
        <v>James</v>
      </c>
      <c r="C508">
        <v>17</v>
      </c>
      <c r="D508" t="str">
        <f>VLOOKUP(C508,Table2[#All],2)</f>
        <v>LSU Health Shreveport and Ochsner Health System</v>
      </c>
      <c r="E508">
        <v>5</v>
      </c>
      <c r="F508">
        <f>VLOOKUP(C508,Table2[#All],3)</f>
        <v>3</v>
      </c>
    </row>
    <row r="509" spans="1:6" x14ac:dyDescent="0.25">
      <c r="A509">
        <v>94</v>
      </c>
      <c r="B509" t="str">
        <f>VLOOKUP(A509,Table1[#All],2)</f>
        <v>James</v>
      </c>
      <c r="C509">
        <v>32</v>
      </c>
      <c r="D509" t="str">
        <f>VLOOKUP(C509,Table2[#All],2)</f>
        <v>University at Buffalo</v>
      </c>
      <c r="E509">
        <v>6</v>
      </c>
      <c r="F509">
        <f>VLOOKUP(C509,Table2[#All],3)</f>
        <v>1</v>
      </c>
    </row>
    <row r="510" spans="1:6" x14ac:dyDescent="0.25">
      <c r="A510">
        <v>94</v>
      </c>
      <c r="B510" t="str">
        <f>VLOOKUP(A510,Table1[#All],2)</f>
        <v>James</v>
      </c>
      <c r="C510">
        <v>6</v>
      </c>
      <c r="D510" t="str">
        <f>VLOOKUP(C510,Table2[#All],2)</f>
        <v>The Children's Hospital of Philadelphia</v>
      </c>
      <c r="E510">
        <v>7</v>
      </c>
      <c r="F510">
        <f>VLOOKUP(C510,Table2[#All],3)</f>
        <v>3</v>
      </c>
    </row>
    <row r="511" spans="1:6" x14ac:dyDescent="0.25">
      <c r="A511">
        <v>94</v>
      </c>
      <c r="B511" t="str">
        <f>VLOOKUP(A511,Table1[#All],2)</f>
        <v>James</v>
      </c>
      <c r="C511">
        <v>14</v>
      </c>
      <c r="D511" t="str">
        <f>VLOOKUP(C511,Table2[#All],2)</f>
        <v>Houston Methodist Hospital</v>
      </c>
      <c r="E511">
        <v>8</v>
      </c>
      <c r="F511">
        <f>VLOOKUP(C511,Table2[#All],3)</f>
        <v>1</v>
      </c>
    </row>
    <row r="512" spans="1:6" x14ac:dyDescent="0.25">
      <c r="A512">
        <v>94</v>
      </c>
      <c r="B512" t="str">
        <f>VLOOKUP(A512,Table1[#All],2)</f>
        <v>James</v>
      </c>
      <c r="C512">
        <v>6</v>
      </c>
      <c r="D512" t="str">
        <f>VLOOKUP(C512,Table2[#All],2)</f>
        <v>The Children's Hospital of Philadelphia</v>
      </c>
      <c r="E512">
        <v>9</v>
      </c>
      <c r="F512">
        <f>VLOOKUP(C512,Table2[#All],3)</f>
        <v>3</v>
      </c>
    </row>
    <row r="513" spans="1:6" x14ac:dyDescent="0.25">
      <c r="A513">
        <v>95</v>
      </c>
      <c r="B513" t="str">
        <f>VLOOKUP(A513,Table1[#All],2)</f>
        <v>Naismith</v>
      </c>
      <c r="C513">
        <v>9</v>
      </c>
      <c r="D513" t="str">
        <f>VLOOKUP(C513,Table2[#All],2)</f>
        <v>Duke University School of Medicine</v>
      </c>
      <c r="E513">
        <v>1</v>
      </c>
      <c r="F513">
        <f>VLOOKUP(C513,Table2[#All],3)</f>
        <v>3</v>
      </c>
    </row>
    <row r="514" spans="1:6" x14ac:dyDescent="0.25">
      <c r="A514">
        <v>95</v>
      </c>
      <c r="B514" t="str">
        <f>VLOOKUP(A514,Table1[#All],2)</f>
        <v>Naismith</v>
      </c>
      <c r="C514">
        <v>23</v>
      </c>
      <c r="D514" t="str">
        <f>VLOOKUP(C514,Table2[#All],2)</f>
        <v>The Ohio State University and Nationwide Children's Hospital</v>
      </c>
      <c r="E514">
        <v>2</v>
      </c>
      <c r="F514">
        <f>VLOOKUP(C514,Table2[#All],3)</f>
        <v>4</v>
      </c>
    </row>
    <row r="515" spans="1:6" x14ac:dyDescent="0.25">
      <c r="A515">
        <v>95</v>
      </c>
      <c r="B515" t="str">
        <f>VLOOKUP(A515,Table1[#All],2)</f>
        <v>Naismith</v>
      </c>
      <c r="C515">
        <v>32</v>
      </c>
      <c r="D515" t="str">
        <f>VLOOKUP(C515,Table2[#All],2)</f>
        <v>University at Buffalo</v>
      </c>
      <c r="E515">
        <v>3</v>
      </c>
      <c r="F515">
        <f>VLOOKUP(C515,Table2[#All],3)</f>
        <v>1</v>
      </c>
    </row>
    <row r="516" spans="1:6" x14ac:dyDescent="0.25">
      <c r="A516">
        <v>95</v>
      </c>
      <c r="B516" t="str">
        <f>VLOOKUP(A516,Table1[#All],2)</f>
        <v>Naismith</v>
      </c>
      <c r="C516">
        <v>24</v>
      </c>
      <c r="D516" t="str">
        <f>VLOOKUP(C516,Table2[#All],2)</f>
        <v>Oregon Health &amp; Science University</v>
      </c>
      <c r="E516">
        <v>4</v>
      </c>
      <c r="F516">
        <f>VLOOKUP(C516,Table2[#All],3)</f>
        <v>2</v>
      </c>
    </row>
    <row r="517" spans="1:6" x14ac:dyDescent="0.25">
      <c r="A517">
        <v>95</v>
      </c>
      <c r="B517" t="str">
        <f>VLOOKUP(A517,Table1[#All],2)</f>
        <v>Naismith</v>
      </c>
      <c r="C517">
        <v>47</v>
      </c>
      <c r="D517" t="str">
        <f>VLOOKUP(C517,Table2[#All],2)</f>
        <v>Yale/VA</v>
      </c>
      <c r="E517">
        <v>5</v>
      </c>
      <c r="F517">
        <f>VLOOKUP(C517,Table2[#All],3)</f>
        <v>3</v>
      </c>
    </row>
    <row r="518" spans="1:6" x14ac:dyDescent="0.25">
      <c r="A518">
        <v>95</v>
      </c>
      <c r="B518" t="str">
        <f>VLOOKUP(A518,Table1[#All],2)</f>
        <v>Naismith</v>
      </c>
      <c r="C518">
        <v>33</v>
      </c>
      <c r="D518" t="str">
        <f>VLOOKUP(C518,Table2[#All],2)</f>
        <v>University of California Davis Health</v>
      </c>
      <c r="E518">
        <v>6</v>
      </c>
      <c r="F518">
        <f>VLOOKUP(C518,Table2[#All],3)</f>
        <v>4</v>
      </c>
    </row>
    <row r="519" spans="1:6" x14ac:dyDescent="0.25">
      <c r="A519">
        <v>95</v>
      </c>
      <c r="B519" t="str">
        <f>VLOOKUP(A519,Table1[#All],2)</f>
        <v>Naismith</v>
      </c>
      <c r="C519">
        <v>25</v>
      </c>
      <c r="D519" t="str">
        <f>VLOOKUP(C519,Table2[#All],2)</f>
        <v>Regenstrief Institute</v>
      </c>
      <c r="E519">
        <v>7</v>
      </c>
      <c r="F519">
        <f>VLOOKUP(C519,Table2[#All],3)</f>
        <v>1</v>
      </c>
    </row>
    <row r="520" spans="1:6" x14ac:dyDescent="0.25">
      <c r="A520">
        <v>95</v>
      </c>
      <c r="B520" t="str">
        <f>VLOOKUP(A520,Table1[#All],2)</f>
        <v>Naismith</v>
      </c>
      <c r="C520">
        <v>16</v>
      </c>
      <c r="D520" t="str">
        <f>VLOOKUP(C520,Table2[#All],2)</f>
        <v>Kettering Health Network and Raj Soin Medical Center</v>
      </c>
      <c r="E520">
        <v>8</v>
      </c>
      <c r="F520">
        <f>VLOOKUP(C520,Table2[#All],3)</f>
        <v>1</v>
      </c>
    </row>
    <row r="521" spans="1:6" x14ac:dyDescent="0.25">
      <c r="A521">
        <v>96</v>
      </c>
      <c r="B521" t="str">
        <f>VLOOKUP(A521,Table1[#All],2)</f>
        <v>Herman Hollerith</v>
      </c>
      <c r="C521">
        <v>27</v>
      </c>
      <c r="D521" t="str">
        <f>VLOOKUP(C521,Table2[#All],2)</f>
        <v>Sidney Kimmel Medical College Thomas Jefferson</v>
      </c>
      <c r="E521">
        <v>1</v>
      </c>
      <c r="F521">
        <f>VLOOKUP(C521,Table2[#All],3)</f>
        <v>1</v>
      </c>
    </row>
    <row r="522" spans="1:6" x14ac:dyDescent="0.25">
      <c r="A522">
        <v>96</v>
      </c>
      <c r="B522" t="str">
        <f>VLOOKUP(A522,Table1[#All],2)</f>
        <v>Herman Hollerith</v>
      </c>
      <c r="C522">
        <v>27</v>
      </c>
      <c r="D522" t="str">
        <f>VLOOKUP(C522,Table2[#All],2)</f>
        <v>Sidney Kimmel Medical College Thomas Jefferson</v>
      </c>
      <c r="E522">
        <v>2</v>
      </c>
      <c r="F522">
        <f>VLOOKUP(C522,Table2[#All],3)</f>
        <v>1</v>
      </c>
    </row>
    <row r="523" spans="1:6" x14ac:dyDescent="0.25">
      <c r="A523">
        <v>96</v>
      </c>
      <c r="B523" t="str">
        <f>VLOOKUP(A523,Table1[#All],2)</f>
        <v>Herman Hollerith</v>
      </c>
      <c r="C523">
        <v>33</v>
      </c>
      <c r="D523" t="str">
        <f>VLOOKUP(C523,Table2[#All],2)</f>
        <v>University of California Davis Health</v>
      </c>
      <c r="E523">
        <v>3</v>
      </c>
      <c r="F523">
        <f>VLOOKUP(C523,Table2[#All],3)</f>
        <v>4</v>
      </c>
    </row>
    <row r="524" spans="1:6" x14ac:dyDescent="0.25">
      <c r="A524">
        <v>96</v>
      </c>
      <c r="B524" t="str">
        <f>VLOOKUP(A524,Table1[#All],2)</f>
        <v>Herman Hollerith</v>
      </c>
      <c r="C524">
        <v>30</v>
      </c>
      <c r="D524" t="str">
        <f>VLOOKUP(C524,Table2[#All],2)</f>
        <v>University of Arizona College of Medicine</v>
      </c>
      <c r="E524">
        <v>4</v>
      </c>
      <c r="F524">
        <f>VLOOKUP(C524,Table2[#All],3)</f>
        <v>1</v>
      </c>
    </row>
    <row r="525" spans="1:6" x14ac:dyDescent="0.25">
      <c r="A525">
        <v>96</v>
      </c>
      <c r="B525" t="str">
        <f>VLOOKUP(A525,Table1[#All],2)</f>
        <v>Herman Hollerith</v>
      </c>
      <c r="C525">
        <v>42</v>
      </c>
      <c r="D525" t="str">
        <f>VLOOKUP(C525,Table2[#All],2)</f>
        <v>University of Texas Health Science Center San Antonio</v>
      </c>
      <c r="E525">
        <v>5</v>
      </c>
      <c r="F525">
        <f>VLOOKUP(C525,Table2[#All],3)</f>
        <v>1</v>
      </c>
    </row>
    <row r="526" spans="1:6" x14ac:dyDescent="0.25">
      <c r="A526">
        <v>96</v>
      </c>
      <c r="B526" t="str">
        <f>VLOOKUP(A526,Table1[#All],2)</f>
        <v>Herman Hollerith</v>
      </c>
      <c r="C526">
        <v>23</v>
      </c>
      <c r="D526" t="str">
        <f>VLOOKUP(C526,Table2[#All],2)</f>
        <v>The Ohio State University and Nationwide Children's Hospital</v>
      </c>
      <c r="E526">
        <v>6</v>
      </c>
      <c r="F526">
        <f>VLOOKUP(C526,Table2[#All],3)</f>
        <v>4</v>
      </c>
    </row>
    <row r="527" spans="1:6" x14ac:dyDescent="0.25">
      <c r="A527">
        <v>97</v>
      </c>
      <c r="B527" t="str">
        <f>VLOOKUP(A527,Table1[#All],2)</f>
        <v>Nikola Tesla</v>
      </c>
      <c r="C527">
        <v>12</v>
      </c>
      <c r="D527" t="str">
        <f>VLOOKUP(C527,Table2[#All],2)</f>
        <v>Hennepin Healthcare</v>
      </c>
      <c r="E527">
        <v>1</v>
      </c>
      <c r="F527">
        <f>VLOOKUP(C527,Table2[#All],3)</f>
        <v>2</v>
      </c>
    </row>
    <row r="528" spans="1:6" x14ac:dyDescent="0.25">
      <c r="A528">
        <v>97</v>
      </c>
      <c r="B528" t="str">
        <f>VLOOKUP(A528,Table1[#All],2)</f>
        <v>Nikola Tesla</v>
      </c>
      <c r="C528">
        <v>33</v>
      </c>
      <c r="D528" t="str">
        <f>VLOOKUP(C528,Table2[#All],2)</f>
        <v>University of California Davis Health</v>
      </c>
      <c r="E528">
        <v>2</v>
      </c>
      <c r="F528">
        <f>VLOOKUP(C528,Table2[#All],3)</f>
        <v>4</v>
      </c>
    </row>
    <row r="529" spans="1:6" x14ac:dyDescent="0.25">
      <c r="A529">
        <v>98</v>
      </c>
      <c r="B529" t="str">
        <f>VLOOKUP(A529,Table1[#All],2)</f>
        <v>James Dyson</v>
      </c>
      <c r="C529">
        <v>5</v>
      </c>
      <c r="D529" t="str">
        <f>VLOOKUP(C529,Table2[#All],2)</f>
        <v>Cedars-Sinai Medical Center</v>
      </c>
      <c r="E529">
        <v>1</v>
      </c>
      <c r="F529">
        <f>VLOOKUP(C529,Table2[#All],3)</f>
        <v>1</v>
      </c>
    </row>
    <row r="530" spans="1:6" x14ac:dyDescent="0.25">
      <c r="A530">
        <v>98</v>
      </c>
      <c r="B530" t="str">
        <f>VLOOKUP(A530,Table1[#All],2)</f>
        <v>James Dyson</v>
      </c>
      <c r="C530">
        <v>10</v>
      </c>
      <c r="D530" t="str">
        <f>VLOOKUP(C530,Table2[#All],2)</f>
        <v>Geisinger Health System</v>
      </c>
      <c r="E530">
        <v>2</v>
      </c>
      <c r="F530">
        <f>VLOOKUP(C530,Table2[#All],3)</f>
        <v>4</v>
      </c>
    </row>
    <row r="531" spans="1:6" x14ac:dyDescent="0.25">
      <c r="A531">
        <v>98</v>
      </c>
      <c r="B531" t="str">
        <f>VLOOKUP(A531,Table1[#All],2)</f>
        <v>James Dyson</v>
      </c>
      <c r="C531">
        <v>6</v>
      </c>
      <c r="D531" t="str">
        <f>VLOOKUP(C531,Table2[#All],2)</f>
        <v>The Children's Hospital of Philadelphia</v>
      </c>
      <c r="E531">
        <v>3</v>
      </c>
      <c r="F531">
        <f>VLOOKUP(C531,Table2[#All],3)</f>
        <v>3</v>
      </c>
    </row>
    <row r="532" spans="1:6" x14ac:dyDescent="0.25">
      <c r="A532">
        <v>98</v>
      </c>
      <c r="B532" t="str">
        <f>VLOOKUP(A532,Table1[#All],2)</f>
        <v>James Dyson</v>
      </c>
      <c r="C532">
        <v>4</v>
      </c>
      <c r="D532" t="str">
        <f>VLOOKUP(C532,Table2[#All],2)</f>
        <v>Case Western Reserve University</v>
      </c>
      <c r="E532">
        <v>4</v>
      </c>
      <c r="F532">
        <f>VLOOKUP(C532,Table2[#All],3)</f>
        <v>3</v>
      </c>
    </row>
    <row r="533" spans="1:6" x14ac:dyDescent="0.25">
      <c r="A533">
        <v>98</v>
      </c>
      <c r="B533" t="str">
        <f>VLOOKUP(A533,Table1[#All],2)</f>
        <v>James Dyson</v>
      </c>
      <c r="C533">
        <v>36</v>
      </c>
      <c r="D533" t="str">
        <f>VLOOKUP(C533,Table2[#All],2)</f>
        <v>University of California, San Francisco</v>
      </c>
      <c r="E533">
        <v>5</v>
      </c>
      <c r="F533">
        <f>VLOOKUP(C533,Table2[#All],3)</f>
        <v>1</v>
      </c>
    </row>
    <row r="534" spans="1:6" x14ac:dyDescent="0.25">
      <c r="A534">
        <v>98</v>
      </c>
      <c r="B534" t="str">
        <f>VLOOKUP(A534,Table1[#All],2)</f>
        <v>James Dyson</v>
      </c>
      <c r="C534">
        <v>5</v>
      </c>
      <c r="D534" t="str">
        <f>VLOOKUP(C534,Table2[#All],2)</f>
        <v>Cedars-Sinai Medical Center</v>
      </c>
      <c r="E534">
        <v>6</v>
      </c>
      <c r="F534">
        <f>VLOOKUP(C534,Table2[#All],3)</f>
        <v>1</v>
      </c>
    </row>
    <row r="535" spans="1:6" x14ac:dyDescent="0.25">
      <c r="A535">
        <v>98</v>
      </c>
      <c r="B535" t="str">
        <f>VLOOKUP(A535,Table1[#All],2)</f>
        <v>James Dyson</v>
      </c>
      <c r="C535">
        <v>18</v>
      </c>
      <c r="D535" t="str">
        <f>VLOOKUP(C535,Table2[#All],2)</f>
        <v>Madigan Army Medical Center</v>
      </c>
      <c r="E535">
        <v>7</v>
      </c>
      <c r="F535">
        <f>VLOOKUP(C535,Table2[#All],3)</f>
        <v>3</v>
      </c>
    </row>
    <row r="536" spans="1:6" x14ac:dyDescent="0.25">
      <c r="A536">
        <v>99</v>
      </c>
      <c r="B536" t="str">
        <f>VLOOKUP(A536,Table1[#All],2)</f>
        <v>Hedy Lamarr</v>
      </c>
      <c r="C536">
        <v>45</v>
      </c>
      <c r="D536" t="str">
        <f>VLOOKUP(C536,Table2[#All],2)</f>
        <v>Vanderbilt University</v>
      </c>
      <c r="E536">
        <v>1</v>
      </c>
      <c r="F536">
        <f>VLOOKUP(C536,Table2[#All],3)</f>
        <v>4</v>
      </c>
    </row>
    <row r="537" spans="1:6" x14ac:dyDescent="0.25">
      <c r="A537">
        <v>99</v>
      </c>
      <c r="B537" t="str">
        <f>VLOOKUP(A537,Table1[#All],2)</f>
        <v>Hedy Lamarr</v>
      </c>
      <c r="C537">
        <v>42</v>
      </c>
      <c r="D537" t="str">
        <f>VLOOKUP(C537,Table2[#All],2)</f>
        <v>University of Texas Health Science Center San Antonio</v>
      </c>
      <c r="E537">
        <v>2</v>
      </c>
      <c r="F537">
        <f>VLOOKUP(C537,Table2[#All],3)</f>
        <v>1</v>
      </c>
    </row>
    <row r="538" spans="1:6" x14ac:dyDescent="0.25">
      <c r="A538">
        <v>99</v>
      </c>
      <c r="B538" t="str">
        <f>VLOOKUP(A538,Table1[#All],2)</f>
        <v>Hedy Lamarr</v>
      </c>
      <c r="C538">
        <v>8</v>
      </c>
      <c r="D538" t="str">
        <f>VLOOKUP(C538,Table2[#All],2)</f>
        <v>David Geffen School of Medicine at UCLA</v>
      </c>
      <c r="E538">
        <v>3</v>
      </c>
      <c r="F538">
        <f>VLOOKUP(C538,Table2[#All],3)</f>
        <v>3</v>
      </c>
    </row>
    <row r="539" spans="1:6" x14ac:dyDescent="0.25">
      <c r="A539">
        <v>99</v>
      </c>
      <c r="B539" t="str">
        <f>VLOOKUP(A539,Table1[#All],2)</f>
        <v>Hedy Lamarr</v>
      </c>
      <c r="C539">
        <v>38</v>
      </c>
      <c r="D539" t="str">
        <f>VLOOKUP(C539,Table2[#All],2)</f>
        <v>University of Illinois at Chicago College of Medicine</v>
      </c>
      <c r="E539">
        <v>4</v>
      </c>
      <c r="F539">
        <f>VLOOKUP(C539,Table2[#All],3)</f>
        <v>1</v>
      </c>
    </row>
    <row r="540" spans="1:6" x14ac:dyDescent="0.25">
      <c r="A540">
        <v>99</v>
      </c>
      <c r="B540" t="str">
        <f>VLOOKUP(A540,Table1[#All],2)</f>
        <v>Hedy Lamarr</v>
      </c>
      <c r="C540">
        <v>45</v>
      </c>
      <c r="D540" t="str">
        <f>VLOOKUP(C540,Table2[#All],2)</f>
        <v>Vanderbilt University</v>
      </c>
      <c r="E540">
        <v>5</v>
      </c>
      <c r="F540">
        <f>VLOOKUP(C540,Table2[#All],3)</f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B9" sqref="B9"/>
    </sheetView>
  </sheetViews>
  <sheetFormatPr defaultRowHeight="15" x14ac:dyDescent="0.25"/>
  <cols>
    <col min="2" max="2" width="56.5703125" bestFit="1" customWidth="1"/>
    <col min="3" max="3" width="11.140625" customWidth="1"/>
  </cols>
  <sheetData>
    <row r="1" spans="1:3" x14ac:dyDescent="0.25">
      <c r="A1" t="s">
        <v>0</v>
      </c>
      <c r="B1" t="s">
        <v>1</v>
      </c>
      <c r="C1" t="s">
        <v>105</v>
      </c>
    </row>
    <row r="2" spans="1:3" x14ac:dyDescent="0.25">
      <c r="A2">
        <v>1</v>
      </c>
      <c r="B2" t="s">
        <v>106</v>
      </c>
      <c r="C2">
        <v>4</v>
      </c>
    </row>
    <row r="3" spans="1:3" x14ac:dyDescent="0.25">
      <c r="A3">
        <v>2</v>
      </c>
      <c r="B3" t="s">
        <v>107</v>
      </c>
      <c r="C3">
        <v>3</v>
      </c>
    </row>
    <row r="4" spans="1:3" x14ac:dyDescent="0.25">
      <c r="A4">
        <v>3</v>
      </c>
      <c r="B4" t="s">
        <v>108</v>
      </c>
      <c r="C4">
        <v>1</v>
      </c>
    </row>
    <row r="5" spans="1:3" x14ac:dyDescent="0.25">
      <c r="A5">
        <v>4</v>
      </c>
      <c r="B5" t="s">
        <v>109</v>
      </c>
      <c r="C5">
        <v>3</v>
      </c>
    </row>
    <row r="6" spans="1:3" x14ac:dyDescent="0.25">
      <c r="A6">
        <v>5</v>
      </c>
      <c r="B6" t="s">
        <v>110</v>
      </c>
      <c r="C6">
        <v>1</v>
      </c>
    </row>
    <row r="7" spans="1:3" x14ac:dyDescent="0.25">
      <c r="A7">
        <v>6</v>
      </c>
      <c r="B7" t="s">
        <v>111</v>
      </c>
      <c r="C7">
        <v>3</v>
      </c>
    </row>
    <row r="8" spans="1:3" x14ac:dyDescent="0.25">
      <c r="A8">
        <v>7</v>
      </c>
      <c r="B8" t="s">
        <v>112</v>
      </c>
      <c r="C8">
        <v>1</v>
      </c>
    </row>
    <row r="9" spans="1:3" x14ac:dyDescent="0.25">
      <c r="A9">
        <v>8</v>
      </c>
      <c r="B9" t="s">
        <v>113</v>
      </c>
      <c r="C9">
        <v>3</v>
      </c>
    </row>
    <row r="10" spans="1:3" x14ac:dyDescent="0.25">
      <c r="A10">
        <v>9</v>
      </c>
      <c r="B10" t="s">
        <v>114</v>
      </c>
      <c r="C10">
        <v>3</v>
      </c>
    </row>
    <row r="11" spans="1:3" x14ac:dyDescent="0.25">
      <c r="A11">
        <v>10</v>
      </c>
      <c r="B11" t="s">
        <v>115</v>
      </c>
      <c r="C11">
        <v>4</v>
      </c>
    </row>
    <row r="12" spans="1:3" x14ac:dyDescent="0.25">
      <c r="A12">
        <v>11</v>
      </c>
      <c r="B12" t="s">
        <v>116</v>
      </c>
      <c r="C12">
        <v>1</v>
      </c>
    </row>
    <row r="13" spans="1:3" x14ac:dyDescent="0.25">
      <c r="A13">
        <v>12</v>
      </c>
      <c r="B13" t="s">
        <v>117</v>
      </c>
      <c r="C13">
        <v>2</v>
      </c>
    </row>
    <row r="14" spans="1:3" x14ac:dyDescent="0.25">
      <c r="A14">
        <v>13</v>
      </c>
      <c r="B14" t="s">
        <v>118</v>
      </c>
      <c r="C14">
        <v>2</v>
      </c>
    </row>
    <row r="15" spans="1:3" x14ac:dyDescent="0.25">
      <c r="A15">
        <v>14</v>
      </c>
      <c r="B15" t="s">
        <v>119</v>
      </c>
      <c r="C15">
        <v>1</v>
      </c>
    </row>
    <row r="16" spans="1:3" x14ac:dyDescent="0.25">
      <c r="A16">
        <v>15</v>
      </c>
      <c r="B16" t="s">
        <v>120</v>
      </c>
      <c r="C16">
        <v>4</v>
      </c>
    </row>
    <row r="17" spans="1:3" x14ac:dyDescent="0.25">
      <c r="A17">
        <v>16</v>
      </c>
      <c r="B17" t="s">
        <v>121</v>
      </c>
      <c r="C17">
        <v>1</v>
      </c>
    </row>
    <row r="18" spans="1:3" x14ac:dyDescent="0.25">
      <c r="A18">
        <v>17</v>
      </c>
      <c r="B18" t="s">
        <v>122</v>
      </c>
      <c r="C18">
        <v>3</v>
      </c>
    </row>
    <row r="19" spans="1:3" x14ac:dyDescent="0.25">
      <c r="A19">
        <v>18</v>
      </c>
      <c r="B19" t="s">
        <v>123</v>
      </c>
      <c r="C19">
        <v>3</v>
      </c>
    </row>
    <row r="20" spans="1:3" x14ac:dyDescent="0.25">
      <c r="A20">
        <v>19</v>
      </c>
      <c r="B20" t="s">
        <v>124</v>
      </c>
      <c r="C20">
        <v>2</v>
      </c>
    </row>
    <row r="21" spans="1:3" x14ac:dyDescent="0.25">
      <c r="A21">
        <v>20</v>
      </c>
      <c r="B21" t="s">
        <v>125</v>
      </c>
      <c r="C21">
        <v>5</v>
      </c>
    </row>
    <row r="22" spans="1:3" x14ac:dyDescent="0.25">
      <c r="A22">
        <v>21</v>
      </c>
      <c r="B22" t="s">
        <v>126</v>
      </c>
      <c r="C22">
        <v>2</v>
      </c>
    </row>
    <row r="23" spans="1:3" x14ac:dyDescent="0.25">
      <c r="A23">
        <v>22</v>
      </c>
      <c r="B23" t="s">
        <v>127</v>
      </c>
      <c r="C23">
        <v>2</v>
      </c>
    </row>
    <row r="24" spans="1:3" x14ac:dyDescent="0.25">
      <c r="A24">
        <v>23</v>
      </c>
      <c r="B24" t="s">
        <v>128</v>
      </c>
      <c r="C24">
        <v>4</v>
      </c>
    </row>
    <row r="25" spans="1:3" x14ac:dyDescent="0.25">
      <c r="A25">
        <v>24</v>
      </c>
      <c r="B25" t="s">
        <v>129</v>
      </c>
      <c r="C25">
        <v>2</v>
      </c>
    </row>
    <row r="26" spans="1:3" x14ac:dyDescent="0.25">
      <c r="A26">
        <v>25</v>
      </c>
      <c r="B26" t="s">
        <v>130</v>
      </c>
      <c r="C26">
        <v>1</v>
      </c>
    </row>
    <row r="27" spans="1:3" x14ac:dyDescent="0.25">
      <c r="A27">
        <v>26</v>
      </c>
      <c r="B27" t="s">
        <v>131</v>
      </c>
      <c r="C27">
        <v>3</v>
      </c>
    </row>
    <row r="28" spans="1:3" x14ac:dyDescent="0.25">
      <c r="A28">
        <v>27</v>
      </c>
      <c r="B28" t="s">
        <v>132</v>
      </c>
      <c r="C28">
        <v>1</v>
      </c>
    </row>
    <row r="29" spans="1:3" x14ac:dyDescent="0.25">
      <c r="A29">
        <v>28</v>
      </c>
      <c r="B29" t="s">
        <v>133</v>
      </c>
      <c r="C29">
        <v>4</v>
      </c>
    </row>
    <row r="30" spans="1:3" x14ac:dyDescent="0.25">
      <c r="A30">
        <v>29</v>
      </c>
      <c r="B30" t="s">
        <v>134</v>
      </c>
      <c r="C30">
        <v>2</v>
      </c>
    </row>
    <row r="31" spans="1:3" x14ac:dyDescent="0.25">
      <c r="A31">
        <v>30</v>
      </c>
      <c r="B31" t="s">
        <v>135</v>
      </c>
      <c r="C31">
        <v>1</v>
      </c>
    </row>
    <row r="32" spans="1:3" x14ac:dyDescent="0.25">
      <c r="A32">
        <v>31</v>
      </c>
      <c r="B32" t="s">
        <v>136</v>
      </c>
      <c r="C32">
        <v>3</v>
      </c>
    </row>
    <row r="33" spans="1:3" x14ac:dyDescent="0.25">
      <c r="A33">
        <v>32</v>
      </c>
      <c r="B33" t="s">
        <v>137</v>
      </c>
      <c r="C33">
        <v>1</v>
      </c>
    </row>
    <row r="34" spans="1:3" x14ac:dyDescent="0.25">
      <c r="A34">
        <v>33</v>
      </c>
      <c r="B34" t="s">
        <v>138</v>
      </c>
      <c r="C34">
        <v>4</v>
      </c>
    </row>
    <row r="35" spans="1:3" x14ac:dyDescent="0.25">
      <c r="A35">
        <v>34</v>
      </c>
      <c r="B35" t="s">
        <v>139</v>
      </c>
      <c r="C35">
        <v>1</v>
      </c>
    </row>
    <row r="36" spans="1:3" x14ac:dyDescent="0.25">
      <c r="A36">
        <v>35</v>
      </c>
      <c r="B36" t="s">
        <v>140</v>
      </c>
      <c r="C36">
        <v>4</v>
      </c>
    </row>
    <row r="37" spans="1:3" x14ac:dyDescent="0.25">
      <c r="A37">
        <v>36</v>
      </c>
      <c r="B37" t="s">
        <v>141</v>
      </c>
      <c r="C37">
        <v>1</v>
      </c>
    </row>
    <row r="38" spans="1:3" x14ac:dyDescent="0.25">
      <c r="A38">
        <v>37</v>
      </c>
      <c r="B38" t="s">
        <v>142</v>
      </c>
      <c r="C38">
        <v>4</v>
      </c>
    </row>
    <row r="39" spans="1:3" x14ac:dyDescent="0.25">
      <c r="A39">
        <v>38</v>
      </c>
      <c r="B39" t="s">
        <v>143</v>
      </c>
      <c r="C39">
        <v>1</v>
      </c>
    </row>
    <row r="40" spans="1:3" x14ac:dyDescent="0.25">
      <c r="A40">
        <v>39</v>
      </c>
      <c r="B40" t="s">
        <v>144</v>
      </c>
      <c r="C40">
        <v>1</v>
      </c>
    </row>
    <row r="41" spans="1:3" x14ac:dyDescent="0.25">
      <c r="A41">
        <v>40</v>
      </c>
      <c r="B41" t="s">
        <v>145</v>
      </c>
      <c r="C41">
        <v>3</v>
      </c>
    </row>
    <row r="42" spans="1:3" x14ac:dyDescent="0.25">
      <c r="A42">
        <v>41</v>
      </c>
      <c r="B42" t="s">
        <v>146</v>
      </c>
      <c r="C42">
        <v>2</v>
      </c>
    </row>
    <row r="43" spans="1:3" x14ac:dyDescent="0.25">
      <c r="A43">
        <v>42</v>
      </c>
      <c r="B43" t="s">
        <v>147</v>
      </c>
      <c r="C43">
        <v>1</v>
      </c>
    </row>
    <row r="44" spans="1:3" x14ac:dyDescent="0.25">
      <c r="A44">
        <v>43</v>
      </c>
      <c r="B44" t="s">
        <v>148</v>
      </c>
      <c r="C44">
        <v>4</v>
      </c>
    </row>
    <row r="45" spans="1:3" x14ac:dyDescent="0.25">
      <c r="A45">
        <v>44</v>
      </c>
      <c r="B45" t="s">
        <v>149</v>
      </c>
      <c r="C45">
        <v>1</v>
      </c>
    </row>
    <row r="46" spans="1:3" x14ac:dyDescent="0.25">
      <c r="A46">
        <v>45</v>
      </c>
      <c r="B46" t="s">
        <v>150</v>
      </c>
      <c r="C46">
        <v>4</v>
      </c>
    </row>
    <row r="47" spans="1:3" x14ac:dyDescent="0.25">
      <c r="A47">
        <v>46</v>
      </c>
      <c r="B47" t="s">
        <v>151</v>
      </c>
      <c r="C47">
        <v>4</v>
      </c>
    </row>
    <row r="48" spans="1:3" x14ac:dyDescent="0.25">
      <c r="A48">
        <v>47</v>
      </c>
      <c r="B48" t="s">
        <v>152</v>
      </c>
      <c r="C4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workbookViewId="0">
      <selection activeCell="C207" sqref="C207:C215"/>
    </sheetView>
  </sheetViews>
  <sheetFormatPr defaultRowHeight="15" x14ac:dyDescent="0.25"/>
  <cols>
    <col min="1" max="1" width="12.85546875" customWidth="1"/>
    <col min="2" max="2" width="56.5703125" bestFit="1" customWidth="1"/>
    <col min="3" max="3" width="11" customWidth="1"/>
    <col min="4" max="5" width="13.85546875" customWidth="1"/>
  </cols>
  <sheetData>
    <row r="1" spans="1:6" x14ac:dyDescent="0.25">
      <c r="A1" t="s">
        <v>102</v>
      </c>
      <c r="B1" t="s">
        <v>153</v>
      </c>
      <c r="C1" t="s">
        <v>159</v>
      </c>
      <c r="D1" t="s">
        <v>101</v>
      </c>
      <c r="E1" t="s">
        <v>104</v>
      </c>
      <c r="F1" t="s">
        <v>103</v>
      </c>
    </row>
    <row r="2" spans="1:6" x14ac:dyDescent="0.25">
      <c r="A2">
        <v>1</v>
      </c>
      <c r="B2" t="str">
        <f>VLOOKUP(Table3[[#This Row],[Program ID]],Table2[#All],2)</f>
        <v>Baylor College of Medicine</v>
      </c>
      <c r="C2">
        <f>VLOOKUP(Table3[[#This Row],[Program ID]],Table2[#All],3)</f>
        <v>4</v>
      </c>
      <c r="D2">
        <v>19</v>
      </c>
      <c r="E2" t="str">
        <f>VLOOKUP(Table3[[#This Row],[Applicant ID]],Table1[#All],2)</f>
        <v>James Gordon</v>
      </c>
      <c r="F2">
        <v>1</v>
      </c>
    </row>
    <row r="3" spans="1:6" x14ac:dyDescent="0.25">
      <c r="A3">
        <v>1</v>
      </c>
      <c r="B3" t="str">
        <f>VLOOKUP(Table3[[#This Row],[Program ID]],Table2[#All],2)</f>
        <v>Baylor College of Medicine</v>
      </c>
      <c r="C3">
        <f>VLOOKUP(Table3[[#This Row],[Program ID]],Table2[#All],3)</f>
        <v>4</v>
      </c>
      <c r="D3">
        <v>43</v>
      </c>
      <c r="E3" t="str">
        <f>VLOOKUP(Table3[[#This Row],[Applicant ID]],Table1[#All],2)</f>
        <v>Human Torch</v>
      </c>
      <c r="F3">
        <v>2</v>
      </c>
    </row>
    <row r="4" spans="1:6" x14ac:dyDescent="0.25">
      <c r="A4">
        <v>1</v>
      </c>
      <c r="B4" t="str">
        <f>VLOOKUP(Table3[[#This Row],[Program ID]],Table2[#All],2)</f>
        <v>Baylor College of Medicine</v>
      </c>
      <c r="C4">
        <f>VLOOKUP(Table3[[#This Row],[Program ID]],Table2[#All],3)</f>
        <v>4</v>
      </c>
      <c r="D4">
        <v>80</v>
      </c>
      <c r="E4" t="str">
        <f>VLOOKUP(Table3[[#This Row],[Applicant ID]],Table1[#All],2)</f>
        <v>Henry Gray</v>
      </c>
      <c r="F4">
        <v>3</v>
      </c>
    </row>
    <row r="5" spans="1:6" x14ac:dyDescent="0.25">
      <c r="A5">
        <v>1</v>
      </c>
      <c r="B5" t="str">
        <f>VLOOKUP(Table3[[#This Row],[Program ID]],Table2[#All],2)</f>
        <v>Baylor College of Medicine</v>
      </c>
      <c r="C5">
        <f>VLOOKUP(Table3[[#This Row],[Program ID]],Table2[#All],3)</f>
        <v>4</v>
      </c>
      <c r="D5">
        <v>54</v>
      </c>
      <c r="E5" t="str">
        <f>VLOOKUP(Table3[[#This Row],[Applicant ID]],Table1[#All],2)</f>
        <v>Invisible Woman</v>
      </c>
      <c r="F5">
        <v>4</v>
      </c>
    </row>
    <row r="6" spans="1:6" x14ac:dyDescent="0.25">
      <c r="A6">
        <v>1</v>
      </c>
      <c r="B6" t="str">
        <f>VLOOKUP(Table3[[#This Row],[Program ID]],Table2[#All],2)</f>
        <v>Baylor College of Medicine</v>
      </c>
      <c r="C6">
        <f>VLOOKUP(Table3[[#This Row],[Program ID]],Table2[#All],3)</f>
        <v>4</v>
      </c>
      <c r="D6">
        <v>82</v>
      </c>
      <c r="E6" t="str">
        <f>VLOOKUP(Table3[[#This Row],[Applicant ID]],Table1[#All],2)</f>
        <v>Paul Ehrlich</v>
      </c>
      <c r="F6">
        <v>5</v>
      </c>
    </row>
    <row r="7" spans="1:6" x14ac:dyDescent="0.25">
      <c r="A7">
        <v>2</v>
      </c>
      <c r="B7" t="str">
        <f>VLOOKUP(Table3[[#This Row],[Program ID]],Table2[#All],2)</f>
        <v>Beth Israel Deaconess</v>
      </c>
      <c r="C7">
        <f>VLOOKUP(Table3[[#This Row],[Program ID]],Table2[#All],3)</f>
        <v>3</v>
      </c>
      <c r="D7">
        <v>16</v>
      </c>
      <c r="E7" t="str">
        <f>VLOOKUP(Table3[[#This Row],[Applicant ID]],Table1[#All],2)</f>
        <v>Rorschach</v>
      </c>
      <c r="F7">
        <v>1</v>
      </c>
    </row>
    <row r="8" spans="1:6" x14ac:dyDescent="0.25">
      <c r="A8">
        <v>2</v>
      </c>
      <c r="B8" t="str">
        <f>VLOOKUP(Table3[[#This Row],[Program ID]],Table2[#All],2)</f>
        <v>Beth Israel Deaconess</v>
      </c>
      <c r="C8">
        <f>VLOOKUP(Table3[[#This Row],[Program ID]],Table2[#All],3)</f>
        <v>3</v>
      </c>
      <c r="D8">
        <v>37</v>
      </c>
      <c r="E8" t="str">
        <f>VLOOKUP(Table3[[#This Row],[Applicant ID]],Table1[#All],2)</f>
        <v>Cyclops</v>
      </c>
      <c r="F8">
        <v>2</v>
      </c>
    </row>
    <row r="9" spans="1:6" x14ac:dyDescent="0.25">
      <c r="A9">
        <v>2</v>
      </c>
      <c r="B9" t="str">
        <f>VLOOKUP(Table3[[#This Row],[Program ID]],Table2[#All],2)</f>
        <v>Beth Israel Deaconess</v>
      </c>
      <c r="C9">
        <f>VLOOKUP(Table3[[#This Row],[Program ID]],Table2[#All],3)</f>
        <v>3</v>
      </c>
      <c r="D9">
        <v>27</v>
      </c>
      <c r="E9" t="str">
        <f>VLOOKUP(Table3[[#This Row],[Applicant ID]],Table1[#All],2)</f>
        <v>Swamp Thing</v>
      </c>
      <c r="F9">
        <v>3</v>
      </c>
    </row>
    <row r="10" spans="1:6" x14ac:dyDescent="0.25">
      <c r="A10">
        <v>2</v>
      </c>
      <c r="B10" t="str">
        <f>VLOOKUP(Table3[[#This Row],[Program ID]],Table2[#All],2)</f>
        <v>Beth Israel Deaconess</v>
      </c>
      <c r="C10">
        <f>VLOOKUP(Table3[[#This Row],[Program ID]],Table2[#All],3)</f>
        <v>3</v>
      </c>
      <c r="D10">
        <v>38</v>
      </c>
      <c r="E10" t="str">
        <f>VLOOKUP(Table3[[#This Row],[Applicant ID]],Table1[#All],2)</f>
        <v>Mr Fantastic</v>
      </c>
      <c r="F10">
        <v>4</v>
      </c>
    </row>
    <row r="11" spans="1:6" x14ac:dyDescent="0.25">
      <c r="A11">
        <v>2</v>
      </c>
      <c r="B11" t="str">
        <f>VLOOKUP(Table3[[#This Row],[Program ID]],Table2[#All],2)</f>
        <v>Beth Israel Deaconess</v>
      </c>
      <c r="C11">
        <f>VLOOKUP(Table3[[#This Row],[Program ID]],Table2[#All],3)</f>
        <v>3</v>
      </c>
      <c r="D11">
        <v>23</v>
      </c>
      <c r="E11" t="str">
        <f>VLOOKUP(Table3[[#This Row],[Applicant ID]],Table1[#All],2)</f>
        <v>Raphael</v>
      </c>
      <c r="F11">
        <v>5</v>
      </c>
    </row>
    <row r="12" spans="1:6" x14ac:dyDescent="0.25">
      <c r="A12">
        <v>2</v>
      </c>
      <c r="B12" t="str">
        <f>VLOOKUP(Table3[[#This Row],[Program ID]],Table2[#All],2)</f>
        <v>Beth Israel Deaconess</v>
      </c>
      <c r="C12">
        <f>VLOOKUP(Table3[[#This Row],[Program ID]],Table2[#All],3)</f>
        <v>3</v>
      </c>
      <c r="D12">
        <v>8</v>
      </c>
      <c r="E12" t="str">
        <f>VLOOKUP(Table3[[#This Row],[Applicant ID]],Table1[#All],2)</f>
        <v>Wally West</v>
      </c>
      <c r="F12">
        <v>6</v>
      </c>
    </row>
    <row r="13" spans="1:6" x14ac:dyDescent="0.25">
      <c r="A13">
        <v>3</v>
      </c>
      <c r="B13" t="str">
        <f>VLOOKUP(Table3[[#This Row],[Program ID]],Table2[#All],2)</f>
        <v>Boston Children's Hospital</v>
      </c>
      <c r="C13">
        <f>VLOOKUP(Table3[[#This Row],[Program ID]],Table2[#All],3)</f>
        <v>1</v>
      </c>
      <c r="D13">
        <v>33</v>
      </c>
      <c r="E13" t="str">
        <f>VLOOKUP(Table3[[#This Row],[Applicant ID]],Table1[#All],2)</f>
        <v>Dudge Dredd</v>
      </c>
      <c r="F13">
        <v>1</v>
      </c>
    </row>
    <row r="14" spans="1:6" x14ac:dyDescent="0.25">
      <c r="A14">
        <v>3</v>
      </c>
      <c r="B14" t="str">
        <f>VLOOKUP(Table3[[#This Row],[Program ID]],Table2[#All],2)</f>
        <v>Boston Children's Hospital</v>
      </c>
      <c r="C14">
        <f>VLOOKUP(Table3[[#This Row],[Program ID]],Table2[#All],3)</f>
        <v>1</v>
      </c>
      <c r="D14">
        <v>70</v>
      </c>
      <c r="E14" t="str">
        <f>VLOOKUP(Table3[[#This Row],[Applicant ID]],Table1[#All],2)</f>
        <v>Louis Pasteur</v>
      </c>
      <c r="F14">
        <v>2</v>
      </c>
    </row>
    <row r="15" spans="1:6" x14ac:dyDescent="0.25">
      <c r="A15">
        <v>3</v>
      </c>
      <c r="B15" t="str">
        <f>VLOOKUP(Table3[[#This Row],[Program ID]],Table2[#All],2)</f>
        <v>Boston Children's Hospital</v>
      </c>
      <c r="C15">
        <f>VLOOKUP(Table3[[#This Row],[Program ID]],Table2[#All],3)</f>
        <v>1</v>
      </c>
      <c r="D15">
        <v>88</v>
      </c>
      <c r="E15" t="str">
        <f>VLOOKUP(Table3[[#This Row],[Applicant ID]],Table1[#All],2)</f>
        <v>George Washington Carver</v>
      </c>
      <c r="F15">
        <v>3</v>
      </c>
    </row>
    <row r="16" spans="1:6" x14ac:dyDescent="0.25">
      <c r="A16">
        <v>4</v>
      </c>
      <c r="B16" t="str">
        <f>VLOOKUP(Table3[[#This Row],[Program ID]],Table2[#All],2)</f>
        <v>Case Western Reserve University</v>
      </c>
      <c r="C16">
        <f>VLOOKUP(Table3[[#This Row],[Program ID]],Table2[#All],3)</f>
        <v>3</v>
      </c>
      <c r="D16">
        <v>91</v>
      </c>
      <c r="E16" t="str">
        <f>VLOOKUP(Table3[[#This Row],[Applicant ID]],Table1[#All],2)</f>
        <v>John Logie Baird</v>
      </c>
      <c r="F16">
        <v>1</v>
      </c>
    </row>
    <row r="17" spans="1:6" x14ac:dyDescent="0.25">
      <c r="A17">
        <v>4</v>
      </c>
      <c r="B17" t="str">
        <f>VLOOKUP(Table3[[#This Row],[Program ID]],Table2[#All],2)</f>
        <v>Case Western Reserve University</v>
      </c>
      <c r="C17">
        <f>VLOOKUP(Table3[[#This Row],[Program ID]],Table2[#All],3)</f>
        <v>3</v>
      </c>
      <c r="D17">
        <v>25</v>
      </c>
      <c r="E17" t="str">
        <f>VLOOKUP(Table3[[#This Row],[Applicant ID]],Table1[#All],2)</f>
        <v>Rick Grimes</v>
      </c>
      <c r="F17">
        <v>2</v>
      </c>
    </row>
    <row r="18" spans="1:6" x14ac:dyDescent="0.25">
      <c r="A18">
        <v>4</v>
      </c>
      <c r="B18" t="str">
        <f>VLOOKUP(Table3[[#This Row],[Program ID]],Table2[#All],2)</f>
        <v>Case Western Reserve University</v>
      </c>
      <c r="C18">
        <f>VLOOKUP(Table3[[#This Row],[Program ID]],Table2[#All],3)</f>
        <v>3</v>
      </c>
      <c r="D18">
        <v>73</v>
      </c>
      <c r="E18" t="str">
        <f>VLOOKUP(Table3[[#This Row],[Applicant ID]],Table1[#All],2)</f>
        <v>Hippocrates</v>
      </c>
      <c r="F18">
        <v>3</v>
      </c>
    </row>
    <row r="19" spans="1:6" x14ac:dyDescent="0.25">
      <c r="A19">
        <v>4</v>
      </c>
      <c r="B19" t="str">
        <f>VLOOKUP(Table3[[#This Row],[Program ID]],Table2[#All],2)</f>
        <v>Case Western Reserve University</v>
      </c>
      <c r="C19">
        <f>VLOOKUP(Table3[[#This Row],[Program ID]],Table2[#All],3)</f>
        <v>3</v>
      </c>
      <c r="D19">
        <v>84</v>
      </c>
      <c r="E19" t="str">
        <f>VLOOKUP(Table3[[#This Row],[Applicant ID]],Table1[#All],2)</f>
        <v>Charles Mayo</v>
      </c>
      <c r="F19">
        <v>4</v>
      </c>
    </row>
    <row r="20" spans="1:6" x14ac:dyDescent="0.25">
      <c r="A20">
        <v>4</v>
      </c>
      <c r="B20" t="str">
        <f>VLOOKUP(Table3[[#This Row],[Program ID]],Table2[#All],2)</f>
        <v>Case Western Reserve University</v>
      </c>
      <c r="C20">
        <f>VLOOKUP(Table3[[#This Row],[Program ID]],Table2[#All],3)</f>
        <v>3</v>
      </c>
      <c r="D20">
        <v>10</v>
      </c>
      <c r="E20" t="str">
        <f>VLOOKUP(Table3[[#This Row],[Applicant ID]],Table1[#All],2)</f>
        <v>Daredevil</v>
      </c>
      <c r="F20">
        <v>5</v>
      </c>
    </row>
    <row r="21" spans="1:6" x14ac:dyDescent="0.25">
      <c r="A21">
        <v>4</v>
      </c>
      <c r="B21" t="str">
        <f>VLOOKUP(Table3[[#This Row],[Program ID]],Table2[#All],2)</f>
        <v>Case Western Reserve University</v>
      </c>
      <c r="C21">
        <f>VLOOKUP(Table3[[#This Row],[Program ID]],Table2[#All],3)</f>
        <v>3</v>
      </c>
      <c r="D21">
        <v>61</v>
      </c>
      <c r="E21" t="str">
        <f>VLOOKUP(Table3[[#This Row],[Applicant ID]],Table1[#All],2)</f>
        <v>Falcon</v>
      </c>
      <c r="F21">
        <v>6</v>
      </c>
    </row>
    <row r="22" spans="1:6" x14ac:dyDescent="0.25">
      <c r="A22">
        <v>5</v>
      </c>
      <c r="B22" t="str">
        <f>VLOOKUP(Table3[[#This Row],[Program ID]],Table2[#All],2)</f>
        <v>Cedars-Sinai Medical Center</v>
      </c>
      <c r="C22">
        <f>VLOOKUP(Table3[[#This Row],[Program ID]],Table2[#All],3)</f>
        <v>1</v>
      </c>
      <c r="D22">
        <v>1</v>
      </c>
      <c r="E22" t="str">
        <f>VLOOKUP(Table3[[#This Row],[Applicant ID]],Table1[#All],2)</f>
        <v>Superman</v>
      </c>
      <c r="F22">
        <v>1</v>
      </c>
    </row>
    <row r="23" spans="1:6" x14ac:dyDescent="0.25">
      <c r="A23">
        <v>5</v>
      </c>
      <c r="B23" t="str">
        <f>VLOOKUP(Table3[[#This Row],[Program ID]],Table2[#All],2)</f>
        <v>Cedars-Sinai Medical Center</v>
      </c>
      <c r="C23">
        <f>VLOOKUP(Table3[[#This Row],[Program ID]],Table2[#All],3)</f>
        <v>1</v>
      </c>
      <c r="D23">
        <v>92</v>
      </c>
      <c r="E23" t="str">
        <f>VLOOKUP(Table3[[#This Row],[Applicant ID]],Table1[#All],2)</f>
        <v>Benjamin Franklin</v>
      </c>
      <c r="F23">
        <v>2</v>
      </c>
    </row>
    <row r="24" spans="1:6" x14ac:dyDescent="0.25">
      <c r="A24">
        <v>5</v>
      </c>
      <c r="B24" t="str">
        <f>VLOOKUP(Table3[[#This Row],[Program ID]],Table2[#All],2)</f>
        <v>Cedars-Sinai Medical Center</v>
      </c>
      <c r="C24">
        <f>VLOOKUP(Table3[[#This Row],[Program ID]],Table2[#All],3)</f>
        <v>1</v>
      </c>
      <c r="D24">
        <v>57</v>
      </c>
      <c r="E24" t="str">
        <f>VLOOKUP(Table3[[#This Row],[Applicant ID]],Table1[#All],2)</f>
        <v>Jonah Hex</v>
      </c>
      <c r="F24">
        <v>3</v>
      </c>
    </row>
    <row r="25" spans="1:6" x14ac:dyDescent="0.25">
      <c r="A25">
        <v>6</v>
      </c>
      <c r="B25" t="str">
        <f>VLOOKUP(Table3[[#This Row],[Program ID]],Table2[#All],2)</f>
        <v>The Children's Hospital of Philadelphia</v>
      </c>
      <c r="C25">
        <f>VLOOKUP(Table3[[#This Row],[Program ID]],Table2[#All],3)</f>
        <v>3</v>
      </c>
      <c r="D25">
        <v>67</v>
      </c>
      <c r="E25" t="str">
        <f>VLOOKUP(Table3[[#This Row],[Applicant ID]],Table1[#All],2)</f>
        <v>James Maxwell</v>
      </c>
      <c r="F25">
        <v>1</v>
      </c>
    </row>
    <row r="26" spans="1:6" x14ac:dyDescent="0.25">
      <c r="A26">
        <v>6</v>
      </c>
      <c r="B26" t="str">
        <f>VLOOKUP(Table3[[#This Row],[Program ID]],Table2[#All],2)</f>
        <v>The Children's Hospital of Philadelphia</v>
      </c>
      <c r="C26">
        <f>VLOOKUP(Table3[[#This Row],[Program ID]],Table2[#All],3)</f>
        <v>3</v>
      </c>
      <c r="D26">
        <v>93</v>
      </c>
      <c r="E26" t="str">
        <f>VLOOKUP(Table3[[#This Row],[Applicant ID]],Table1[#All],2)</f>
        <v>Henry Ford</v>
      </c>
      <c r="F26">
        <v>2</v>
      </c>
    </row>
    <row r="27" spans="1:6" x14ac:dyDescent="0.25">
      <c r="A27">
        <v>6</v>
      </c>
      <c r="B27" t="str">
        <f>VLOOKUP(Table3[[#This Row],[Program ID]],Table2[#All],2)</f>
        <v>The Children's Hospital of Philadelphia</v>
      </c>
      <c r="C27">
        <f>VLOOKUP(Table3[[#This Row],[Program ID]],Table2[#All],3)</f>
        <v>3</v>
      </c>
      <c r="D27">
        <v>88</v>
      </c>
      <c r="E27" t="str">
        <f>VLOOKUP(Table3[[#This Row],[Applicant ID]],Table1[#All],2)</f>
        <v>George Washington Carver</v>
      </c>
      <c r="F27">
        <v>3</v>
      </c>
    </row>
    <row r="28" spans="1:6" x14ac:dyDescent="0.25">
      <c r="A28">
        <v>6</v>
      </c>
      <c r="B28" t="str">
        <f>VLOOKUP(Table3[[#This Row],[Program ID]],Table2[#All],2)</f>
        <v>The Children's Hospital of Philadelphia</v>
      </c>
      <c r="C28">
        <f>VLOOKUP(Table3[[#This Row],[Program ID]],Table2[#All],3)</f>
        <v>3</v>
      </c>
      <c r="D28">
        <v>78</v>
      </c>
      <c r="E28" t="str">
        <f>VLOOKUP(Table3[[#This Row],[Applicant ID]],Table1[#All],2)</f>
        <v>Henry Heimlich</v>
      </c>
      <c r="F28">
        <v>4</v>
      </c>
    </row>
    <row r="29" spans="1:6" x14ac:dyDescent="0.25">
      <c r="A29">
        <v>6</v>
      </c>
      <c r="B29" t="str">
        <f>VLOOKUP(Table3[[#This Row],[Program ID]],Table2[#All],2)</f>
        <v>The Children's Hospital of Philadelphia</v>
      </c>
      <c r="C29">
        <f>VLOOKUP(Table3[[#This Row],[Program ID]],Table2[#All],3)</f>
        <v>3</v>
      </c>
      <c r="D29">
        <v>31</v>
      </c>
      <c r="E29" t="str">
        <f>VLOOKUP(Table3[[#This Row],[Applicant ID]],Table1[#All],2)</f>
        <v>Nick Fury</v>
      </c>
      <c r="F29">
        <v>5</v>
      </c>
    </row>
    <row r="30" spans="1:6" x14ac:dyDescent="0.25">
      <c r="A30">
        <v>7</v>
      </c>
      <c r="B30" t="str">
        <f>VLOOKUP(Table3[[#This Row],[Program ID]],Table2[#All],2)</f>
        <v xml:space="preserve">Columbia University Medical Center </v>
      </c>
      <c r="C30">
        <f>VLOOKUP(Table3[[#This Row],[Program ID]],Table2[#All],3)</f>
        <v>1</v>
      </c>
      <c r="D30">
        <v>72</v>
      </c>
      <c r="E30" t="str">
        <f>VLOOKUP(Table3[[#This Row],[Applicant ID]],Table1[#All],2)</f>
        <v>Thomas Edison</v>
      </c>
      <c r="F30">
        <v>1</v>
      </c>
    </row>
    <row r="31" spans="1:6" x14ac:dyDescent="0.25">
      <c r="A31">
        <v>7</v>
      </c>
      <c r="B31" t="str">
        <f>VLOOKUP(Table3[[#This Row],[Program ID]],Table2[#All],2)</f>
        <v xml:space="preserve">Columbia University Medical Center </v>
      </c>
      <c r="C31">
        <f>VLOOKUP(Table3[[#This Row],[Program ID]],Table2[#All],3)</f>
        <v>1</v>
      </c>
      <c r="D31">
        <v>30</v>
      </c>
      <c r="E31" t="str">
        <f>VLOOKUP(Table3[[#This Row],[Applicant ID]],Table1[#All],2)</f>
        <v>Tim Drake</v>
      </c>
      <c r="F31">
        <v>2</v>
      </c>
    </row>
    <row r="32" spans="1:6" x14ac:dyDescent="0.25">
      <c r="A32">
        <v>7</v>
      </c>
      <c r="B32" t="str">
        <f>VLOOKUP(Table3[[#This Row],[Program ID]],Table2[#All],2)</f>
        <v xml:space="preserve">Columbia University Medical Center </v>
      </c>
      <c r="C32">
        <f>VLOOKUP(Table3[[#This Row],[Program ID]],Table2[#All],3)</f>
        <v>1</v>
      </c>
      <c r="D32">
        <v>61</v>
      </c>
      <c r="E32" t="str">
        <f>VLOOKUP(Table3[[#This Row],[Applicant ID]],Table1[#All],2)</f>
        <v>Falcon</v>
      </c>
      <c r="F32">
        <v>3</v>
      </c>
    </row>
    <row r="33" spans="1:6" x14ac:dyDescent="0.25">
      <c r="A33">
        <v>8</v>
      </c>
      <c r="B33" t="str">
        <f>VLOOKUP(Table3[[#This Row],[Program ID]],Table2[#All],2)</f>
        <v>David Geffen School of Medicine at UCLA</v>
      </c>
      <c r="C33">
        <f>VLOOKUP(Table3[[#This Row],[Program ID]],Table2[#All],3)</f>
        <v>3</v>
      </c>
      <c r="D33">
        <v>62</v>
      </c>
      <c r="E33" t="str">
        <f>VLOOKUP(Table3[[#This Row],[Applicant ID]],Table1[#All],2)</f>
        <v>Adam Strange</v>
      </c>
      <c r="F33">
        <v>1</v>
      </c>
    </row>
    <row r="34" spans="1:6" x14ac:dyDescent="0.25">
      <c r="A34">
        <v>8</v>
      </c>
      <c r="B34" t="str">
        <f>VLOOKUP(Table3[[#This Row],[Program ID]],Table2[#All],2)</f>
        <v>David Geffen School of Medicine at UCLA</v>
      </c>
      <c r="C34">
        <f>VLOOKUP(Table3[[#This Row],[Program ID]],Table2[#All],3)</f>
        <v>3</v>
      </c>
      <c r="D34">
        <v>38</v>
      </c>
      <c r="E34" t="str">
        <f>VLOOKUP(Table3[[#This Row],[Applicant ID]],Table1[#All],2)</f>
        <v>Mr Fantastic</v>
      </c>
      <c r="F34">
        <v>2</v>
      </c>
    </row>
    <row r="35" spans="1:6" x14ac:dyDescent="0.25">
      <c r="A35">
        <v>8</v>
      </c>
      <c r="B35" t="str">
        <f>VLOOKUP(Table3[[#This Row],[Program ID]],Table2[#All],2)</f>
        <v>David Geffen School of Medicine at UCLA</v>
      </c>
      <c r="C35">
        <f>VLOOKUP(Table3[[#This Row],[Program ID]],Table2[#All],3)</f>
        <v>3</v>
      </c>
      <c r="D35">
        <v>63</v>
      </c>
      <c r="E35" t="str">
        <f>VLOOKUP(Table3[[#This Row],[Applicant ID]],Table1[#All],2)</f>
        <v>Wasp</v>
      </c>
      <c r="F35">
        <v>3</v>
      </c>
    </row>
    <row r="36" spans="1:6" x14ac:dyDescent="0.25">
      <c r="A36">
        <v>8</v>
      </c>
      <c r="B36" t="str">
        <f>VLOOKUP(Table3[[#This Row],[Program ID]],Table2[#All],2)</f>
        <v>David Geffen School of Medicine at UCLA</v>
      </c>
      <c r="C36">
        <f>VLOOKUP(Table3[[#This Row],[Program ID]],Table2[#All],3)</f>
        <v>3</v>
      </c>
      <c r="D36">
        <v>76</v>
      </c>
      <c r="E36" t="str">
        <f>VLOOKUP(Table3[[#This Row],[Applicant ID]],Table1[#All],2)</f>
        <v>Galen</v>
      </c>
      <c r="F36">
        <v>4</v>
      </c>
    </row>
    <row r="37" spans="1:6" x14ac:dyDescent="0.25">
      <c r="A37">
        <v>8</v>
      </c>
      <c r="B37" t="str">
        <f>VLOOKUP(Table3[[#This Row],[Program ID]],Table2[#All],2)</f>
        <v>David Geffen School of Medicine at UCLA</v>
      </c>
      <c r="C37">
        <f>VLOOKUP(Table3[[#This Row],[Program ID]],Table2[#All],3)</f>
        <v>3</v>
      </c>
      <c r="D37">
        <v>99</v>
      </c>
      <c r="E37" t="str">
        <f>VLOOKUP(Table3[[#This Row],[Applicant ID]],Table1[#All],2)</f>
        <v>Hedy Lamarr</v>
      </c>
      <c r="F37">
        <v>5</v>
      </c>
    </row>
    <row r="38" spans="1:6" x14ac:dyDescent="0.25">
      <c r="A38">
        <v>9</v>
      </c>
      <c r="B38" t="str">
        <f>VLOOKUP(Table3[[#This Row],[Program ID]],Table2[#All],2)</f>
        <v>Duke University School of Medicine</v>
      </c>
      <c r="C38">
        <f>VLOOKUP(Table3[[#This Row],[Program ID]],Table2[#All],3)</f>
        <v>3</v>
      </c>
      <c r="D38">
        <v>6</v>
      </c>
      <c r="E38" t="str">
        <f>VLOOKUP(Table3[[#This Row],[Applicant ID]],Table1[#All],2)</f>
        <v>Captain America</v>
      </c>
      <c r="F38">
        <v>1</v>
      </c>
    </row>
    <row r="39" spans="1:6" x14ac:dyDescent="0.25">
      <c r="A39">
        <v>9</v>
      </c>
      <c r="B39" t="str">
        <f>VLOOKUP(Table3[[#This Row],[Program ID]],Table2[#All],2)</f>
        <v>Duke University School of Medicine</v>
      </c>
      <c r="C39">
        <f>VLOOKUP(Table3[[#This Row],[Program ID]],Table2[#All],3)</f>
        <v>3</v>
      </c>
      <c r="D39">
        <v>95</v>
      </c>
      <c r="E39" t="str">
        <f>VLOOKUP(Table3[[#This Row],[Applicant ID]],Table1[#All],2)</f>
        <v>Naismith</v>
      </c>
      <c r="F39">
        <v>2</v>
      </c>
    </row>
    <row r="40" spans="1:6" x14ac:dyDescent="0.25">
      <c r="A40">
        <v>9</v>
      </c>
      <c r="B40" t="str">
        <f>VLOOKUP(Table3[[#This Row],[Program ID]],Table2[#All],2)</f>
        <v>Duke University School of Medicine</v>
      </c>
      <c r="C40">
        <f>VLOOKUP(Table3[[#This Row],[Program ID]],Table2[#All],3)</f>
        <v>3</v>
      </c>
      <c r="D40">
        <v>46</v>
      </c>
      <c r="E40" t="str">
        <f>VLOOKUP(Table3[[#This Row],[Applicant ID]],Table1[#All],2)</f>
        <v>Bucky Barnes</v>
      </c>
      <c r="F40">
        <v>3</v>
      </c>
    </row>
    <row r="41" spans="1:6" x14ac:dyDescent="0.25">
      <c r="A41">
        <v>9</v>
      </c>
      <c r="B41" t="str">
        <f>VLOOKUP(Table3[[#This Row],[Program ID]],Table2[#All],2)</f>
        <v>Duke University School of Medicine</v>
      </c>
      <c r="C41">
        <f>VLOOKUP(Table3[[#This Row],[Program ID]],Table2[#All],3)</f>
        <v>3</v>
      </c>
      <c r="D41">
        <v>85</v>
      </c>
      <c r="E41" t="str">
        <f>VLOOKUP(Table3[[#This Row],[Applicant ID]],Table1[#All],2)</f>
        <v>Otto Fritz Meyerhof</v>
      </c>
      <c r="F41">
        <v>4</v>
      </c>
    </row>
    <row r="42" spans="1:6" x14ac:dyDescent="0.25">
      <c r="A42">
        <v>9</v>
      </c>
      <c r="B42" t="str">
        <f>VLOOKUP(Table3[[#This Row],[Program ID]],Table2[#All],2)</f>
        <v>Duke University School of Medicine</v>
      </c>
      <c r="C42">
        <f>VLOOKUP(Table3[[#This Row],[Program ID]],Table2[#All],3)</f>
        <v>3</v>
      </c>
      <c r="D42">
        <v>37</v>
      </c>
      <c r="E42" t="str">
        <f>VLOOKUP(Table3[[#This Row],[Applicant ID]],Table1[#All],2)</f>
        <v>Cyclops</v>
      </c>
      <c r="F42">
        <v>5</v>
      </c>
    </row>
    <row r="43" spans="1:6" x14ac:dyDescent="0.25">
      <c r="A43">
        <v>9</v>
      </c>
      <c r="B43" t="str">
        <f>VLOOKUP(Table3[[#This Row],[Program ID]],Table2[#All],2)</f>
        <v>Duke University School of Medicine</v>
      </c>
      <c r="C43">
        <f>VLOOKUP(Table3[[#This Row],[Program ID]],Table2[#All],3)</f>
        <v>3</v>
      </c>
      <c r="D43">
        <v>10</v>
      </c>
      <c r="E43" t="str">
        <f>VLOOKUP(Table3[[#This Row],[Applicant ID]],Table1[#All],2)</f>
        <v>Daredevil</v>
      </c>
      <c r="F43">
        <v>6</v>
      </c>
    </row>
    <row r="44" spans="1:6" x14ac:dyDescent="0.25">
      <c r="A44">
        <v>9</v>
      </c>
      <c r="B44" t="str">
        <f>VLOOKUP(Table3[[#This Row],[Program ID]],Table2[#All],2)</f>
        <v>Duke University School of Medicine</v>
      </c>
      <c r="C44">
        <f>VLOOKUP(Table3[[#This Row],[Program ID]],Table2[#All],3)</f>
        <v>3</v>
      </c>
      <c r="D44">
        <v>49</v>
      </c>
      <c r="E44" t="str">
        <f>VLOOKUP(Table3[[#This Row],[Applicant ID]],Table1[#All],2)</f>
        <v>Hawkman</v>
      </c>
      <c r="F44">
        <v>7</v>
      </c>
    </row>
    <row r="45" spans="1:6" x14ac:dyDescent="0.25">
      <c r="A45">
        <v>10</v>
      </c>
      <c r="B45" t="str">
        <f>VLOOKUP(Table3[[#This Row],[Program ID]],Table2[#All],2)</f>
        <v>Geisinger Health System</v>
      </c>
      <c r="C45">
        <f>VLOOKUP(Table3[[#This Row],[Program ID]],Table2[#All],3)</f>
        <v>4</v>
      </c>
      <c r="D45">
        <v>48</v>
      </c>
      <c r="E45" t="str">
        <f>VLOOKUP(Table3[[#This Row],[Applicant ID]],Table1[#All],2)</f>
        <v>John Stewart</v>
      </c>
      <c r="F45">
        <v>1</v>
      </c>
    </row>
    <row r="46" spans="1:6" x14ac:dyDescent="0.25">
      <c r="A46">
        <v>10</v>
      </c>
      <c r="B46" t="str">
        <f>VLOOKUP(Table3[[#This Row],[Program ID]],Table2[#All],2)</f>
        <v>Geisinger Health System</v>
      </c>
      <c r="C46">
        <f>VLOOKUP(Table3[[#This Row],[Program ID]],Table2[#All],3)</f>
        <v>4</v>
      </c>
      <c r="D46">
        <v>98</v>
      </c>
      <c r="E46" t="str">
        <f>VLOOKUP(Table3[[#This Row],[Applicant ID]],Table1[#All],2)</f>
        <v>James Dyson</v>
      </c>
      <c r="F46">
        <v>2</v>
      </c>
    </row>
    <row r="47" spans="1:6" x14ac:dyDescent="0.25">
      <c r="A47">
        <v>10</v>
      </c>
      <c r="B47" t="str">
        <f>VLOOKUP(Table3[[#This Row],[Program ID]],Table2[#All],2)</f>
        <v>Geisinger Health System</v>
      </c>
      <c r="C47">
        <f>VLOOKUP(Table3[[#This Row],[Program ID]],Table2[#All],3)</f>
        <v>4</v>
      </c>
      <c r="D47">
        <v>9</v>
      </c>
      <c r="E47" t="str">
        <f>VLOOKUP(Table3[[#This Row],[Applicant ID]],Table1[#All],2)</f>
        <v>Hulk</v>
      </c>
      <c r="F47">
        <v>3</v>
      </c>
    </row>
    <row r="48" spans="1:6" x14ac:dyDescent="0.25">
      <c r="A48">
        <v>10</v>
      </c>
      <c r="B48" t="str">
        <f>VLOOKUP(Table3[[#This Row],[Program ID]],Table2[#All],2)</f>
        <v>Geisinger Health System</v>
      </c>
      <c r="C48">
        <f>VLOOKUP(Table3[[#This Row],[Program ID]],Table2[#All],3)</f>
        <v>4</v>
      </c>
      <c r="D48">
        <v>85</v>
      </c>
      <c r="E48" t="str">
        <f>VLOOKUP(Table3[[#This Row],[Applicant ID]],Table1[#All],2)</f>
        <v>Otto Fritz Meyerhof</v>
      </c>
      <c r="F48">
        <v>4</v>
      </c>
    </row>
    <row r="49" spans="1:6" x14ac:dyDescent="0.25">
      <c r="A49">
        <v>10</v>
      </c>
      <c r="B49" t="str">
        <f>VLOOKUP(Table3[[#This Row],[Program ID]],Table2[#All],2)</f>
        <v>Geisinger Health System</v>
      </c>
      <c r="C49">
        <f>VLOOKUP(Table3[[#This Row],[Program ID]],Table2[#All],3)</f>
        <v>4</v>
      </c>
      <c r="D49">
        <v>31</v>
      </c>
      <c r="E49" t="str">
        <f>VLOOKUP(Table3[[#This Row],[Applicant ID]],Table1[#All],2)</f>
        <v>Nick Fury</v>
      </c>
      <c r="F49">
        <v>5</v>
      </c>
    </row>
    <row r="50" spans="1:6" x14ac:dyDescent="0.25">
      <c r="A50">
        <v>10</v>
      </c>
      <c r="B50" t="str">
        <f>VLOOKUP(Table3[[#This Row],[Program ID]],Table2[#All],2)</f>
        <v>Geisinger Health System</v>
      </c>
      <c r="C50">
        <f>VLOOKUP(Table3[[#This Row],[Program ID]],Table2[#All],3)</f>
        <v>4</v>
      </c>
      <c r="D50">
        <v>26</v>
      </c>
      <c r="E50" t="str">
        <f>VLOOKUP(Table3[[#This Row],[Applicant ID]],Table1[#All],2)</f>
        <v>Punisher</v>
      </c>
      <c r="F50">
        <v>6</v>
      </c>
    </row>
    <row r="51" spans="1:6" x14ac:dyDescent="0.25">
      <c r="A51">
        <v>10</v>
      </c>
      <c r="B51" t="str">
        <f>VLOOKUP(Table3[[#This Row],[Program ID]],Table2[#All],2)</f>
        <v>Geisinger Health System</v>
      </c>
      <c r="C51">
        <f>VLOOKUP(Table3[[#This Row],[Program ID]],Table2[#All],3)</f>
        <v>4</v>
      </c>
      <c r="D51">
        <v>93</v>
      </c>
      <c r="E51" t="str">
        <f>VLOOKUP(Table3[[#This Row],[Applicant ID]],Table1[#All],2)</f>
        <v>Henry Ford</v>
      </c>
      <c r="F51">
        <v>7</v>
      </c>
    </row>
    <row r="52" spans="1:6" x14ac:dyDescent="0.25">
      <c r="A52">
        <v>11</v>
      </c>
      <c r="B52" t="str">
        <f>VLOOKUP(Table3[[#This Row],[Program ID]],Table2[#All],2)</f>
        <v>Heart of Texas Community Health Center</v>
      </c>
      <c r="C52">
        <f>VLOOKUP(Table3[[#This Row],[Program ID]],Table2[#All],3)</f>
        <v>1</v>
      </c>
      <c r="D52">
        <v>16</v>
      </c>
      <c r="E52" t="str">
        <f>VLOOKUP(Table3[[#This Row],[Applicant ID]],Table1[#All],2)</f>
        <v>Rorschach</v>
      </c>
      <c r="F52">
        <v>1</v>
      </c>
    </row>
    <row r="53" spans="1:6" x14ac:dyDescent="0.25">
      <c r="A53">
        <v>11</v>
      </c>
      <c r="B53" t="str">
        <f>VLOOKUP(Table3[[#This Row],[Program ID]],Table2[#All],2)</f>
        <v>Heart of Texas Community Health Center</v>
      </c>
      <c r="C53">
        <f>VLOOKUP(Table3[[#This Row],[Program ID]],Table2[#All],3)</f>
        <v>1</v>
      </c>
      <c r="D53">
        <v>92</v>
      </c>
      <c r="E53" t="str">
        <f>VLOOKUP(Table3[[#This Row],[Applicant ID]],Table1[#All],2)</f>
        <v>Benjamin Franklin</v>
      </c>
      <c r="F53">
        <v>2</v>
      </c>
    </row>
    <row r="54" spans="1:6" x14ac:dyDescent="0.25">
      <c r="A54">
        <v>12</v>
      </c>
      <c r="B54" t="str">
        <f>VLOOKUP(Table3[[#This Row],[Program ID]],Table2[#All],2)</f>
        <v>Hennepin Healthcare</v>
      </c>
      <c r="C54">
        <f>VLOOKUP(Table3[[#This Row],[Program ID]],Table2[#All],3)</f>
        <v>2</v>
      </c>
      <c r="D54">
        <v>13</v>
      </c>
      <c r="E54" t="str">
        <f>VLOOKUP(Table3[[#This Row],[Applicant ID]],Table1[#All],2)</f>
        <v>Jean Grey</v>
      </c>
      <c r="F54">
        <v>1</v>
      </c>
    </row>
    <row r="55" spans="1:6" x14ac:dyDescent="0.25">
      <c r="A55">
        <v>12</v>
      </c>
      <c r="B55" t="str">
        <f>VLOOKUP(Table3[[#This Row],[Program ID]],Table2[#All],2)</f>
        <v>Hennepin Healthcare</v>
      </c>
      <c r="C55">
        <f>VLOOKUP(Table3[[#This Row],[Program ID]],Table2[#All],3)</f>
        <v>2</v>
      </c>
      <c r="D55">
        <v>45</v>
      </c>
      <c r="E55" t="str">
        <f>VLOOKUP(Table3[[#This Row],[Applicant ID]],Table1[#All],2)</f>
        <v>Aquaman</v>
      </c>
      <c r="F55">
        <v>2</v>
      </c>
    </row>
    <row r="56" spans="1:6" x14ac:dyDescent="0.25">
      <c r="A56">
        <v>12</v>
      </c>
      <c r="B56" t="str">
        <f>VLOOKUP(Table3[[#This Row],[Program ID]],Table2[#All],2)</f>
        <v>Hennepin Healthcare</v>
      </c>
      <c r="C56">
        <f>VLOOKUP(Table3[[#This Row],[Program ID]],Table2[#All],3)</f>
        <v>2</v>
      </c>
      <c r="D56">
        <v>14</v>
      </c>
      <c r="E56" t="str">
        <f>VLOOKUP(Table3[[#This Row],[Applicant ID]],Table1[#All],2)</f>
        <v>Thor</v>
      </c>
      <c r="F56">
        <v>3</v>
      </c>
    </row>
    <row r="57" spans="1:6" x14ac:dyDescent="0.25">
      <c r="A57">
        <v>12</v>
      </c>
      <c r="B57" t="str">
        <f>VLOOKUP(Table3[[#This Row],[Program ID]],Table2[#All],2)</f>
        <v>Hennepin Healthcare</v>
      </c>
      <c r="C57">
        <f>VLOOKUP(Table3[[#This Row],[Program ID]],Table2[#All],3)</f>
        <v>2</v>
      </c>
      <c r="D57">
        <v>51</v>
      </c>
      <c r="E57" t="str">
        <f>VLOOKUP(Table3[[#This Row],[Applicant ID]],Table1[#All],2)</f>
        <v>Booster Gold</v>
      </c>
      <c r="F57">
        <v>4</v>
      </c>
    </row>
    <row r="58" spans="1:6" x14ac:dyDescent="0.25">
      <c r="A58">
        <v>13</v>
      </c>
      <c r="B58" t="str">
        <f>VLOOKUP(Table3[[#This Row],[Program ID]],Table2[#All],2)</f>
        <v>HonorHealth</v>
      </c>
      <c r="C58">
        <f>VLOOKUP(Table3[[#This Row],[Program ID]],Table2[#All],3)</f>
        <v>2</v>
      </c>
      <c r="D58">
        <v>85</v>
      </c>
      <c r="E58" t="str">
        <f>VLOOKUP(Table3[[#This Row],[Applicant ID]],Table1[#All],2)</f>
        <v>Otto Fritz Meyerhof</v>
      </c>
      <c r="F58">
        <v>1</v>
      </c>
    </row>
    <row r="59" spans="1:6" x14ac:dyDescent="0.25">
      <c r="A59">
        <v>13</v>
      </c>
      <c r="B59" t="str">
        <f>VLOOKUP(Table3[[#This Row],[Program ID]],Table2[#All],2)</f>
        <v>HonorHealth</v>
      </c>
      <c r="C59">
        <f>VLOOKUP(Table3[[#This Row],[Program ID]],Table2[#All],3)</f>
        <v>2</v>
      </c>
      <c r="D59">
        <v>66</v>
      </c>
      <c r="E59" t="str">
        <f>VLOOKUP(Table3[[#This Row],[Applicant ID]],Table1[#All],2)</f>
        <v>Sir Isaac Newton</v>
      </c>
      <c r="F59">
        <v>2</v>
      </c>
    </row>
    <row r="60" spans="1:6" x14ac:dyDescent="0.25">
      <c r="A60">
        <v>13</v>
      </c>
      <c r="B60" t="str">
        <f>VLOOKUP(Table3[[#This Row],[Program ID]],Table2[#All],2)</f>
        <v>HonorHealth</v>
      </c>
      <c r="C60">
        <f>VLOOKUP(Table3[[#This Row],[Program ID]],Table2[#All],3)</f>
        <v>2</v>
      </c>
      <c r="D60">
        <v>41</v>
      </c>
      <c r="E60" t="str">
        <f>VLOOKUP(Table3[[#This Row],[Applicant ID]],Table1[#All],2)</f>
        <v>Martin Manhunter</v>
      </c>
      <c r="F60">
        <v>3</v>
      </c>
    </row>
    <row r="61" spans="1:6" x14ac:dyDescent="0.25">
      <c r="A61">
        <v>13</v>
      </c>
      <c r="B61" t="str">
        <f>VLOOKUP(Table3[[#This Row],[Program ID]],Table2[#All],2)</f>
        <v>HonorHealth</v>
      </c>
      <c r="C61">
        <f>VLOOKUP(Table3[[#This Row],[Program ID]],Table2[#All],3)</f>
        <v>2</v>
      </c>
      <c r="D61">
        <v>24</v>
      </c>
      <c r="E61" t="str">
        <f>VLOOKUP(Table3[[#This Row],[Applicant ID]],Table1[#All],2)</f>
        <v>Yorick Brown</v>
      </c>
      <c r="F61">
        <v>4</v>
      </c>
    </row>
    <row r="62" spans="1:6" x14ac:dyDescent="0.25">
      <c r="A62">
        <v>13</v>
      </c>
      <c r="B62" t="str">
        <f>VLOOKUP(Table3[[#This Row],[Program ID]],Table2[#All],2)</f>
        <v>HonorHealth</v>
      </c>
      <c r="C62">
        <f>VLOOKUP(Table3[[#This Row],[Program ID]],Table2[#All],3)</f>
        <v>2</v>
      </c>
      <c r="D62">
        <v>51</v>
      </c>
      <c r="E62" t="str">
        <f>VLOOKUP(Table3[[#This Row],[Applicant ID]],Table1[#All],2)</f>
        <v>Booster Gold</v>
      </c>
      <c r="F62">
        <v>5</v>
      </c>
    </row>
    <row r="63" spans="1:6" x14ac:dyDescent="0.25">
      <c r="A63">
        <v>13</v>
      </c>
      <c r="B63" t="str">
        <f>VLOOKUP(Table3[[#This Row],[Program ID]],Table2[#All],2)</f>
        <v>HonorHealth</v>
      </c>
      <c r="C63">
        <f>VLOOKUP(Table3[[#This Row],[Program ID]],Table2[#All],3)</f>
        <v>2</v>
      </c>
      <c r="D63">
        <v>83</v>
      </c>
      <c r="E63" t="str">
        <f>VLOOKUP(Table3[[#This Row],[Applicant ID]],Table1[#All],2)</f>
        <v>Harvey Cushing</v>
      </c>
      <c r="F63">
        <v>6</v>
      </c>
    </row>
    <row r="64" spans="1:6" x14ac:dyDescent="0.25">
      <c r="A64">
        <v>14</v>
      </c>
      <c r="B64" t="str">
        <f>VLOOKUP(Table3[[#This Row],[Program ID]],Table2[#All],2)</f>
        <v>Houston Methodist Hospital</v>
      </c>
      <c r="C64">
        <f>VLOOKUP(Table3[[#This Row],[Program ID]],Table2[#All],3)</f>
        <v>1</v>
      </c>
      <c r="D64">
        <v>46</v>
      </c>
      <c r="E64" t="str">
        <f>VLOOKUP(Table3[[#This Row],[Applicant ID]],Table1[#All],2)</f>
        <v>Bucky Barnes</v>
      </c>
      <c r="F64">
        <v>1</v>
      </c>
    </row>
    <row r="65" spans="1:6" x14ac:dyDescent="0.25">
      <c r="A65">
        <v>14</v>
      </c>
      <c r="B65" t="str">
        <f>VLOOKUP(Table3[[#This Row],[Program ID]],Table2[#All],2)</f>
        <v>Houston Methodist Hospital</v>
      </c>
      <c r="C65">
        <f>VLOOKUP(Table3[[#This Row],[Program ID]],Table2[#All],3)</f>
        <v>1</v>
      </c>
      <c r="D65">
        <v>27</v>
      </c>
      <c r="E65" t="str">
        <f>VLOOKUP(Table3[[#This Row],[Applicant ID]],Table1[#All],2)</f>
        <v>Swamp Thing</v>
      </c>
      <c r="F65">
        <v>2</v>
      </c>
    </row>
    <row r="66" spans="1:6" x14ac:dyDescent="0.25">
      <c r="A66">
        <v>14</v>
      </c>
      <c r="B66" t="str">
        <f>VLOOKUP(Table3[[#This Row],[Program ID]],Table2[#All],2)</f>
        <v>Houston Methodist Hospital</v>
      </c>
      <c r="C66">
        <f>VLOOKUP(Table3[[#This Row],[Program ID]],Table2[#All],3)</f>
        <v>1</v>
      </c>
      <c r="D66">
        <v>5</v>
      </c>
      <c r="E66" t="str">
        <f>VLOOKUP(Table3[[#This Row],[Applicant ID]],Table1[#All],2)</f>
        <v>Wonder Woman</v>
      </c>
      <c r="F66">
        <v>3</v>
      </c>
    </row>
    <row r="67" spans="1:6" x14ac:dyDescent="0.25">
      <c r="A67">
        <v>15</v>
      </c>
      <c r="B67" t="str">
        <f>VLOOKUP(Table3[[#This Row],[Program ID]],Table2[#All],2)</f>
        <v>Icahn School of Medicine at Mount Sinai</v>
      </c>
      <c r="C67">
        <f>VLOOKUP(Table3[[#This Row],[Program ID]],Table2[#All],3)</f>
        <v>4</v>
      </c>
      <c r="D67">
        <v>61</v>
      </c>
      <c r="E67" t="str">
        <f>VLOOKUP(Table3[[#This Row],[Applicant ID]],Table1[#All],2)</f>
        <v>Falcon</v>
      </c>
      <c r="F67">
        <v>1</v>
      </c>
    </row>
    <row r="68" spans="1:6" x14ac:dyDescent="0.25">
      <c r="A68">
        <v>15</v>
      </c>
      <c r="B68" t="str">
        <f>VLOOKUP(Table3[[#This Row],[Program ID]],Table2[#All],2)</f>
        <v>Icahn School of Medicine at Mount Sinai</v>
      </c>
      <c r="C68">
        <f>VLOOKUP(Table3[[#This Row],[Program ID]],Table2[#All],3)</f>
        <v>4</v>
      </c>
      <c r="D68">
        <v>37</v>
      </c>
      <c r="E68" t="str">
        <f>VLOOKUP(Table3[[#This Row],[Applicant ID]],Table1[#All],2)</f>
        <v>Cyclops</v>
      </c>
      <c r="F68">
        <v>2</v>
      </c>
    </row>
    <row r="69" spans="1:6" x14ac:dyDescent="0.25">
      <c r="A69">
        <v>15</v>
      </c>
      <c r="B69" t="str">
        <f>VLOOKUP(Table3[[#This Row],[Program ID]],Table2[#All],2)</f>
        <v>Icahn School of Medicine at Mount Sinai</v>
      </c>
      <c r="C69">
        <f>VLOOKUP(Table3[[#This Row],[Program ID]],Table2[#All],3)</f>
        <v>4</v>
      </c>
      <c r="D69">
        <v>21</v>
      </c>
      <c r="E69" t="str">
        <f>VLOOKUP(Table3[[#This Row],[Applicant ID]],Table1[#All],2)</f>
        <v>The Spirit</v>
      </c>
      <c r="F69">
        <v>3</v>
      </c>
    </row>
    <row r="70" spans="1:6" x14ac:dyDescent="0.25">
      <c r="A70">
        <v>15</v>
      </c>
      <c r="B70" t="str">
        <f>VLOOKUP(Table3[[#This Row],[Program ID]],Table2[#All],2)</f>
        <v>Icahn School of Medicine at Mount Sinai</v>
      </c>
      <c r="C70">
        <f>VLOOKUP(Table3[[#This Row],[Program ID]],Table2[#All],3)</f>
        <v>4</v>
      </c>
      <c r="D70">
        <v>81</v>
      </c>
      <c r="E70" t="str">
        <f>VLOOKUP(Table3[[#This Row],[Applicant ID]],Table1[#All],2)</f>
        <v>Carl Jung</v>
      </c>
      <c r="F70">
        <v>4</v>
      </c>
    </row>
    <row r="71" spans="1:6" x14ac:dyDescent="0.25">
      <c r="A71">
        <v>15</v>
      </c>
      <c r="B71" t="str">
        <f>VLOOKUP(Table3[[#This Row],[Program ID]],Table2[#All],2)</f>
        <v>Icahn School of Medicine at Mount Sinai</v>
      </c>
      <c r="C71">
        <f>VLOOKUP(Table3[[#This Row],[Program ID]],Table2[#All],3)</f>
        <v>4</v>
      </c>
      <c r="D71">
        <v>8</v>
      </c>
      <c r="E71" t="str">
        <f>VLOOKUP(Table3[[#This Row],[Applicant ID]],Table1[#All],2)</f>
        <v>Wally West</v>
      </c>
      <c r="F71">
        <v>5</v>
      </c>
    </row>
    <row r="72" spans="1:6" x14ac:dyDescent="0.25">
      <c r="A72">
        <v>15</v>
      </c>
      <c r="B72" t="str">
        <f>VLOOKUP(Table3[[#This Row],[Program ID]],Table2[#All],2)</f>
        <v>Icahn School of Medicine at Mount Sinai</v>
      </c>
      <c r="C72">
        <f>VLOOKUP(Table3[[#This Row],[Program ID]],Table2[#All],3)</f>
        <v>4</v>
      </c>
      <c r="D72">
        <v>56</v>
      </c>
      <c r="E72" t="str">
        <f>VLOOKUP(Table3[[#This Row],[Applicant ID]],Table1[#All],2)</f>
        <v>Luke Cage</v>
      </c>
      <c r="F72">
        <v>6</v>
      </c>
    </row>
    <row r="73" spans="1:6" x14ac:dyDescent="0.25">
      <c r="A73">
        <v>15</v>
      </c>
      <c r="B73" t="str">
        <f>VLOOKUP(Table3[[#This Row],[Program ID]],Table2[#All],2)</f>
        <v>Icahn School of Medicine at Mount Sinai</v>
      </c>
      <c r="C73">
        <f>VLOOKUP(Table3[[#This Row],[Program ID]],Table2[#All],3)</f>
        <v>4</v>
      </c>
      <c r="D73">
        <v>84</v>
      </c>
      <c r="E73" t="str">
        <f>VLOOKUP(Table3[[#This Row],[Applicant ID]],Table1[#All],2)</f>
        <v>Charles Mayo</v>
      </c>
      <c r="F73">
        <v>7</v>
      </c>
    </row>
    <row r="74" spans="1:6" x14ac:dyDescent="0.25">
      <c r="A74">
        <v>16</v>
      </c>
      <c r="B74" t="str">
        <f>VLOOKUP(Table3[[#This Row],[Program ID]],Table2[#All],2)</f>
        <v>Kettering Health Network and Raj Soin Medical Center</v>
      </c>
      <c r="C74">
        <f>VLOOKUP(Table3[[#This Row],[Program ID]],Table2[#All],3)</f>
        <v>1</v>
      </c>
      <c r="D74">
        <v>65</v>
      </c>
      <c r="E74" t="str">
        <f>VLOOKUP(Table3[[#This Row],[Applicant ID]],Table1[#All],2)</f>
        <v>Albert Einstein</v>
      </c>
      <c r="F74">
        <v>1</v>
      </c>
    </row>
    <row r="75" spans="1:6" x14ac:dyDescent="0.25">
      <c r="A75">
        <v>16</v>
      </c>
      <c r="B75" t="str">
        <f>VLOOKUP(Table3[[#This Row],[Program ID]],Table2[#All],2)</f>
        <v>Kettering Health Network and Raj Soin Medical Center</v>
      </c>
      <c r="C75">
        <f>VLOOKUP(Table3[[#This Row],[Program ID]],Table2[#All],3)</f>
        <v>1</v>
      </c>
      <c r="D75">
        <v>13</v>
      </c>
      <c r="E75" t="str">
        <f>VLOOKUP(Table3[[#This Row],[Applicant ID]],Table1[#All],2)</f>
        <v>Jean Grey</v>
      </c>
      <c r="F75">
        <v>2</v>
      </c>
    </row>
    <row r="76" spans="1:6" x14ac:dyDescent="0.25">
      <c r="A76">
        <v>16</v>
      </c>
      <c r="B76" t="str">
        <f>VLOOKUP(Table3[[#This Row],[Program ID]],Table2[#All],2)</f>
        <v>Kettering Health Network and Raj Soin Medical Center</v>
      </c>
      <c r="C76">
        <f>VLOOKUP(Table3[[#This Row],[Program ID]],Table2[#All],3)</f>
        <v>1</v>
      </c>
      <c r="D76">
        <v>60</v>
      </c>
      <c r="E76" t="str">
        <f>VLOOKUP(Table3[[#This Row],[Applicant ID]],Table1[#All],2)</f>
        <v>Ghost Rider</v>
      </c>
      <c r="F76">
        <v>3</v>
      </c>
    </row>
    <row r="77" spans="1:6" x14ac:dyDescent="0.25">
      <c r="A77">
        <v>17</v>
      </c>
      <c r="B77" t="str">
        <f>VLOOKUP(Table3[[#This Row],[Program ID]],Table2[#All],2)</f>
        <v>LSU Health Shreveport and Ochsner Health System</v>
      </c>
      <c r="C77">
        <f>VLOOKUP(Table3[[#This Row],[Program ID]],Table2[#All],3)</f>
        <v>3</v>
      </c>
      <c r="D77">
        <v>24</v>
      </c>
      <c r="E77" t="str">
        <f>VLOOKUP(Table3[[#This Row],[Applicant ID]],Table1[#All],2)</f>
        <v>Yorick Brown</v>
      </c>
      <c r="F77">
        <v>1</v>
      </c>
    </row>
    <row r="78" spans="1:6" x14ac:dyDescent="0.25">
      <c r="A78">
        <v>17</v>
      </c>
      <c r="B78" t="str">
        <f>VLOOKUP(Table3[[#This Row],[Program ID]],Table2[#All],2)</f>
        <v>LSU Health Shreveport and Ochsner Health System</v>
      </c>
      <c r="C78">
        <f>VLOOKUP(Table3[[#This Row],[Program ID]],Table2[#All],3)</f>
        <v>3</v>
      </c>
      <c r="D78">
        <v>21</v>
      </c>
      <c r="E78" t="str">
        <f>VLOOKUP(Table3[[#This Row],[Applicant ID]],Table1[#All],2)</f>
        <v>The Spirit</v>
      </c>
      <c r="F78">
        <v>2</v>
      </c>
    </row>
    <row r="79" spans="1:6" x14ac:dyDescent="0.25">
      <c r="A79">
        <v>17</v>
      </c>
      <c r="B79" t="str">
        <f>VLOOKUP(Table3[[#This Row],[Program ID]],Table2[#All],2)</f>
        <v>LSU Health Shreveport and Ochsner Health System</v>
      </c>
      <c r="C79">
        <f>VLOOKUP(Table3[[#This Row],[Program ID]],Table2[#All],3)</f>
        <v>3</v>
      </c>
      <c r="D79">
        <v>4</v>
      </c>
      <c r="E79" t="str">
        <f>VLOOKUP(Table3[[#This Row],[Applicant ID]],Table1[#All],2)</f>
        <v>Wolverine</v>
      </c>
      <c r="F79">
        <v>3</v>
      </c>
    </row>
    <row r="80" spans="1:6" x14ac:dyDescent="0.25">
      <c r="A80">
        <v>17</v>
      </c>
      <c r="B80" t="str">
        <f>VLOOKUP(Table3[[#This Row],[Program ID]],Table2[#All],2)</f>
        <v>LSU Health Shreveport and Ochsner Health System</v>
      </c>
      <c r="C80">
        <f>VLOOKUP(Table3[[#This Row],[Program ID]],Table2[#All],3)</f>
        <v>3</v>
      </c>
      <c r="D80">
        <v>61</v>
      </c>
      <c r="E80" t="str">
        <f>VLOOKUP(Table3[[#This Row],[Applicant ID]],Table1[#All],2)</f>
        <v>Falcon</v>
      </c>
      <c r="F80">
        <v>4</v>
      </c>
    </row>
    <row r="81" spans="1:6" x14ac:dyDescent="0.25">
      <c r="A81">
        <v>17</v>
      </c>
      <c r="B81" t="str">
        <f>VLOOKUP(Table3[[#This Row],[Program ID]],Table2[#All],2)</f>
        <v>LSU Health Shreveport and Ochsner Health System</v>
      </c>
      <c r="C81">
        <f>VLOOKUP(Table3[[#This Row],[Program ID]],Table2[#All],3)</f>
        <v>3</v>
      </c>
      <c r="D81">
        <v>33</v>
      </c>
      <c r="E81" t="str">
        <f>VLOOKUP(Table3[[#This Row],[Applicant ID]],Table1[#All],2)</f>
        <v>Dudge Dredd</v>
      </c>
      <c r="F81">
        <v>5</v>
      </c>
    </row>
    <row r="82" spans="1:6" x14ac:dyDescent="0.25">
      <c r="A82">
        <v>18</v>
      </c>
      <c r="B82" t="str">
        <f>VLOOKUP(Table3[[#This Row],[Program ID]],Table2[#All],2)</f>
        <v>Madigan Army Medical Center</v>
      </c>
      <c r="C82">
        <f>VLOOKUP(Table3[[#This Row],[Program ID]],Table2[#All],3)</f>
        <v>3</v>
      </c>
      <c r="D82">
        <v>41</v>
      </c>
      <c r="E82" t="str">
        <f>VLOOKUP(Table3[[#This Row],[Applicant ID]],Table1[#All],2)</f>
        <v>Martin Manhunter</v>
      </c>
      <c r="F82">
        <v>1</v>
      </c>
    </row>
    <row r="83" spans="1:6" x14ac:dyDescent="0.25">
      <c r="A83">
        <v>18</v>
      </c>
      <c r="B83" t="str">
        <f>VLOOKUP(Table3[[#This Row],[Program ID]],Table2[#All],2)</f>
        <v>Madigan Army Medical Center</v>
      </c>
      <c r="C83">
        <f>VLOOKUP(Table3[[#This Row],[Program ID]],Table2[#All],3)</f>
        <v>3</v>
      </c>
      <c r="D83">
        <v>46</v>
      </c>
      <c r="E83" t="str">
        <f>VLOOKUP(Table3[[#This Row],[Applicant ID]],Table1[#All],2)</f>
        <v>Bucky Barnes</v>
      </c>
      <c r="F83">
        <v>2</v>
      </c>
    </row>
    <row r="84" spans="1:6" x14ac:dyDescent="0.25">
      <c r="A84">
        <v>18</v>
      </c>
      <c r="B84" t="str">
        <f>VLOOKUP(Table3[[#This Row],[Program ID]],Table2[#All],2)</f>
        <v>Madigan Army Medical Center</v>
      </c>
      <c r="C84">
        <f>VLOOKUP(Table3[[#This Row],[Program ID]],Table2[#All],3)</f>
        <v>3</v>
      </c>
      <c r="D84">
        <v>73</v>
      </c>
      <c r="E84" t="str">
        <f>VLOOKUP(Table3[[#This Row],[Applicant ID]],Table1[#All],2)</f>
        <v>Hippocrates</v>
      </c>
      <c r="F84">
        <v>3</v>
      </c>
    </row>
    <row r="85" spans="1:6" x14ac:dyDescent="0.25">
      <c r="A85">
        <v>18</v>
      </c>
      <c r="B85" t="str">
        <f>VLOOKUP(Table3[[#This Row],[Program ID]],Table2[#All],2)</f>
        <v>Madigan Army Medical Center</v>
      </c>
      <c r="C85">
        <f>VLOOKUP(Table3[[#This Row],[Program ID]],Table2[#All],3)</f>
        <v>3</v>
      </c>
      <c r="D85">
        <v>36</v>
      </c>
      <c r="E85" t="str">
        <f>VLOOKUP(Table3[[#This Row],[Applicant ID]],Table1[#All],2)</f>
        <v>Doctor Strange</v>
      </c>
      <c r="F85">
        <v>4</v>
      </c>
    </row>
    <row r="86" spans="1:6" x14ac:dyDescent="0.25">
      <c r="A86">
        <v>18</v>
      </c>
      <c r="B86" t="str">
        <f>VLOOKUP(Table3[[#This Row],[Program ID]],Table2[#All],2)</f>
        <v>Madigan Army Medical Center</v>
      </c>
      <c r="C86">
        <f>VLOOKUP(Table3[[#This Row],[Program ID]],Table2[#All],3)</f>
        <v>3</v>
      </c>
      <c r="D86">
        <v>91</v>
      </c>
      <c r="E86" t="str">
        <f>VLOOKUP(Table3[[#This Row],[Applicant ID]],Table1[#All],2)</f>
        <v>John Logie Baird</v>
      </c>
      <c r="F86">
        <v>5</v>
      </c>
    </row>
    <row r="87" spans="1:6" x14ac:dyDescent="0.25">
      <c r="A87">
        <v>18</v>
      </c>
      <c r="B87" t="str">
        <f>VLOOKUP(Table3[[#This Row],[Program ID]],Table2[#All],2)</f>
        <v>Madigan Army Medical Center</v>
      </c>
      <c r="C87">
        <f>VLOOKUP(Table3[[#This Row],[Program ID]],Table2[#All],3)</f>
        <v>3</v>
      </c>
      <c r="D87">
        <v>79</v>
      </c>
      <c r="E87" t="str">
        <f>VLOOKUP(Table3[[#This Row],[Applicant ID]],Table1[#All],2)</f>
        <v>William Harvey</v>
      </c>
      <c r="F87">
        <v>6</v>
      </c>
    </row>
    <row r="88" spans="1:6" x14ac:dyDescent="0.25">
      <c r="A88">
        <v>18</v>
      </c>
      <c r="B88" t="str">
        <f>VLOOKUP(Table3[[#This Row],[Program ID]],Table2[#All],2)</f>
        <v>Madigan Army Medical Center</v>
      </c>
      <c r="C88">
        <f>VLOOKUP(Table3[[#This Row],[Program ID]],Table2[#All],3)</f>
        <v>3</v>
      </c>
      <c r="D88">
        <v>85</v>
      </c>
      <c r="E88" t="str">
        <f>VLOOKUP(Table3[[#This Row],[Applicant ID]],Table1[#All],2)</f>
        <v>Otto Fritz Meyerhof</v>
      </c>
      <c r="F88">
        <v>7</v>
      </c>
    </row>
    <row r="89" spans="1:6" x14ac:dyDescent="0.25">
      <c r="A89">
        <v>19</v>
      </c>
      <c r="B89" t="str">
        <f>VLOOKUP(Table3[[#This Row],[Program ID]],Table2[#All],2)</f>
        <v>Massachusetts General Hospital</v>
      </c>
      <c r="C89">
        <f>VLOOKUP(Table3[[#This Row],[Program ID]],Table2[#All],3)</f>
        <v>2</v>
      </c>
      <c r="D89">
        <v>12</v>
      </c>
      <c r="E89" t="str">
        <f>VLOOKUP(Table3[[#This Row],[Applicant ID]],Table1[#All],2)</f>
        <v>Iron Man</v>
      </c>
      <c r="F89">
        <v>1</v>
      </c>
    </row>
    <row r="90" spans="1:6" x14ac:dyDescent="0.25">
      <c r="A90">
        <v>19</v>
      </c>
      <c r="B90" t="str">
        <f>VLOOKUP(Table3[[#This Row],[Program ID]],Table2[#All],2)</f>
        <v>Massachusetts General Hospital</v>
      </c>
      <c r="C90">
        <f>VLOOKUP(Table3[[#This Row],[Program ID]],Table2[#All],3)</f>
        <v>2</v>
      </c>
      <c r="D90">
        <v>53</v>
      </c>
      <c r="E90" t="str">
        <f>VLOOKUP(Table3[[#This Row],[Applicant ID]],Table1[#All],2)</f>
        <v>Gambit</v>
      </c>
      <c r="F90">
        <v>2</v>
      </c>
    </row>
    <row r="91" spans="1:6" x14ac:dyDescent="0.25">
      <c r="A91">
        <v>19</v>
      </c>
      <c r="B91" t="str">
        <f>VLOOKUP(Table3[[#This Row],[Program ID]],Table2[#All],2)</f>
        <v>Massachusetts General Hospital</v>
      </c>
      <c r="C91">
        <f>VLOOKUP(Table3[[#This Row],[Program ID]],Table2[#All],3)</f>
        <v>2</v>
      </c>
      <c r="D91">
        <v>83</v>
      </c>
      <c r="E91" t="str">
        <f>VLOOKUP(Table3[[#This Row],[Applicant ID]],Table1[#All],2)</f>
        <v>Harvey Cushing</v>
      </c>
      <c r="F91">
        <v>3</v>
      </c>
    </row>
    <row r="92" spans="1:6" x14ac:dyDescent="0.25">
      <c r="A92">
        <v>20</v>
      </c>
      <c r="B92" t="str">
        <f>VLOOKUP(Table3[[#This Row],[Program ID]],Table2[#All],2)</f>
        <v>Mayo Clinic Rochester</v>
      </c>
      <c r="C92">
        <f>VLOOKUP(Table3[[#This Row],[Program ID]],Table2[#All],3)</f>
        <v>5</v>
      </c>
      <c r="D92">
        <v>67</v>
      </c>
      <c r="E92" t="str">
        <f>VLOOKUP(Table3[[#This Row],[Applicant ID]],Table1[#All],2)</f>
        <v>James Maxwell</v>
      </c>
      <c r="F92">
        <v>1</v>
      </c>
    </row>
    <row r="93" spans="1:6" x14ac:dyDescent="0.25">
      <c r="A93">
        <v>20</v>
      </c>
      <c r="B93" t="str">
        <f>VLOOKUP(Table3[[#This Row],[Program ID]],Table2[#All],2)</f>
        <v>Mayo Clinic Rochester</v>
      </c>
      <c r="C93">
        <f>VLOOKUP(Table3[[#This Row],[Program ID]],Table2[#All],3)</f>
        <v>5</v>
      </c>
      <c r="D93">
        <v>72</v>
      </c>
      <c r="E93" t="str">
        <f>VLOOKUP(Table3[[#This Row],[Applicant ID]],Table1[#All],2)</f>
        <v>Thomas Edison</v>
      </c>
      <c r="F93">
        <v>2</v>
      </c>
    </row>
    <row r="94" spans="1:6" x14ac:dyDescent="0.25">
      <c r="A94">
        <v>20</v>
      </c>
      <c r="B94" t="str">
        <f>VLOOKUP(Table3[[#This Row],[Program ID]],Table2[#All],2)</f>
        <v>Mayo Clinic Rochester</v>
      </c>
      <c r="C94">
        <f>VLOOKUP(Table3[[#This Row],[Program ID]],Table2[#All],3)</f>
        <v>5</v>
      </c>
      <c r="D94">
        <v>29</v>
      </c>
      <c r="E94" t="str">
        <f>VLOOKUP(Table3[[#This Row],[Applicant ID]],Table1[#All],2)</f>
        <v>Green Arrow</v>
      </c>
      <c r="F94">
        <v>3</v>
      </c>
    </row>
    <row r="95" spans="1:6" x14ac:dyDescent="0.25">
      <c r="A95">
        <v>20</v>
      </c>
      <c r="B95" t="str">
        <f>VLOOKUP(Table3[[#This Row],[Program ID]],Table2[#All],2)</f>
        <v>Mayo Clinic Rochester</v>
      </c>
      <c r="C95">
        <f>VLOOKUP(Table3[[#This Row],[Program ID]],Table2[#All],3)</f>
        <v>5</v>
      </c>
      <c r="D95">
        <v>93</v>
      </c>
      <c r="E95" t="str">
        <f>VLOOKUP(Table3[[#This Row],[Applicant ID]],Table1[#All],2)</f>
        <v>Henry Ford</v>
      </c>
      <c r="F95">
        <v>4</v>
      </c>
    </row>
    <row r="96" spans="1:6" x14ac:dyDescent="0.25">
      <c r="A96">
        <v>20</v>
      </c>
      <c r="B96" t="str">
        <f>VLOOKUP(Table3[[#This Row],[Program ID]],Table2[#All],2)</f>
        <v>Mayo Clinic Rochester</v>
      </c>
      <c r="C96">
        <f>VLOOKUP(Table3[[#This Row],[Program ID]],Table2[#All],3)</f>
        <v>5</v>
      </c>
      <c r="D96">
        <v>40</v>
      </c>
      <c r="E96" t="str">
        <f>VLOOKUP(Table3[[#This Row],[Applicant ID]],Table1[#All],2)</f>
        <v>Storm</v>
      </c>
      <c r="F96">
        <v>5</v>
      </c>
    </row>
    <row r="97" spans="1:6" x14ac:dyDescent="0.25">
      <c r="A97">
        <v>20</v>
      </c>
      <c r="B97" t="str">
        <f>VLOOKUP(Table3[[#This Row],[Program ID]],Table2[#All],2)</f>
        <v>Mayo Clinic Rochester</v>
      </c>
      <c r="C97">
        <f>VLOOKUP(Table3[[#This Row],[Program ID]],Table2[#All],3)</f>
        <v>5</v>
      </c>
      <c r="D97">
        <v>82</v>
      </c>
      <c r="E97" t="str">
        <f>VLOOKUP(Table3[[#This Row],[Applicant ID]],Table1[#All],2)</f>
        <v>Paul Ehrlich</v>
      </c>
      <c r="F97">
        <v>6</v>
      </c>
    </row>
    <row r="98" spans="1:6" x14ac:dyDescent="0.25">
      <c r="A98">
        <v>20</v>
      </c>
      <c r="B98" t="str">
        <f>VLOOKUP(Table3[[#This Row],[Program ID]],Table2[#All],2)</f>
        <v>Mayo Clinic Rochester</v>
      </c>
      <c r="C98">
        <f>VLOOKUP(Table3[[#This Row],[Program ID]],Table2[#All],3)</f>
        <v>5</v>
      </c>
      <c r="D98">
        <v>32</v>
      </c>
      <c r="E98" t="str">
        <f>VLOOKUP(Table3[[#This Row],[Applicant ID]],Table1[#All],2)</f>
        <v>Jesse Custer</v>
      </c>
      <c r="F98">
        <v>7</v>
      </c>
    </row>
    <row r="99" spans="1:6" x14ac:dyDescent="0.25">
      <c r="A99">
        <v>21</v>
      </c>
      <c r="B99" t="str">
        <f>VLOOKUP(Table3[[#This Row],[Program ID]],Table2[#All],2)</f>
        <v>Northwestern University Program</v>
      </c>
      <c r="C99">
        <f>VLOOKUP(Table3[[#This Row],[Program ID]],Table2[#All],3)</f>
        <v>2</v>
      </c>
      <c r="D99">
        <v>47</v>
      </c>
      <c r="E99" t="str">
        <f>VLOOKUP(Table3[[#This Row],[Applicant ID]],Table1[#All],2)</f>
        <v>Elijah Snow</v>
      </c>
      <c r="F99">
        <v>1</v>
      </c>
    </row>
    <row r="100" spans="1:6" x14ac:dyDescent="0.25">
      <c r="A100">
        <v>21</v>
      </c>
      <c r="B100" t="str">
        <f>VLOOKUP(Table3[[#This Row],[Program ID]],Table2[#All],2)</f>
        <v>Northwestern University Program</v>
      </c>
      <c r="C100">
        <f>VLOOKUP(Table3[[#This Row],[Program ID]],Table2[#All],3)</f>
        <v>2</v>
      </c>
      <c r="D100">
        <v>72</v>
      </c>
      <c r="E100" t="str">
        <f>VLOOKUP(Table3[[#This Row],[Applicant ID]],Table1[#All],2)</f>
        <v>Thomas Edison</v>
      </c>
      <c r="F100">
        <v>2</v>
      </c>
    </row>
    <row r="101" spans="1:6" x14ac:dyDescent="0.25">
      <c r="A101">
        <v>21</v>
      </c>
      <c r="B101" t="str">
        <f>VLOOKUP(Table3[[#This Row],[Program ID]],Table2[#All],2)</f>
        <v>Northwestern University Program</v>
      </c>
      <c r="C101">
        <f>VLOOKUP(Table3[[#This Row],[Program ID]],Table2[#All],3)</f>
        <v>2</v>
      </c>
      <c r="D101">
        <v>39</v>
      </c>
      <c r="E101" t="str">
        <f>VLOOKUP(Table3[[#This Row],[Applicant ID]],Table1[#All],2)</f>
        <v>Silver Surfer</v>
      </c>
      <c r="F101">
        <v>3</v>
      </c>
    </row>
    <row r="102" spans="1:6" x14ac:dyDescent="0.25">
      <c r="A102">
        <v>21</v>
      </c>
      <c r="B102" t="str">
        <f>VLOOKUP(Table3[[#This Row],[Program ID]],Table2[#All],2)</f>
        <v>Northwestern University Program</v>
      </c>
      <c r="C102">
        <f>VLOOKUP(Table3[[#This Row],[Program ID]],Table2[#All],3)</f>
        <v>2</v>
      </c>
      <c r="D102">
        <v>32</v>
      </c>
      <c r="E102" t="str">
        <f>VLOOKUP(Table3[[#This Row],[Applicant ID]],Table1[#All],2)</f>
        <v>Jesse Custer</v>
      </c>
      <c r="F102">
        <v>4</v>
      </c>
    </row>
    <row r="103" spans="1:6" x14ac:dyDescent="0.25">
      <c r="A103">
        <v>21</v>
      </c>
      <c r="B103" t="str">
        <f>VLOOKUP(Table3[[#This Row],[Program ID]],Table2[#All],2)</f>
        <v>Northwestern University Program</v>
      </c>
      <c r="C103">
        <f>VLOOKUP(Table3[[#This Row],[Program ID]],Table2[#All],3)</f>
        <v>2</v>
      </c>
      <c r="D103">
        <v>75</v>
      </c>
      <c r="E103" t="str">
        <f>VLOOKUP(Table3[[#This Row],[Applicant ID]],Table1[#All],2)</f>
        <v>Virginia Apgar</v>
      </c>
      <c r="F103">
        <v>5</v>
      </c>
    </row>
    <row r="104" spans="1:6" x14ac:dyDescent="0.25">
      <c r="A104">
        <v>21</v>
      </c>
      <c r="B104" t="str">
        <f>VLOOKUP(Table3[[#This Row],[Program ID]],Table2[#All],2)</f>
        <v>Northwestern University Program</v>
      </c>
      <c r="C104">
        <f>VLOOKUP(Table3[[#This Row],[Program ID]],Table2[#All],3)</f>
        <v>2</v>
      </c>
      <c r="D104">
        <v>54</v>
      </c>
      <c r="E104" t="str">
        <f>VLOOKUP(Table3[[#This Row],[Applicant ID]],Table1[#All],2)</f>
        <v>Invisible Woman</v>
      </c>
      <c r="F104">
        <v>6</v>
      </c>
    </row>
    <row r="105" spans="1:6" x14ac:dyDescent="0.25">
      <c r="A105">
        <v>22</v>
      </c>
      <c r="B105" t="str">
        <f>VLOOKUP(Table3[[#This Row],[Program ID]],Table2[#All],2)</f>
        <v>NYU Grossman</v>
      </c>
      <c r="C105">
        <f>VLOOKUP(Table3[[#This Row],[Program ID]],Table2[#All],3)</f>
        <v>2</v>
      </c>
      <c r="D105">
        <v>31</v>
      </c>
      <c r="E105" t="str">
        <f>VLOOKUP(Table3[[#This Row],[Applicant ID]],Table1[#All],2)</f>
        <v>Nick Fury</v>
      </c>
      <c r="F105">
        <v>1</v>
      </c>
    </row>
    <row r="106" spans="1:6" x14ac:dyDescent="0.25">
      <c r="A106">
        <v>22</v>
      </c>
      <c r="B106" t="str">
        <f>VLOOKUP(Table3[[#This Row],[Program ID]],Table2[#All],2)</f>
        <v>NYU Grossman</v>
      </c>
      <c r="C106">
        <f>VLOOKUP(Table3[[#This Row],[Program ID]],Table2[#All],3)</f>
        <v>2</v>
      </c>
      <c r="D106">
        <v>84</v>
      </c>
      <c r="E106" t="str">
        <f>VLOOKUP(Table3[[#This Row],[Applicant ID]],Table1[#All],2)</f>
        <v>Charles Mayo</v>
      </c>
      <c r="F106">
        <v>2</v>
      </c>
    </row>
    <row r="107" spans="1:6" x14ac:dyDescent="0.25">
      <c r="A107">
        <v>22</v>
      </c>
      <c r="B107" t="str">
        <f>VLOOKUP(Table3[[#This Row],[Program ID]],Table2[#All],2)</f>
        <v>NYU Grossman</v>
      </c>
      <c r="C107">
        <f>VLOOKUP(Table3[[#This Row],[Program ID]],Table2[#All],3)</f>
        <v>2</v>
      </c>
      <c r="D107">
        <v>60</v>
      </c>
      <c r="E107" t="str">
        <f>VLOOKUP(Table3[[#This Row],[Applicant ID]],Table1[#All],2)</f>
        <v>Ghost Rider</v>
      </c>
      <c r="F107">
        <v>3</v>
      </c>
    </row>
    <row r="108" spans="1:6" x14ac:dyDescent="0.25">
      <c r="A108">
        <v>22</v>
      </c>
      <c r="B108" t="str">
        <f>VLOOKUP(Table3[[#This Row],[Program ID]],Table2[#All],2)</f>
        <v>NYU Grossman</v>
      </c>
      <c r="C108">
        <f>VLOOKUP(Table3[[#This Row],[Program ID]],Table2[#All],3)</f>
        <v>2</v>
      </c>
      <c r="D108">
        <v>75</v>
      </c>
      <c r="E108" t="str">
        <f>VLOOKUP(Table3[[#This Row],[Applicant ID]],Table1[#All],2)</f>
        <v>Virginia Apgar</v>
      </c>
      <c r="F108">
        <v>4</v>
      </c>
    </row>
    <row r="109" spans="1:6" x14ac:dyDescent="0.25">
      <c r="A109">
        <v>22</v>
      </c>
      <c r="B109" t="str">
        <f>VLOOKUP(Table3[[#This Row],[Program ID]],Table2[#All],2)</f>
        <v>NYU Grossman</v>
      </c>
      <c r="C109">
        <f>VLOOKUP(Table3[[#This Row],[Program ID]],Table2[#All],3)</f>
        <v>2</v>
      </c>
      <c r="D109">
        <v>87</v>
      </c>
      <c r="E109" t="str">
        <f>VLOOKUP(Table3[[#This Row],[Applicant ID]],Table1[#All],2)</f>
        <v>Alexander Graham Bell</v>
      </c>
      <c r="F109">
        <v>5</v>
      </c>
    </row>
    <row r="110" spans="1:6" x14ac:dyDescent="0.25">
      <c r="A110">
        <v>23</v>
      </c>
      <c r="B110" t="str">
        <f>VLOOKUP(Table3[[#This Row],[Program ID]],Table2[#All],2)</f>
        <v>The Ohio State University and Nationwide Children's Hospital</v>
      </c>
      <c r="C110">
        <f>VLOOKUP(Table3[[#This Row],[Program ID]],Table2[#All],3)</f>
        <v>4</v>
      </c>
      <c r="D110">
        <v>45</v>
      </c>
      <c r="E110" t="str">
        <f>VLOOKUP(Table3[[#This Row],[Applicant ID]],Table1[#All],2)</f>
        <v>Aquaman</v>
      </c>
      <c r="F110">
        <v>1</v>
      </c>
    </row>
    <row r="111" spans="1:6" x14ac:dyDescent="0.25">
      <c r="A111">
        <v>23</v>
      </c>
      <c r="B111" t="str">
        <f>VLOOKUP(Table3[[#This Row],[Program ID]],Table2[#All],2)</f>
        <v>The Ohio State University and Nationwide Children's Hospital</v>
      </c>
      <c r="C111">
        <f>VLOOKUP(Table3[[#This Row],[Program ID]],Table2[#All],3)</f>
        <v>4</v>
      </c>
      <c r="D111">
        <v>61</v>
      </c>
      <c r="E111" t="str">
        <f>VLOOKUP(Table3[[#This Row],[Applicant ID]],Table1[#All],2)</f>
        <v>Falcon</v>
      </c>
      <c r="F111">
        <v>2</v>
      </c>
    </row>
    <row r="112" spans="1:6" x14ac:dyDescent="0.25">
      <c r="A112">
        <v>23</v>
      </c>
      <c r="B112" t="str">
        <f>VLOOKUP(Table3[[#This Row],[Program ID]],Table2[#All],2)</f>
        <v>The Ohio State University and Nationwide Children's Hospital</v>
      </c>
      <c r="C112">
        <f>VLOOKUP(Table3[[#This Row],[Program ID]],Table2[#All],3)</f>
        <v>4</v>
      </c>
      <c r="D112">
        <v>20</v>
      </c>
      <c r="E112" t="str">
        <f>VLOOKUP(Table3[[#This Row],[Applicant ID]],Table1[#All],2)</f>
        <v>Catwoman</v>
      </c>
      <c r="F112">
        <v>3</v>
      </c>
    </row>
    <row r="113" spans="1:6" x14ac:dyDescent="0.25">
      <c r="A113">
        <v>23</v>
      </c>
      <c r="B113" t="str">
        <f>VLOOKUP(Table3[[#This Row],[Program ID]],Table2[#All],2)</f>
        <v>The Ohio State University and Nationwide Children's Hospital</v>
      </c>
      <c r="C113">
        <f>VLOOKUP(Table3[[#This Row],[Program ID]],Table2[#All],3)</f>
        <v>4</v>
      </c>
      <c r="D113">
        <v>95</v>
      </c>
      <c r="E113" t="str">
        <f>VLOOKUP(Table3[[#This Row],[Applicant ID]],Table1[#All],2)</f>
        <v>Naismith</v>
      </c>
      <c r="F113">
        <v>4</v>
      </c>
    </row>
    <row r="114" spans="1:6" x14ac:dyDescent="0.25">
      <c r="A114">
        <v>23</v>
      </c>
      <c r="B114" t="str">
        <f>VLOOKUP(Table3[[#This Row],[Program ID]],Table2[#All],2)</f>
        <v>The Ohio State University and Nationwide Children's Hospital</v>
      </c>
      <c r="C114">
        <f>VLOOKUP(Table3[[#This Row],[Program ID]],Table2[#All],3)</f>
        <v>4</v>
      </c>
      <c r="D114">
        <v>94</v>
      </c>
      <c r="E114" t="str">
        <f>VLOOKUP(Table3[[#This Row],[Applicant ID]],Table1[#All],2)</f>
        <v>James</v>
      </c>
      <c r="F114">
        <v>5</v>
      </c>
    </row>
    <row r="115" spans="1:6" x14ac:dyDescent="0.25">
      <c r="A115">
        <v>23</v>
      </c>
      <c r="B115" t="str">
        <f>VLOOKUP(Table3[[#This Row],[Program ID]],Table2[#All],2)</f>
        <v>The Ohio State University and Nationwide Children's Hospital</v>
      </c>
      <c r="C115">
        <f>VLOOKUP(Table3[[#This Row],[Program ID]],Table2[#All],3)</f>
        <v>4</v>
      </c>
      <c r="D115">
        <v>57</v>
      </c>
      <c r="E115" t="str">
        <f>VLOOKUP(Table3[[#This Row],[Applicant ID]],Table1[#All],2)</f>
        <v>Jonah Hex</v>
      </c>
      <c r="F115">
        <v>6</v>
      </c>
    </row>
    <row r="116" spans="1:6" x14ac:dyDescent="0.25">
      <c r="A116">
        <v>23</v>
      </c>
      <c r="B116" t="str">
        <f>VLOOKUP(Table3[[#This Row],[Program ID]],Table2[#All],2)</f>
        <v>The Ohio State University and Nationwide Children's Hospital</v>
      </c>
      <c r="C116">
        <f>VLOOKUP(Table3[[#This Row],[Program ID]],Table2[#All],3)</f>
        <v>4</v>
      </c>
      <c r="D116">
        <v>83</v>
      </c>
      <c r="E116" t="str">
        <f>VLOOKUP(Table3[[#This Row],[Applicant ID]],Table1[#All],2)</f>
        <v>Harvey Cushing</v>
      </c>
      <c r="F116">
        <v>7</v>
      </c>
    </row>
    <row r="117" spans="1:6" x14ac:dyDescent="0.25">
      <c r="A117">
        <v>23</v>
      </c>
      <c r="B117" t="str">
        <f>VLOOKUP(Table3[[#This Row],[Program ID]],Table2[#All],2)</f>
        <v>The Ohio State University and Nationwide Children's Hospital</v>
      </c>
      <c r="C117">
        <f>VLOOKUP(Table3[[#This Row],[Program ID]],Table2[#All],3)</f>
        <v>4</v>
      </c>
      <c r="D117">
        <v>96</v>
      </c>
      <c r="E117" t="str">
        <f>VLOOKUP(Table3[[#This Row],[Applicant ID]],Table1[#All],2)</f>
        <v>Herman Hollerith</v>
      </c>
      <c r="F117">
        <v>8</v>
      </c>
    </row>
    <row r="118" spans="1:6" x14ac:dyDescent="0.25">
      <c r="A118">
        <v>23</v>
      </c>
      <c r="B118" t="str">
        <f>VLOOKUP(Table3[[#This Row],[Program ID]],Table2[#All],2)</f>
        <v>The Ohio State University and Nationwide Children's Hospital</v>
      </c>
      <c r="C118">
        <f>VLOOKUP(Table3[[#This Row],[Program ID]],Table2[#All],3)</f>
        <v>4</v>
      </c>
      <c r="D118">
        <v>80</v>
      </c>
      <c r="E118" t="str">
        <f>VLOOKUP(Table3[[#This Row],[Applicant ID]],Table1[#All],2)</f>
        <v>Henry Gray</v>
      </c>
      <c r="F118">
        <v>9</v>
      </c>
    </row>
    <row r="119" spans="1:6" x14ac:dyDescent="0.25">
      <c r="A119">
        <v>23</v>
      </c>
      <c r="B119" t="str">
        <f>VLOOKUP(Table3[[#This Row],[Program ID]],Table2[#All],2)</f>
        <v>The Ohio State University and Nationwide Children's Hospital</v>
      </c>
      <c r="C119">
        <f>VLOOKUP(Table3[[#This Row],[Program ID]],Table2[#All],3)</f>
        <v>4</v>
      </c>
      <c r="D119">
        <v>91</v>
      </c>
      <c r="E119" t="str">
        <f>VLOOKUP(Table3[[#This Row],[Applicant ID]],Table1[#All],2)</f>
        <v>John Logie Baird</v>
      </c>
      <c r="F119">
        <v>10</v>
      </c>
    </row>
    <row r="120" spans="1:6" x14ac:dyDescent="0.25">
      <c r="A120">
        <v>24</v>
      </c>
      <c r="B120" t="str">
        <f>VLOOKUP(Table3[[#This Row],[Program ID]],Table2[#All],2)</f>
        <v>Oregon Health &amp; Science University</v>
      </c>
      <c r="C120">
        <f>VLOOKUP(Table3[[#This Row],[Program ID]],Table2[#All],3)</f>
        <v>2</v>
      </c>
      <c r="D120">
        <v>95</v>
      </c>
      <c r="E120" t="str">
        <f>VLOOKUP(Table3[[#This Row],[Applicant ID]],Table1[#All],2)</f>
        <v>Naismith</v>
      </c>
      <c r="F120">
        <v>1</v>
      </c>
    </row>
    <row r="121" spans="1:6" x14ac:dyDescent="0.25">
      <c r="A121">
        <v>24</v>
      </c>
      <c r="B121" t="str">
        <f>VLOOKUP(Table3[[#This Row],[Program ID]],Table2[#All],2)</f>
        <v>Oregon Health &amp; Science University</v>
      </c>
      <c r="C121">
        <f>VLOOKUP(Table3[[#This Row],[Program ID]],Table2[#All],3)</f>
        <v>2</v>
      </c>
      <c r="D121">
        <v>77</v>
      </c>
      <c r="E121" t="str">
        <f>VLOOKUP(Table3[[#This Row],[Applicant ID]],Table1[#All],2)</f>
        <v>John Hunter</v>
      </c>
      <c r="F121">
        <v>2</v>
      </c>
    </row>
    <row r="122" spans="1:6" x14ac:dyDescent="0.25">
      <c r="A122">
        <v>24</v>
      </c>
      <c r="B122" t="str">
        <f>VLOOKUP(Table3[[#This Row],[Program ID]],Table2[#All],2)</f>
        <v>Oregon Health &amp; Science University</v>
      </c>
      <c r="C122">
        <f>VLOOKUP(Table3[[#This Row],[Program ID]],Table2[#All],3)</f>
        <v>2</v>
      </c>
      <c r="D122">
        <v>53</v>
      </c>
      <c r="E122" t="str">
        <f>VLOOKUP(Table3[[#This Row],[Applicant ID]],Table1[#All],2)</f>
        <v>Gambit</v>
      </c>
      <c r="F122">
        <v>3</v>
      </c>
    </row>
    <row r="123" spans="1:6" x14ac:dyDescent="0.25">
      <c r="A123">
        <v>24</v>
      </c>
      <c r="B123" t="str">
        <f>VLOOKUP(Table3[[#This Row],[Program ID]],Table2[#All],2)</f>
        <v>Oregon Health &amp; Science University</v>
      </c>
      <c r="C123">
        <f>VLOOKUP(Table3[[#This Row],[Program ID]],Table2[#All],3)</f>
        <v>2</v>
      </c>
      <c r="D123">
        <v>60</v>
      </c>
      <c r="E123" t="str">
        <f>VLOOKUP(Table3[[#This Row],[Applicant ID]],Table1[#All],2)</f>
        <v>Ghost Rider</v>
      </c>
      <c r="F123">
        <v>4</v>
      </c>
    </row>
    <row r="124" spans="1:6" x14ac:dyDescent="0.25">
      <c r="A124">
        <v>25</v>
      </c>
      <c r="B124" t="str">
        <f>VLOOKUP(Table3[[#This Row],[Program ID]],Table2[#All],2)</f>
        <v>Regenstrief Institute</v>
      </c>
      <c r="C124">
        <f>VLOOKUP(Table3[[#This Row],[Program ID]],Table2[#All],3)</f>
        <v>1</v>
      </c>
      <c r="D124">
        <v>74</v>
      </c>
      <c r="E124" t="str">
        <f>VLOOKUP(Table3[[#This Row],[Applicant ID]],Table1[#All],2)</f>
        <v>William Osler</v>
      </c>
      <c r="F124">
        <v>1</v>
      </c>
    </row>
    <row r="125" spans="1:6" x14ac:dyDescent="0.25">
      <c r="A125">
        <v>25</v>
      </c>
      <c r="B125" t="str">
        <f>VLOOKUP(Table3[[#This Row],[Program ID]],Table2[#All],2)</f>
        <v>Regenstrief Institute</v>
      </c>
      <c r="C125">
        <f>VLOOKUP(Table3[[#This Row],[Program ID]],Table2[#All],3)</f>
        <v>1</v>
      </c>
      <c r="D125">
        <v>10</v>
      </c>
      <c r="E125" t="str">
        <f>VLOOKUP(Table3[[#This Row],[Applicant ID]],Table1[#All],2)</f>
        <v>Daredevil</v>
      </c>
      <c r="F125">
        <v>2</v>
      </c>
    </row>
    <row r="126" spans="1:6" x14ac:dyDescent="0.25">
      <c r="A126">
        <v>25</v>
      </c>
      <c r="B126" t="str">
        <f>VLOOKUP(Table3[[#This Row],[Program ID]],Table2[#All],2)</f>
        <v>Regenstrief Institute</v>
      </c>
      <c r="C126">
        <f>VLOOKUP(Table3[[#This Row],[Program ID]],Table2[#All],3)</f>
        <v>1</v>
      </c>
      <c r="D126">
        <v>49</v>
      </c>
      <c r="E126" t="str">
        <f>VLOOKUP(Table3[[#This Row],[Applicant ID]],Table1[#All],2)</f>
        <v>Hawkman</v>
      </c>
      <c r="F126">
        <v>3</v>
      </c>
    </row>
    <row r="127" spans="1:6" x14ac:dyDescent="0.25">
      <c r="A127">
        <v>26</v>
      </c>
      <c r="B127" t="str">
        <f>VLOOKUP(Table3[[#This Row],[Program ID]],Table2[#All],2)</f>
        <v>Rochester General Hospital</v>
      </c>
      <c r="C127">
        <f>VLOOKUP(Table3[[#This Row],[Program ID]],Table2[#All],3)</f>
        <v>3</v>
      </c>
      <c r="D127">
        <v>80</v>
      </c>
      <c r="E127" t="str">
        <f>VLOOKUP(Table3[[#This Row],[Applicant ID]],Table1[#All],2)</f>
        <v>Henry Gray</v>
      </c>
      <c r="F127">
        <v>1</v>
      </c>
    </row>
    <row r="128" spans="1:6" x14ac:dyDescent="0.25">
      <c r="A128">
        <v>26</v>
      </c>
      <c r="B128" t="str">
        <f>VLOOKUP(Table3[[#This Row],[Program ID]],Table2[#All],2)</f>
        <v>Rochester General Hospital</v>
      </c>
      <c r="C128">
        <f>VLOOKUP(Table3[[#This Row],[Program ID]],Table2[#All],3)</f>
        <v>3</v>
      </c>
      <c r="D128">
        <v>21</v>
      </c>
      <c r="E128" t="str">
        <f>VLOOKUP(Table3[[#This Row],[Applicant ID]],Table1[#All],2)</f>
        <v>The Spirit</v>
      </c>
      <c r="F128">
        <v>2</v>
      </c>
    </row>
    <row r="129" spans="1:6" x14ac:dyDescent="0.25">
      <c r="A129">
        <v>26</v>
      </c>
      <c r="B129" t="str">
        <f>VLOOKUP(Table3[[#This Row],[Program ID]],Table2[#All],2)</f>
        <v>Rochester General Hospital</v>
      </c>
      <c r="C129">
        <f>VLOOKUP(Table3[[#This Row],[Program ID]],Table2[#All],3)</f>
        <v>3</v>
      </c>
      <c r="D129">
        <v>34</v>
      </c>
      <c r="E129" t="str">
        <f>VLOOKUP(Table3[[#This Row],[Applicant ID]],Table1[#All],2)</f>
        <v>Spawn</v>
      </c>
      <c r="F129">
        <v>3</v>
      </c>
    </row>
    <row r="130" spans="1:6" x14ac:dyDescent="0.25">
      <c r="A130">
        <v>26</v>
      </c>
      <c r="B130" t="str">
        <f>VLOOKUP(Table3[[#This Row],[Program ID]],Table2[#All],2)</f>
        <v>Rochester General Hospital</v>
      </c>
      <c r="C130">
        <f>VLOOKUP(Table3[[#This Row],[Program ID]],Table2[#All],3)</f>
        <v>3</v>
      </c>
      <c r="D130">
        <v>5</v>
      </c>
      <c r="E130" t="str">
        <f>VLOOKUP(Table3[[#This Row],[Applicant ID]],Table1[#All],2)</f>
        <v>Wonder Woman</v>
      </c>
      <c r="F130">
        <v>4</v>
      </c>
    </row>
    <row r="131" spans="1:6" x14ac:dyDescent="0.25">
      <c r="A131">
        <v>26</v>
      </c>
      <c r="B131" t="str">
        <f>VLOOKUP(Table3[[#This Row],[Program ID]],Table2[#All],2)</f>
        <v>Rochester General Hospital</v>
      </c>
      <c r="C131">
        <f>VLOOKUP(Table3[[#This Row],[Program ID]],Table2[#All],3)</f>
        <v>3</v>
      </c>
      <c r="D131">
        <v>25</v>
      </c>
      <c r="E131" t="str">
        <f>VLOOKUP(Table3[[#This Row],[Applicant ID]],Table1[#All],2)</f>
        <v>Rick Grimes</v>
      </c>
      <c r="F131">
        <v>5</v>
      </c>
    </row>
    <row r="132" spans="1:6" x14ac:dyDescent="0.25">
      <c r="A132">
        <v>26</v>
      </c>
      <c r="B132" t="str">
        <f>VLOOKUP(Table3[[#This Row],[Program ID]],Table2[#All],2)</f>
        <v>Rochester General Hospital</v>
      </c>
      <c r="C132">
        <f>VLOOKUP(Table3[[#This Row],[Program ID]],Table2[#All],3)</f>
        <v>3</v>
      </c>
      <c r="D132">
        <v>79</v>
      </c>
      <c r="E132" t="str">
        <f>VLOOKUP(Table3[[#This Row],[Applicant ID]],Table1[#All],2)</f>
        <v>William Harvey</v>
      </c>
      <c r="F132">
        <v>6</v>
      </c>
    </row>
    <row r="133" spans="1:6" x14ac:dyDescent="0.25">
      <c r="A133">
        <v>27</v>
      </c>
      <c r="B133" t="str">
        <f>VLOOKUP(Table3[[#This Row],[Program ID]],Table2[#All],2)</f>
        <v>Sidney Kimmel Medical College Thomas Jefferson</v>
      </c>
      <c r="C133">
        <f>VLOOKUP(Table3[[#This Row],[Program ID]],Table2[#All],3)</f>
        <v>1</v>
      </c>
      <c r="D133">
        <v>29</v>
      </c>
      <c r="E133" t="str">
        <f>VLOOKUP(Table3[[#This Row],[Applicant ID]],Table1[#All],2)</f>
        <v>Green Arrow</v>
      </c>
      <c r="F133">
        <v>1</v>
      </c>
    </row>
    <row r="134" spans="1:6" x14ac:dyDescent="0.25">
      <c r="A134">
        <v>27</v>
      </c>
      <c r="B134" t="str">
        <f>VLOOKUP(Table3[[#This Row],[Program ID]],Table2[#All],2)</f>
        <v>Sidney Kimmel Medical College Thomas Jefferson</v>
      </c>
      <c r="C134">
        <f>VLOOKUP(Table3[[#This Row],[Program ID]],Table2[#All],3)</f>
        <v>1</v>
      </c>
      <c r="D134">
        <v>58</v>
      </c>
      <c r="E134" t="str">
        <f>VLOOKUP(Table3[[#This Row],[Applicant ID]],Table1[#All],2)</f>
        <v>Black Widow</v>
      </c>
      <c r="F134">
        <v>2</v>
      </c>
    </row>
    <row r="135" spans="1:6" x14ac:dyDescent="0.25">
      <c r="A135">
        <v>28</v>
      </c>
      <c r="B135" t="str">
        <f>VLOOKUP(Table3[[#This Row],[Program ID]],Table2[#All],2)</f>
        <v>Stanford School of Medicine</v>
      </c>
      <c r="C135">
        <f>VLOOKUP(Table3[[#This Row],[Program ID]],Table2[#All],3)</f>
        <v>4</v>
      </c>
      <c r="D135">
        <v>18</v>
      </c>
      <c r="E135" t="str">
        <f>VLOOKUP(Table3[[#This Row],[Applicant ID]],Table1[#All],2)</f>
        <v>Thing</v>
      </c>
      <c r="F135">
        <v>1</v>
      </c>
    </row>
    <row r="136" spans="1:6" x14ac:dyDescent="0.25">
      <c r="A136">
        <v>28</v>
      </c>
      <c r="B136" t="str">
        <f>VLOOKUP(Table3[[#This Row],[Program ID]],Table2[#All],2)</f>
        <v>Stanford School of Medicine</v>
      </c>
      <c r="C136">
        <f>VLOOKUP(Table3[[#This Row],[Program ID]],Table2[#All],3)</f>
        <v>4</v>
      </c>
      <c r="D136">
        <v>27</v>
      </c>
      <c r="E136" t="str">
        <f>VLOOKUP(Table3[[#This Row],[Applicant ID]],Table1[#All],2)</f>
        <v>Swamp Thing</v>
      </c>
      <c r="F136">
        <v>2</v>
      </c>
    </row>
    <row r="137" spans="1:6" x14ac:dyDescent="0.25">
      <c r="A137">
        <v>28</v>
      </c>
      <c r="B137" t="str">
        <f>VLOOKUP(Table3[[#This Row],[Program ID]],Table2[#All],2)</f>
        <v>Stanford School of Medicine</v>
      </c>
      <c r="C137">
        <f>VLOOKUP(Table3[[#This Row],[Program ID]],Table2[#All],3)</f>
        <v>4</v>
      </c>
      <c r="D137">
        <v>13</v>
      </c>
      <c r="E137" t="str">
        <f>VLOOKUP(Table3[[#This Row],[Applicant ID]],Table1[#All],2)</f>
        <v>Jean Grey</v>
      </c>
      <c r="F137">
        <v>3</v>
      </c>
    </row>
    <row r="138" spans="1:6" x14ac:dyDescent="0.25">
      <c r="A138">
        <v>28</v>
      </c>
      <c r="B138" t="str">
        <f>VLOOKUP(Table3[[#This Row],[Program ID]],Table2[#All],2)</f>
        <v>Stanford School of Medicine</v>
      </c>
      <c r="C138">
        <f>VLOOKUP(Table3[[#This Row],[Program ID]],Table2[#All],3)</f>
        <v>4</v>
      </c>
      <c r="D138">
        <v>91</v>
      </c>
      <c r="E138" t="str">
        <f>VLOOKUP(Table3[[#This Row],[Applicant ID]],Table1[#All],2)</f>
        <v>John Logie Baird</v>
      </c>
      <c r="F138">
        <v>4</v>
      </c>
    </row>
    <row r="139" spans="1:6" x14ac:dyDescent="0.25">
      <c r="A139">
        <v>28</v>
      </c>
      <c r="B139" t="str">
        <f>VLOOKUP(Table3[[#This Row],[Program ID]],Table2[#All],2)</f>
        <v>Stanford School of Medicine</v>
      </c>
      <c r="C139">
        <f>VLOOKUP(Table3[[#This Row],[Program ID]],Table2[#All],3)</f>
        <v>4</v>
      </c>
      <c r="D139">
        <v>58</v>
      </c>
      <c r="E139" t="str">
        <f>VLOOKUP(Table3[[#This Row],[Applicant ID]],Table1[#All],2)</f>
        <v>Black Widow</v>
      </c>
      <c r="F139">
        <v>5</v>
      </c>
    </row>
    <row r="140" spans="1:6" x14ac:dyDescent="0.25">
      <c r="A140">
        <v>28</v>
      </c>
      <c r="B140" t="str">
        <f>VLOOKUP(Table3[[#This Row],[Program ID]],Table2[#All],2)</f>
        <v>Stanford School of Medicine</v>
      </c>
      <c r="C140">
        <f>VLOOKUP(Table3[[#This Row],[Program ID]],Table2[#All],3)</f>
        <v>4</v>
      </c>
      <c r="D140">
        <v>43</v>
      </c>
      <c r="E140" t="str">
        <f>VLOOKUP(Table3[[#This Row],[Applicant ID]],Table1[#All],2)</f>
        <v>Human Torch</v>
      </c>
      <c r="F140">
        <v>6</v>
      </c>
    </row>
    <row r="141" spans="1:6" x14ac:dyDescent="0.25">
      <c r="A141">
        <v>28</v>
      </c>
      <c r="B141" t="str">
        <f>VLOOKUP(Table3[[#This Row],[Program ID]],Table2[#All],2)</f>
        <v>Stanford School of Medicine</v>
      </c>
      <c r="C141">
        <f>VLOOKUP(Table3[[#This Row],[Program ID]],Table2[#All],3)</f>
        <v>4</v>
      </c>
      <c r="D141">
        <v>65</v>
      </c>
      <c r="E141" t="str">
        <f>VLOOKUP(Table3[[#This Row],[Applicant ID]],Table1[#All],2)</f>
        <v>Albert Einstein</v>
      </c>
      <c r="F141">
        <v>7</v>
      </c>
    </row>
    <row r="142" spans="1:6" x14ac:dyDescent="0.25">
      <c r="A142">
        <v>28</v>
      </c>
      <c r="B142" t="str">
        <f>VLOOKUP(Table3[[#This Row],[Program ID]],Table2[#All],2)</f>
        <v>Stanford School of Medicine</v>
      </c>
      <c r="C142">
        <f>VLOOKUP(Table3[[#This Row],[Program ID]],Table2[#All],3)</f>
        <v>4</v>
      </c>
      <c r="D142">
        <v>55</v>
      </c>
      <c r="E142" t="str">
        <f>VLOOKUP(Table3[[#This Row],[Applicant ID]],Table1[#All],2)</f>
        <v>Iron Fist</v>
      </c>
      <c r="F142">
        <v>8</v>
      </c>
    </row>
    <row r="143" spans="1:6" x14ac:dyDescent="0.25">
      <c r="A143">
        <v>29</v>
      </c>
      <c r="B143" t="str">
        <f>VLOOKUP(Table3[[#This Row],[Program ID]],Table2[#All],2)</f>
        <v>Stony Brook</v>
      </c>
      <c r="C143">
        <f>VLOOKUP(Table3[[#This Row],[Program ID]],Table2[#All],3)</f>
        <v>2</v>
      </c>
      <c r="D143">
        <v>4</v>
      </c>
      <c r="E143" t="str">
        <f>VLOOKUP(Table3[[#This Row],[Applicant ID]],Table1[#All],2)</f>
        <v>Wolverine</v>
      </c>
      <c r="F143">
        <v>1</v>
      </c>
    </row>
    <row r="144" spans="1:6" x14ac:dyDescent="0.25">
      <c r="A144">
        <v>29</v>
      </c>
      <c r="B144" t="str">
        <f>VLOOKUP(Table3[[#This Row],[Program ID]],Table2[#All],2)</f>
        <v>Stony Brook</v>
      </c>
      <c r="C144">
        <f>VLOOKUP(Table3[[#This Row],[Program ID]],Table2[#All],3)</f>
        <v>2</v>
      </c>
      <c r="D144">
        <v>52</v>
      </c>
      <c r="E144" t="str">
        <f>VLOOKUP(Table3[[#This Row],[Applicant ID]],Table1[#All],2)</f>
        <v>Blade</v>
      </c>
      <c r="F144">
        <v>2</v>
      </c>
    </row>
    <row r="145" spans="1:6" x14ac:dyDescent="0.25">
      <c r="A145">
        <v>30</v>
      </c>
      <c r="B145" t="str">
        <f>VLOOKUP(Table3[[#This Row],[Program ID]],Table2[#All],2)</f>
        <v>University of Arizona College of Medicine</v>
      </c>
      <c r="C145">
        <f>VLOOKUP(Table3[[#This Row],[Program ID]],Table2[#All],3)</f>
        <v>1</v>
      </c>
      <c r="D145">
        <v>96</v>
      </c>
      <c r="E145" t="str">
        <f>VLOOKUP(Table3[[#This Row],[Applicant ID]],Table1[#All],2)</f>
        <v>Herman Hollerith</v>
      </c>
      <c r="F145">
        <v>1</v>
      </c>
    </row>
    <row r="146" spans="1:6" x14ac:dyDescent="0.25">
      <c r="A146">
        <v>31</v>
      </c>
      <c r="B146" t="str">
        <f>VLOOKUP(Table3[[#This Row],[Program ID]],Table2[#All],2)</f>
        <v>University of Arkansas for Medical Sciences</v>
      </c>
      <c r="C146">
        <f>VLOOKUP(Table3[[#This Row],[Program ID]],Table2[#All],3)</f>
        <v>3</v>
      </c>
      <c r="D146">
        <v>91</v>
      </c>
      <c r="E146" t="str">
        <f>VLOOKUP(Table3[[#This Row],[Applicant ID]],Table1[#All],2)</f>
        <v>John Logie Baird</v>
      </c>
      <c r="F146">
        <v>1</v>
      </c>
    </row>
    <row r="147" spans="1:6" x14ac:dyDescent="0.25">
      <c r="A147">
        <v>31</v>
      </c>
      <c r="B147" t="str">
        <f>VLOOKUP(Table3[[#This Row],[Program ID]],Table2[#All],2)</f>
        <v>University of Arkansas for Medical Sciences</v>
      </c>
      <c r="C147">
        <f>VLOOKUP(Table3[[#This Row],[Program ID]],Table2[#All],3)</f>
        <v>3</v>
      </c>
      <c r="D147">
        <v>69</v>
      </c>
      <c r="E147" t="str">
        <f>VLOOKUP(Table3[[#This Row],[Applicant ID]],Table1[#All],2)</f>
        <v>Charles Darwin</v>
      </c>
      <c r="F147">
        <v>2</v>
      </c>
    </row>
    <row r="148" spans="1:6" x14ac:dyDescent="0.25">
      <c r="A148">
        <v>31</v>
      </c>
      <c r="B148" t="str">
        <f>VLOOKUP(Table3[[#This Row],[Program ID]],Table2[#All],2)</f>
        <v>University of Arkansas for Medical Sciences</v>
      </c>
      <c r="C148">
        <f>VLOOKUP(Table3[[#This Row],[Program ID]],Table2[#All],3)</f>
        <v>3</v>
      </c>
      <c r="D148">
        <v>40</v>
      </c>
      <c r="E148" t="str">
        <f>VLOOKUP(Table3[[#This Row],[Applicant ID]],Table1[#All],2)</f>
        <v>Storm</v>
      </c>
      <c r="F148">
        <v>3</v>
      </c>
    </row>
    <row r="149" spans="1:6" x14ac:dyDescent="0.25">
      <c r="A149">
        <v>31</v>
      </c>
      <c r="B149" t="str">
        <f>VLOOKUP(Table3[[#This Row],[Program ID]],Table2[#All],2)</f>
        <v>University of Arkansas for Medical Sciences</v>
      </c>
      <c r="C149">
        <f>VLOOKUP(Table3[[#This Row],[Program ID]],Table2[#All],3)</f>
        <v>3</v>
      </c>
      <c r="D149">
        <v>25</v>
      </c>
      <c r="E149" t="str">
        <f>VLOOKUP(Table3[[#This Row],[Applicant ID]],Table1[#All],2)</f>
        <v>Rick Grimes</v>
      </c>
      <c r="F149">
        <v>4</v>
      </c>
    </row>
    <row r="150" spans="1:6" x14ac:dyDescent="0.25">
      <c r="A150">
        <v>31</v>
      </c>
      <c r="B150" t="str">
        <f>VLOOKUP(Table3[[#This Row],[Program ID]],Table2[#All],2)</f>
        <v>University of Arkansas for Medical Sciences</v>
      </c>
      <c r="C150">
        <f>VLOOKUP(Table3[[#This Row],[Program ID]],Table2[#All],3)</f>
        <v>3</v>
      </c>
      <c r="D150">
        <v>79</v>
      </c>
      <c r="E150" t="str">
        <f>VLOOKUP(Table3[[#This Row],[Applicant ID]],Table1[#All],2)</f>
        <v>William Harvey</v>
      </c>
      <c r="F150">
        <v>5</v>
      </c>
    </row>
    <row r="151" spans="1:6" x14ac:dyDescent="0.25">
      <c r="A151">
        <v>32</v>
      </c>
      <c r="B151" t="str">
        <f>VLOOKUP(Table3[[#This Row],[Program ID]],Table2[#All],2)</f>
        <v>University at Buffalo</v>
      </c>
      <c r="C151">
        <f>VLOOKUP(Table3[[#This Row],[Program ID]],Table2[#All],3)</f>
        <v>1</v>
      </c>
      <c r="D151">
        <v>10</v>
      </c>
      <c r="E151" t="str">
        <f>VLOOKUP(Table3[[#This Row],[Applicant ID]],Table1[#All],2)</f>
        <v>Daredevil</v>
      </c>
      <c r="F151">
        <v>1</v>
      </c>
    </row>
    <row r="152" spans="1:6" x14ac:dyDescent="0.25">
      <c r="A152">
        <v>32</v>
      </c>
      <c r="B152" t="str">
        <f>VLOOKUP(Table3[[#This Row],[Program ID]],Table2[#All],2)</f>
        <v>University at Buffalo</v>
      </c>
      <c r="C152">
        <f>VLOOKUP(Table3[[#This Row],[Program ID]],Table2[#All],3)</f>
        <v>1</v>
      </c>
      <c r="D152">
        <v>41</v>
      </c>
      <c r="E152" t="str">
        <f>VLOOKUP(Table3[[#This Row],[Applicant ID]],Table1[#All],2)</f>
        <v>Martin Manhunter</v>
      </c>
      <c r="F152">
        <v>2</v>
      </c>
    </row>
    <row r="153" spans="1:6" x14ac:dyDescent="0.25">
      <c r="A153">
        <v>33</v>
      </c>
      <c r="B153" t="str">
        <f>VLOOKUP(Table3[[#This Row],[Program ID]],Table2[#All],2)</f>
        <v>University of California Davis Health</v>
      </c>
      <c r="C153">
        <f>VLOOKUP(Table3[[#This Row],[Program ID]],Table2[#All],3)</f>
        <v>4</v>
      </c>
      <c r="D153">
        <v>33</v>
      </c>
      <c r="E153" t="str">
        <f>VLOOKUP(Table3[[#This Row],[Applicant ID]],Table1[#All],2)</f>
        <v>Dudge Dredd</v>
      </c>
      <c r="F153">
        <v>1</v>
      </c>
    </row>
    <row r="154" spans="1:6" x14ac:dyDescent="0.25">
      <c r="A154">
        <v>33</v>
      </c>
      <c r="B154" t="str">
        <f>VLOOKUP(Table3[[#This Row],[Program ID]],Table2[#All],2)</f>
        <v>University of California Davis Health</v>
      </c>
      <c r="C154">
        <f>VLOOKUP(Table3[[#This Row],[Program ID]],Table2[#All],3)</f>
        <v>4</v>
      </c>
      <c r="D154">
        <v>95</v>
      </c>
      <c r="E154" t="str">
        <f>VLOOKUP(Table3[[#This Row],[Applicant ID]],Table1[#All],2)</f>
        <v>Naismith</v>
      </c>
      <c r="F154">
        <v>2</v>
      </c>
    </row>
    <row r="155" spans="1:6" x14ac:dyDescent="0.25">
      <c r="A155">
        <v>33</v>
      </c>
      <c r="B155" t="str">
        <f>VLOOKUP(Table3[[#This Row],[Program ID]],Table2[#All],2)</f>
        <v>University of California Davis Health</v>
      </c>
      <c r="C155">
        <f>VLOOKUP(Table3[[#This Row],[Program ID]],Table2[#All],3)</f>
        <v>4</v>
      </c>
      <c r="D155">
        <v>10</v>
      </c>
      <c r="E155" t="str">
        <f>VLOOKUP(Table3[[#This Row],[Applicant ID]],Table1[#All],2)</f>
        <v>Daredevil</v>
      </c>
      <c r="F155">
        <v>3</v>
      </c>
    </row>
    <row r="156" spans="1:6" x14ac:dyDescent="0.25">
      <c r="A156">
        <v>33</v>
      </c>
      <c r="B156" t="str">
        <f>VLOOKUP(Table3[[#This Row],[Program ID]],Table2[#All],2)</f>
        <v>University of California Davis Health</v>
      </c>
      <c r="C156">
        <f>VLOOKUP(Table3[[#This Row],[Program ID]],Table2[#All],3)</f>
        <v>4</v>
      </c>
      <c r="D156">
        <v>11</v>
      </c>
      <c r="E156" t="str">
        <f>VLOOKUP(Table3[[#This Row],[Applicant ID]],Table1[#All],2)</f>
        <v>Dick Grayson</v>
      </c>
      <c r="F156">
        <v>4</v>
      </c>
    </row>
    <row r="157" spans="1:6" x14ac:dyDescent="0.25">
      <c r="A157">
        <v>33</v>
      </c>
      <c r="B157" t="str">
        <f>VLOOKUP(Table3[[#This Row],[Program ID]],Table2[#All],2)</f>
        <v>University of California Davis Health</v>
      </c>
      <c r="C157">
        <f>VLOOKUP(Table3[[#This Row],[Program ID]],Table2[#All],3)</f>
        <v>4</v>
      </c>
      <c r="D157">
        <v>24</v>
      </c>
      <c r="E157" t="str">
        <f>VLOOKUP(Table3[[#This Row],[Applicant ID]],Table1[#All],2)</f>
        <v>Yorick Brown</v>
      </c>
      <c r="F157">
        <v>5</v>
      </c>
    </row>
    <row r="158" spans="1:6" x14ac:dyDescent="0.25">
      <c r="A158">
        <v>33</v>
      </c>
      <c r="B158" t="str">
        <f>VLOOKUP(Table3[[#This Row],[Program ID]],Table2[#All],2)</f>
        <v>University of California Davis Health</v>
      </c>
      <c r="C158">
        <f>VLOOKUP(Table3[[#This Row],[Program ID]],Table2[#All],3)</f>
        <v>4</v>
      </c>
      <c r="D158">
        <v>63</v>
      </c>
      <c r="E158" t="str">
        <f>VLOOKUP(Table3[[#This Row],[Applicant ID]],Table1[#All],2)</f>
        <v>Wasp</v>
      </c>
      <c r="F158">
        <v>6</v>
      </c>
    </row>
    <row r="159" spans="1:6" x14ac:dyDescent="0.25">
      <c r="A159">
        <v>34</v>
      </c>
      <c r="B159" t="str">
        <f>VLOOKUP(Table3[[#This Row],[Program ID]],Table2[#All],2)</f>
        <v>University of California, Irvine</v>
      </c>
      <c r="C159">
        <f>VLOOKUP(Table3[[#This Row],[Program ID]],Table2[#All],3)</f>
        <v>1</v>
      </c>
      <c r="D159">
        <v>81</v>
      </c>
      <c r="E159" t="str">
        <f>VLOOKUP(Table3[[#This Row],[Applicant ID]],Table1[#All],2)</f>
        <v>Carl Jung</v>
      </c>
      <c r="F159">
        <v>1</v>
      </c>
    </row>
    <row r="160" spans="1:6" x14ac:dyDescent="0.25">
      <c r="A160">
        <v>34</v>
      </c>
      <c r="B160" t="str">
        <f>VLOOKUP(Table3[[#This Row],[Program ID]],Table2[#All],2)</f>
        <v>University of California, Irvine</v>
      </c>
      <c r="C160">
        <f>VLOOKUP(Table3[[#This Row],[Program ID]],Table2[#All],3)</f>
        <v>1</v>
      </c>
      <c r="D160">
        <v>40</v>
      </c>
      <c r="E160" t="str">
        <f>VLOOKUP(Table3[[#This Row],[Applicant ID]],Table1[#All],2)</f>
        <v>Storm</v>
      </c>
      <c r="F160">
        <v>2</v>
      </c>
    </row>
    <row r="161" spans="1:6" x14ac:dyDescent="0.25">
      <c r="A161">
        <v>34</v>
      </c>
      <c r="B161" t="str">
        <f>VLOOKUP(Table3[[#This Row],[Program ID]],Table2[#All],2)</f>
        <v>University of California, Irvine</v>
      </c>
      <c r="C161">
        <f>VLOOKUP(Table3[[#This Row],[Program ID]],Table2[#All],3)</f>
        <v>1</v>
      </c>
      <c r="D161">
        <v>57</v>
      </c>
      <c r="E161" t="str">
        <f>VLOOKUP(Table3[[#This Row],[Applicant ID]],Table1[#All],2)</f>
        <v>Jonah Hex</v>
      </c>
      <c r="F161">
        <v>3</v>
      </c>
    </row>
    <row r="162" spans="1:6" x14ac:dyDescent="0.25">
      <c r="A162">
        <v>35</v>
      </c>
      <c r="B162" t="str">
        <f>VLOOKUP(Table3[[#This Row],[Program ID]],Table2[#All],2)</f>
        <v>University of California, San Diego</v>
      </c>
      <c r="C162">
        <f>VLOOKUP(Table3[[#This Row],[Program ID]],Table2[#All],3)</f>
        <v>4</v>
      </c>
      <c r="D162">
        <v>31</v>
      </c>
      <c r="E162" t="str">
        <f>VLOOKUP(Table3[[#This Row],[Applicant ID]],Table1[#All],2)</f>
        <v>Nick Fury</v>
      </c>
      <c r="F162">
        <v>1</v>
      </c>
    </row>
    <row r="163" spans="1:6" x14ac:dyDescent="0.25">
      <c r="A163">
        <v>35</v>
      </c>
      <c r="B163" t="str">
        <f>VLOOKUP(Table3[[#This Row],[Program ID]],Table2[#All],2)</f>
        <v>University of California, San Diego</v>
      </c>
      <c r="C163">
        <f>VLOOKUP(Table3[[#This Row],[Program ID]],Table2[#All],3)</f>
        <v>4</v>
      </c>
      <c r="D163">
        <v>10</v>
      </c>
      <c r="E163" t="str">
        <f>VLOOKUP(Table3[[#This Row],[Applicant ID]],Table1[#All],2)</f>
        <v>Daredevil</v>
      </c>
      <c r="F163">
        <v>2</v>
      </c>
    </row>
    <row r="164" spans="1:6" x14ac:dyDescent="0.25">
      <c r="A164">
        <v>35</v>
      </c>
      <c r="B164" t="str">
        <f>VLOOKUP(Table3[[#This Row],[Program ID]],Table2[#All],2)</f>
        <v>University of California, San Diego</v>
      </c>
      <c r="C164">
        <f>VLOOKUP(Table3[[#This Row],[Program ID]],Table2[#All],3)</f>
        <v>4</v>
      </c>
      <c r="D164">
        <v>20</v>
      </c>
      <c r="E164" t="str">
        <f>VLOOKUP(Table3[[#This Row],[Applicant ID]],Table1[#All],2)</f>
        <v>Catwoman</v>
      </c>
      <c r="F164">
        <v>3</v>
      </c>
    </row>
    <row r="165" spans="1:6" x14ac:dyDescent="0.25">
      <c r="A165">
        <v>35</v>
      </c>
      <c r="B165" t="str">
        <f>VLOOKUP(Table3[[#This Row],[Program ID]],Table2[#All],2)</f>
        <v>University of California, San Diego</v>
      </c>
      <c r="C165">
        <f>VLOOKUP(Table3[[#This Row],[Program ID]],Table2[#All],3)</f>
        <v>4</v>
      </c>
      <c r="D165">
        <v>34</v>
      </c>
      <c r="E165" t="str">
        <f>VLOOKUP(Table3[[#This Row],[Applicant ID]],Table1[#All],2)</f>
        <v>Spawn</v>
      </c>
      <c r="F165">
        <v>4</v>
      </c>
    </row>
    <row r="166" spans="1:6" x14ac:dyDescent="0.25">
      <c r="A166">
        <v>35</v>
      </c>
      <c r="B166" t="str">
        <f>VLOOKUP(Table3[[#This Row],[Program ID]],Table2[#All],2)</f>
        <v>University of California, San Diego</v>
      </c>
      <c r="C166">
        <f>VLOOKUP(Table3[[#This Row],[Program ID]],Table2[#All],3)</f>
        <v>4</v>
      </c>
      <c r="D166">
        <v>60</v>
      </c>
      <c r="E166" t="str">
        <f>VLOOKUP(Table3[[#This Row],[Applicant ID]],Table1[#All],2)</f>
        <v>Ghost Rider</v>
      </c>
      <c r="F166">
        <v>5</v>
      </c>
    </row>
    <row r="167" spans="1:6" x14ac:dyDescent="0.25">
      <c r="A167">
        <v>35</v>
      </c>
      <c r="B167" t="str">
        <f>VLOOKUP(Table3[[#This Row],[Program ID]],Table2[#All],2)</f>
        <v>University of California, San Diego</v>
      </c>
      <c r="C167">
        <f>VLOOKUP(Table3[[#This Row],[Program ID]],Table2[#All],3)</f>
        <v>4</v>
      </c>
      <c r="D167">
        <v>19</v>
      </c>
      <c r="E167" t="str">
        <f>VLOOKUP(Table3[[#This Row],[Applicant ID]],Table1[#All],2)</f>
        <v>James Gordon</v>
      </c>
      <c r="F167">
        <v>6</v>
      </c>
    </row>
    <row r="168" spans="1:6" x14ac:dyDescent="0.25">
      <c r="A168">
        <v>35</v>
      </c>
      <c r="B168" t="str">
        <f>VLOOKUP(Table3[[#This Row],[Program ID]],Table2[#All],2)</f>
        <v>University of California, San Diego</v>
      </c>
      <c r="C168">
        <f>VLOOKUP(Table3[[#This Row],[Program ID]],Table2[#All],3)</f>
        <v>4</v>
      </c>
      <c r="D168">
        <v>38</v>
      </c>
      <c r="E168" t="str">
        <f>VLOOKUP(Table3[[#This Row],[Applicant ID]],Table1[#All],2)</f>
        <v>Mr Fantastic</v>
      </c>
      <c r="F168">
        <v>7</v>
      </c>
    </row>
    <row r="169" spans="1:6" x14ac:dyDescent="0.25">
      <c r="A169">
        <v>36</v>
      </c>
      <c r="B169" t="str">
        <f>VLOOKUP(Table3[[#This Row],[Program ID]],Table2[#All],2)</f>
        <v>University of California, San Francisco</v>
      </c>
      <c r="C169">
        <f>VLOOKUP(Table3[[#This Row],[Program ID]],Table2[#All],3)</f>
        <v>1</v>
      </c>
      <c r="D169">
        <v>56</v>
      </c>
      <c r="E169" t="str">
        <f>VLOOKUP(Table3[[#This Row],[Applicant ID]],Table1[#All],2)</f>
        <v>Luke Cage</v>
      </c>
      <c r="F169">
        <v>1</v>
      </c>
    </row>
    <row r="170" spans="1:6" x14ac:dyDescent="0.25">
      <c r="A170">
        <v>36</v>
      </c>
      <c r="B170" t="str">
        <f>VLOOKUP(Table3[[#This Row],[Program ID]],Table2[#All],2)</f>
        <v>University of California, San Francisco</v>
      </c>
      <c r="C170">
        <f>VLOOKUP(Table3[[#This Row],[Program ID]],Table2[#All],3)</f>
        <v>1</v>
      </c>
      <c r="D170">
        <v>98</v>
      </c>
      <c r="E170" t="str">
        <f>VLOOKUP(Table3[[#This Row],[Applicant ID]],Table1[#All],2)</f>
        <v>James Dyson</v>
      </c>
      <c r="F170">
        <v>2</v>
      </c>
    </row>
    <row r="171" spans="1:6" x14ac:dyDescent="0.25">
      <c r="A171">
        <v>37</v>
      </c>
      <c r="B171" t="str">
        <f>VLOOKUP(Table3[[#This Row],[Program ID]],Table2[#All],2)</f>
        <v>University of Chicago Medicine</v>
      </c>
      <c r="C171">
        <f>VLOOKUP(Table3[[#This Row],[Program ID]],Table2[#All],3)</f>
        <v>4</v>
      </c>
      <c r="D171">
        <v>4</v>
      </c>
      <c r="E171" t="str">
        <f>VLOOKUP(Table3[[#This Row],[Applicant ID]],Table1[#All],2)</f>
        <v>Wolverine</v>
      </c>
      <c r="F171">
        <v>1</v>
      </c>
    </row>
    <row r="172" spans="1:6" x14ac:dyDescent="0.25">
      <c r="A172">
        <v>37</v>
      </c>
      <c r="B172" t="str">
        <f>VLOOKUP(Table3[[#This Row],[Program ID]],Table2[#All],2)</f>
        <v>University of Chicago Medicine</v>
      </c>
      <c r="C172">
        <f>VLOOKUP(Table3[[#This Row],[Program ID]],Table2[#All],3)</f>
        <v>4</v>
      </c>
      <c r="D172">
        <v>53</v>
      </c>
      <c r="E172" t="str">
        <f>VLOOKUP(Table3[[#This Row],[Applicant ID]],Table1[#All],2)</f>
        <v>Gambit</v>
      </c>
      <c r="F172">
        <v>2</v>
      </c>
    </row>
    <row r="173" spans="1:6" x14ac:dyDescent="0.25">
      <c r="A173">
        <v>37</v>
      </c>
      <c r="B173" t="str">
        <f>VLOOKUP(Table3[[#This Row],[Program ID]],Table2[#All],2)</f>
        <v>University of Chicago Medicine</v>
      </c>
      <c r="C173">
        <f>VLOOKUP(Table3[[#This Row],[Program ID]],Table2[#All],3)</f>
        <v>4</v>
      </c>
      <c r="D173">
        <v>39</v>
      </c>
      <c r="E173" t="str">
        <f>VLOOKUP(Table3[[#This Row],[Applicant ID]],Table1[#All],2)</f>
        <v>Silver Surfer</v>
      </c>
      <c r="F173">
        <v>3</v>
      </c>
    </row>
    <row r="174" spans="1:6" x14ac:dyDescent="0.25">
      <c r="A174">
        <v>37</v>
      </c>
      <c r="B174" t="str">
        <f>VLOOKUP(Table3[[#This Row],[Program ID]],Table2[#All],2)</f>
        <v>University of Chicago Medicine</v>
      </c>
      <c r="C174">
        <f>VLOOKUP(Table3[[#This Row],[Program ID]],Table2[#All],3)</f>
        <v>4</v>
      </c>
      <c r="D174">
        <v>29</v>
      </c>
      <c r="E174" t="str">
        <f>VLOOKUP(Table3[[#This Row],[Applicant ID]],Table1[#All],2)</f>
        <v>Green Arrow</v>
      </c>
      <c r="F174">
        <v>4</v>
      </c>
    </row>
    <row r="175" spans="1:6" x14ac:dyDescent="0.25">
      <c r="A175">
        <v>37</v>
      </c>
      <c r="B175" t="str">
        <f>VLOOKUP(Table3[[#This Row],[Program ID]],Table2[#All],2)</f>
        <v>University of Chicago Medicine</v>
      </c>
      <c r="C175">
        <f>VLOOKUP(Table3[[#This Row],[Program ID]],Table2[#All],3)</f>
        <v>4</v>
      </c>
      <c r="D175">
        <v>5</v>
      </c>
      <c r="E175" t="str">
        <f>VLOOKUP(Table3[[#This Row],[Applicant ID]],Table1[#All],2)</f>
        <v>Wonder Woman</v>
      </c>
      <c r="F175">
        <v>5</v>
      </c>
    </row>
    <row r="176" spans="1:6" x14ac:dyDescent="0.25">
      <c r="A176">
        <v>37</v>
      </c>
      <c r="B176" t="str">
        <f>VLOOKUP(Table3[[#This Row],[Program ID]],Table2[#All],2)</f>
        <v>University of Chicago Medicine</v>
      </c>
      <c r="C176">
        <f>VLOOKUP(Table3[[#This Row],[Program ID]],Table2[#All],3)</f>
        <v>4</v>
      </c>
      <c r="D176">
        <v>35</v>
      </c>
      <c r="E176" t="str">
        <f>VLOOKUP(Table3[[#This Row],[Applicant ID]],Table1[#All],2)</f>
        <v>The Crow</v>
      </c>
      <c r="F176">
        <v>6</v>
      </c>
    </row>
    <row r="177" spans="1:6" x14ac:dyDescent="0.25">
      <c r="A177">
        <v>38</v>
      </c>
      <c r="B177" t="str">
        <f>VLOOKUP(Table3[[#This Row],[Program ID]],Table2[#All],2)</f>
        <v>University of Illinois at Chicago College of Medicine</v>
      </c>
      <c r="C177">
        <f>VLOOKUP(Table3[[#This Row],[Program ID]],Table2[#All],3)</f>
        <v>1</v>
      </c>
      <c r="D177">
        <v>11</v>
      </c>
      <c r="E177" t="str">
        <f>VLOOKUP(Table3[[#This Row],[Applicant ID]],Table1[#All],2)</f>
        <v>Dick Grayson</v>
      </c>
      <c r="F177">
        <v>1</v>
      </c>
    </row>
    <row r="178" spans="1:6" x14ac:dyDescent="0.25">
      <c r="A178">
        <v>38</v>
      </c>
      <c r="B178" t="str">
        <f>VLOOKUP(Table3[[#This Row],[Program ID]],Table2[#All],2)</f>
        <v>University of Illinois at Chicago College of Medicine</v>
      </c>
      <c r="C178">
        <f>VLOOKUP(Table3[[#This Row],[Program ID]],Table2[#All],3)</f>
        <v>1</v>
      </c>
      <c r="D178">
        <v>99</v>
      </c>
      <c r="E178" t="str">
        <f>VLOOKUP(Table3[[#This Row],[Applicant ID]],Table1[#All],2)</f>
        <v>Hedy Lamarr</v>
      </c>
      <c r="F178">
        <v>2</v>
      </c>
    </row>
    <row r="179" spans="1:6" x14ac:dyDescent="0.25">
      <c r="A179">
        <v>38</v>
      </c>
      <c r="B179" t="str">
        <f>VLOOKUP(Table3[[#This Row],[Program ID]],Table2[#All],2)</f>
        <v>University of Illinois at Chicago College of Medicine</v>
      </c>
      <c r="C179">
        <f>VLOOKUP(Table3[[#This Row],[Program ID]],Table2[#All],3)</f>
        <v>1</v>
      </c>
      <c r="D179">
        <v>84</v>
      </c>
      <c r="E179" t="str">
        <f>VLOOKUP(Table3[[#This Row],[Applicant ID]],Table1[#All],2)</f>
        <v>Charles Mayo</v>
      </c>
      <c r="F179">
        <v>3</v>
      </c>
    </row>
    <row r="180" spans="1:6" x14ac:dyDescent="0.25">
      <c r="A180">
        <v>39</v>
      </c>
      <c r="B180" t="str">
        <f>VLOOKUP(Table3[[#This Row],[Program ID]],Table2[#All],2)</f>
        <v>University of Kansas School of Medicine</v>
      </c>
      <c r="C180">
        <f>VLOOKUP(Table3[[#This Row],[Program ID]],Table2[#All],3)</f>
        <v>1</v>
      </c>
      <c r="D180">
        <v>84</v>
      </c>
      <c r="E180" t="str">
        <f>VLOOKUP(Table3[[#This Row],[Applicant ID]],Table1[#All],2)</f>
        <v>Charles Mayo</v>
      </c>
      <c r="F180">
        <v>1</v>
      </c>
    </row>
    <row r="181" spans="1:6" x14ac:dyDescent="0.25">
      <c r="A181">
        <v>39</v>
      </c>
      <c r="B181" t="str">
        <f>VLOOKUP(Table3[[#This Row],[Program ID]],Table2[#All],2)</f>
        <v>University of Kansas School of Medicine</v>
      </c>
      <c r="C181">
        <f>VLOOKUP(Table3[[#This Row],[Program ID]],Table2[#All],3)</f>
        <v>1</v>
      </c>
      <c r="D181">
        <v>43</v>
      </c>
      <c r="E181" t="str">
        <f>VLOOKUP(Table3[[#This Row],[Applicant ID]],Table1[#All],2)</f>
        <v>Human Torch</v>
      </c>
      <c r="F181">
        <v>2</v>
      </c>
    </row>
    <row r="182" spans="1:6" x14ac:dyDescent="0.25">
      <c r="A182">
        <v>39</v>
      </c>
      <c r="B182" t="str">
        <f>VLOOKUP(Table3[[#This Row],[Program ID]],Table2[#All],2)</f>
        <v>University of Kansas School of Medicine</v>
      </c>
      <c r="C182">
        <f>VLOOKUP(Table3[[#This Row],[Program ID]],Table2[#All],3)</f>
        <v>1</v>
      </c>
      <c r="D182">
        <v>17</v>
      </c>
      <c r="E182" t="str">
        <f>VLOOKUP(Table3[[#This Row],[Applicant ID]],Table1[#All],2)</f>
        <v>Barbara Gordon</v>
      </c>
      <c r="F182">
        <v>3</v>
      </c>
    </row>
    <row r="183" spans="1:6" x14ac:dyDescent="0.25">
      <c r="A183">
        <v>40</v>
      </c>
      <c r="B183" t="str">
        <f>VLOOKUP(Table3[[#This Row],[Program ID]],Table2[#All],2)</f>
        <v>University of New Mexico</v>
      </c>
      <c r="C183">
        <f>VLOOKUP(Table3[[#This Row],[Program ID]],Table2[#All],3)</f>
        <v>3</v>
      </c>
      <c r="D183">
        <v>56</v>
      </c>
      <c r="E183" t="str">
        <f>VLOOKUP(Table3[[#This Row],[Applicant ID]],Table1[#All],2)</f>
        <v>Luke Cage</v>
      </c>
      <c r="F183">
        <v>1</v>
      </c>
    </row>
    <row r="184" spans="1:6" x14ac:dyDescent="0.25">
      <c r="A184">
        <v>40</v>
      </c>
      <c r="B184" t="str">
        <f>VLOOKUP(Table3[[#This Row],[Program ID]],Table2[#All],2)</f>
        <v>University of New Mexico</v>
      </c>
      <c r="C184">
        <f>VLOOKUP(Table3[[#This Row],[Program ID]],Table2[#All],3)</f>
        <v>3</v>
      </c>
      <c r="D184">
        <v>25</v>
      </c>
      <c r="E184" t="str">
        <f>VLOOKUP(Table3[[#This Row],[Applicant ID]],Table1[#All],2)</f>
        <v>Rick Grimes</v>
      </c>
      <c r="F184">
        <v>2</v>
      </c>
    </row>
    <row r="185" spans="1:6" x14ac:dyDescent="0.25">
      <c r="A185">
        <v>40</v>
      </c>
      <c r="B185" t="str">
        <f>VLOOKUP(Table3[[#This Row],[Program ID]],Table2[#All],2)</f>
        <v>University of New Mexico</v>
      </c>
      <c r="C185">
        <f>VLOOKUP(Table3[[#This Row],[Program ID]],Table2[#All],3)</f>
        <v>3</v>
      </c>
      <c r="D185">
        <v>44</v>
      </c>
      <c r="E185" t="str">
        <f>VLOOKUP(Table3[[#This Row],[Applicant ID]],Table1[#All],2)</f>
        <v>Black Panther</v>
      </c>
      <c r="F185">
        <v>3</v>
      </c>
    </row>
    <row r="186" spans="1:6" x14ac:dyDescent="0.25">
      <c r="A186">
        <v>40</v>
      </c>
      <c r="B186" t="str">
        <f>VLOOKUP(Table3[[#This Row],[Program ID]],Table2[#All],2)</f>
        <v>University of New Mexico</v>
      </c>
      <c r="C186">
        <f>VLOOKUP(Table3[[#This Row],[Program ID]],Table2[#All],3)</f>
        <v>3</v>
      </c>
      <c r="D186">
        <v>43</v>
      </c>
      <c r="E186" t="str">
        <f>VLOOKUP(Table3[[#This Row],[Applicant ID]],Table1[#All],2)</f>
        <v>Human Torch</v>
      </c>
      <c r="F186">
        <v>4</v>
      </c>
    </row>
    <row r="187" spans="1:6" x14ac:dyDescent="0.25">
      <c r="A187">
        <v>40</v>
      </c>
      <c r="B187" t="str">
        <f>VLOOKUP(Table3[[#This Row],[Program ID]],Table2[#All],2)</f>
        <v>University of New Mexico</v>
      </c>
      <c r="C187">
        <f>VLOOKUP(Table3[[#This Row],[Program ID]],Table2[#All],3)</f>
        <v>3</v>
      </c>
      <c r="D187">
        <v>14</v>
      </c>
      <c r="E187" t="str">
        <f>VLOOKUP(Table3[[#This Row],[Applicant ID]],Table1[#All],2)</f>
        <v>Thor</v>
      </c>
      <c r="F187">
        <v>5</v>
      </c>
    </row>
    <row r="188" spans="1:6" x14ac:dyDescent="0.25">
      <c r="A188">
        <v>40</v>
      </c>
      <c r="B188" t="str">
        <f>VLOOKUP(Table3[[#This Row],[Program ID]],Table2[#All],2)</f>
        <v>University of New Mexico</v>
      </c>
      <c r="C188">
        <f>VLOOKUP(Table3[[#This Row],[Program ID]],Table2[#All],3)</f>
        <v>3</v>
      </c>
      <c r="D188">
        <v>22</v>
      </c>
      <c r="E188" t="str">
        <f>VLOOKUP(Table3[[#This Row],[Applicant ID]],Table1[#All],2)</f>
        <v>Professor X</v>
      </c>
      <c r="F188">
        <v>6</v>
      </c>
    </row>
    <row r="189" spans="1:6" x14ac:dyDescent="0.25">
      <c r="A189">
        <v>40</v>
      </c>
      <c r="B189" t="str">
        <f>VLOOKUP(Table3[[#This Row],[Program ID]],Table2[#All],2)</f>
        <v>University of New Mexico</v>
      </c>
      <c r="C189">
        <f>VLOOKUP(Table3[[#This Row],[Program ID]],Table2[#All],3)</f>
        <v>3</v>
      </c>
      <c r="D189">
        <v>50</v>
      </c>
      <c r="E189" t="str">
        <f>VLOOKUP(Table3[[#This Row],[Applicant ID]],Table1[#All],2)</f>
        <v>The Tick</v>
      </c>
      <c r="F189">
        <v>7</v>
      </c>
    </row>
    <row r="190" spans="1:6" x14ac:dyDescent="0.25">
      <c r="A190">
        <v>41</v>
      </c>
      <c r="B190" t="str">
        <f>VLOOKUP(Table3[[#This Row],[Program ID]],Table2[#All],2)</f>
        <v xml:space="preserve">University of North Carolina </v>
      </c>
      <c r="C190">
        <f>VLOOKUP(Table3[[#This Row],[Program ID]],Table2[#All],3)</f>
        <v>2</v>
      </c>
      <c r="D190">
        <v>90</v>
      </c>
      <c r="E190" t="str">
        <f>VLOOKUP(Table3[[#This Row],[Applicant ID]],Table1[#All],2)</f>
        <v>Johannes Gutenberg</v>
      </c>
      <c r="F190">
        <v>1</v>
      </c>
    </row>
    <row r="191" spans="1:6" x14ac:dyDescent="0.25">
      <c r="A191">
        <v>41</v>
      </c>
      <c r="B191" t="str">
        <f>VLOOKUP(Table3[[#This Row],[Program ID]],Table2[#All],2)</f>
        <v xml:space="preserve">University of North Carolina </v>
      </c>
      <c r="C191">
        <f>VLOOKUP(Table3[[#This Row],[Program ID]],Table2[#All],3)</f>
        <v>2</v>
      </c>
      <c r="D191">
        <v>65</v>
      </c>
      <c r="E191" t="str">
        <f>VLOOKUP(Table3[[#This Row],[Applicant ID]],Table1[#All],2)</f>
        <v>Albert Einstein</v>
      </c>
      <c r="F191">
        <v>2</v>
      </c>
    </row>
    <row r="192" spans="1:6" x14ac:dyDescent="0.25">
      <c r="A192">
        <v>41</v>
      </c>
      <c r="B192" t="str">
        <f>VLOOKUP(Table3[[#This Row],[Program ID]],Table2[#All],2)</f>
        <v xml:space="preserve">University of North Carolina </v>
      </c>
      <c r="C192">
        <f>VLOOKUP(Table3[[#This Row],[Program ID]],Table2[#All],3)</f>
        <v>2</v>
      </c>
      <c r="D192">
        <v>63</v>
      </c>
      <c r="E192" t="str">
        <f>VLOOKUP(Table3[[#This Row],[Applicant ID]],Table1[#All],2)</f>
        <v>Wasp</v>
      </c>
      <c r="F192">
        <v>3</v>
      </c>
    </row>
    <row r="193" spans="1:6" x14ac:dyDescent="0.25">
      <c r="A193">
        <v>41</v>
      </c>
      <c r="B193" t="str">
        <f>VLOOKUP(Table3[[#This Row],[Program ID]],Table2[#All],2)</f>
        <v xml:space="preserve">University of North Carolina </v>
      </c>
      <c r="C193">
        <f>VLOOKUP(Table3[[#This Row],[Program ID]],Table2[#All],3)</f>
        <v>2</v>
      </c>
      <c r="D193">
        <v>72</v>
      </c>
      <c r="E193" t="str">
        <f>VLOOKUP(Table3[[#This Row],[Applicant ID]],Table1[#All],2)</f>
        <v>Thomas Edison</v>
      </c>
      <c r="F193">
        <v>4</v>
      </c>
    </row>
    <row r="194" spans="1:6" x14ac:dyDescent="0.25">
      <c r="A194">
        <v>42</v>
      </c>
      <c r="B194" t="str">
        <f>VLOOKUP(Table3[[#This Row],[Program ID]],Table2[#All],2)</f>
        <v>University of Texas Health Science Center San Antonio</v>
      </c>
      <c r="C194">
        <f>VLOOKUP(Table3[[#This Row],[Program ID]],Table2[#All],3)</f>
        <v>1</v>
      </c>
      <c r="D194">
        <v>99</v>
      </c>
      <c r="E194" t="str">
        <f>VLOOKUP(Table3[[#This Row],[Applicant ID]],Table1[#All],2)</f>
        <v>Hedy Lamarr</v>
      </c>
      <c r="F194">
        <v>1</v>
      </c>
    </row>
    <row r="195" spans="1:6" x14ac:dyDescent="0.25">
      <c r="A195">
        <v>42</v>
      </c>
      <c r="B195" t="str">
        <f>VLOOKUP(Table3[[#This Row],[Program ID]],Table2[#All],2)</f>
        <v>University of Texas Health Science Center San Antonio</v>
      </c>
      <c r="C195">
        <f>VLOOKUP(Table3[[#This Row],[Program ID]],Table2[#All],3)</f>
        <v>1</v>
      </c>
      <c r="D195">
        <v>60</v>
      </c>
      <c r="E195" t="str">
        <f>VLOOKUP(Table3[[#This Row],[Applicant ID]],Table1[#All],2)</f>
        <v>Ghost Rider</v>
      </c>
      <c r="F195">
        <v>2</v>
      </c>
    </row>
    <row r="196" spans="1:6" x14ac:dyDescent="0.25">
      <c r="A196">
        <v>42</v>
      </c>
      <c r="B196" t="str">
        <f>VLOOKUP(Table3[[#This Row],[Program ID]],Table2[#All],2)</f>
        <v>University of Texas Health Science Center San Antonio</v>
      </c>
      <c r="C196">
        <f>VLOOKUP(Table3[[#This Row],[Program ID]],Table2[#All],3)</f>
        <v>1</v>
      </c>
      <c r="D196">
        <v>96</v>
      </c>
      <c r="E196" t="str">
        <f>VLOOKUP(Table3[[#This Row],[Applicant ID]],Table1[#All],2)</f>
        <v>Herman Hollerith</v>
      </c>
      <c r="F196">
        <v>3</v>
      </c>
    </row>
    <row r="197" spans="1:6" x14ac:dyDescent="0.25">
      <c r="A197">
        <v>43</v>
      </c>
      <c r="B197" t="str">
        <f>VLOOKUP(Table3[[#This Row],[Program ID]],Table2[#All],2)</f>
        <v>University of Virginia</v>
      </c>
      <c r="C197">
        <f>VLOOKUP(Table3[[#This Row],[Program ID]],Table2[#All],3)</f>
        <v>4</v>
      </c>
      <c r="D197">
        <v>50</v>
      </c>
      <c r="E197" t="str">
        <f>VLOOKUP(Table3[[#This Row],[Applicant ID]],Table1[#All],2)</f>
        <v>The Tick</v>
      </c>
      <c r="F197">
        <v>1</v>
      </c>
    </row>
    <row r="198" spans="1:6" x14ac:dyDescent="0.25">
      <c r="A198">
        <v>43</v>
      </c>
      <c r="B198" t="str">
        <f>VLOOKUP(Table3[[#This Row],[Program ID]],Table2[#All],2)</f>
        <v>University of Virginia</v>
      </c>
      <c r="C198">
        <f>VLOOKUP(Table3[[#This Row],[Program ID]],Table2[#All],3)</f>
        <v>4</v>
      </c>
      <c r="D198">
        <v>18</v>
      </c>
      <c r="E198" t="str">
        <f>VLOOKUP(Table3[[#This Row],[Applicant ID]],Table1[#All],2)</f>
        <v>Thing</v>
      </c>
      <c r="F198">
        <v>2</v>
      </c>
    </row>
    <row r="199" spans="1:6" x14ac:dyDescent="0.25">
      <c r="A199">
        <v>44</v>
      </c>
      <c r="B199" t="str">
        <f>VLOOKUP(Table3[[#This Row],[Program ID]],Table2[#All],2)</f>
        <v xml:space="preserve">Univeristy of Washington </v>
      </c>
      <c r="C199">
        <f>VLOOKUP(Table3[[#This Row],[Program ID]],Table2[#All],3)</f>
        <v>1</v>
      </c>
      <c r="D199">
        <v>54</v>
      </c>
      <c r="E199" t="str">
        <f>VLOOKUP(Table3[[#This Row],[Applicant ID]],Table1[#All],2)</f>
        <v>Invisible Woman</v>
      </c>
      <c r="F199">
        <v>1</v>
      </c>
    </row>
    <row r="200" spans="1:6" x14ac:dyDescent="0.25">
      <c r="A200">
        <v>44</v>
      </c>
      <c r="B200" t="str">
        <f>VLOOKUP(Table3[[#This Row],[Program ID]],Table2[#All],2)</f>
        <v xml:space="preserve">Univeristy of Washington </v>
      </c>
      <c r="C200">
        <f>VLOOKUP(Table3[[#This Row],[Program ID]],Table2[#All],3)</f>
        <v>1</v>
      </c>
      <c r="D200">
        <v>6</v>
      </c>
      <c r="E200" t="str">
        <f>VLOOKUP(Table3[[#This Row],[Applicant ID]],Table1[#All],2)</f>
        <v>Captain America</v>
      </c>
      <c r="F200">
        <v>2</v>
      </c>
    </row>
    <row r="201" spans="1:6" x14ac:dyDescent="0.25">
      <c r="A201">
        <v>45</v>
      </c>
      <c r="B201" t="str">
        <f>VLOOKUP(Table3[[#This Row],[Program ID]],Table2[#All],2)</f>
        <v>Vanderbilt University</v>
      </c>
      <c r="C201">
        <f>VLOOKUP(Table3[[#This Row],[Program ID]],Table2[#All],3)</f>
        <v>4</v>
      </c>
      <c r="D201">
        <v>92</v>
      </c>
      <c r="E201" t="str">
        <f>VLOOKUP(Table3[[#This Row],[Applicant ID]],Table1[#All],2)</f>
        <v>Benjamin Franklin</v>
      </c>
      <c r="F201">
        <v>1</v>
      </c>
    </row>
    <row r="202" spans="1:6" x14ac:dyDescent="0.25">
      <c r="A202">
        <v>45</v>
      </c>
      <c r="B202" t="str">
        <f>VLOOKUP(Table3[[#This Row],[Program ID]],Table2[#All],2)</f>
        <v>Vanderbilt University</v>
      </c>
      <c r="C202">
        <f>VLOOKUP(Table3[[#This Row],[Program ID]],Table2[#All],3)</f>
        <v>4</v>
      </c>
      <c r="D202">
        <v>63</v>
      </c>
      <c r="E202" t="str">
        <f>VLOOKUP(Table3[[#This Row],[Applicant ID]],Table1[#All],2)</f>
        <v>Wasp</v>
      </c>
      <c r="F202">
        <v>2</v>
      </c>
    </row>
    <row r="203" spans="1:6" x14ac:dyDescent="0.25">
      <c r="A203">
        <v>45</v>
      </c>
      <c r="B203" t="str">
        <f>VLOOKUP(Table3[[#This Row],[Program ID]],Table2[#All],2)</f>
        <v>Vanderbilt University</v>
      </c>
      <c r="C203">
        <f>VLOOKUP(Table3[[#This Row],[Program ID]],Table2[#All],3)</f>
        <v>4</v>
      </c>
      <c r="D203">
        <v>56</v>
      </c>
      <c r="E203" t="str">
        <f>VLOOKUP(Table3[[#This Row],[Applicant ID]],Table1[#All],2)</f>
        <v>Luke Cage</v>
      </c>
      <c r="F203">
        <v>3</v>
      </c>
    </row>
    <row r="204" spans="1:6" x14ac:dyDescent="0.25">
      <c r="A204">
        <v>45</v>
      </c>
      <c r="B204" t="str">
        <f>VLOOKUP(Table3[[#This Row],[Program ID]],Table2[#All],2)</f>
        <v>Vanderbilt University</v>
      </c>
      <c r="C204">
        <f>VLOOKUP(Table3[[#This Row],[Program ID]],Table2[#All],3)</f>
        <v>4</v>
      </c>
      <c r="D204">
        <v>54</v>
      </c>
      <c r="E204" t="str">
        <f>VLOOKUP(Table3[[#This Row],[Applicant ID]],Table1[#All],2)</f>
        <v>Invisible Woman</v>
      </c>
      <c r="F204">
        <v>4</v>
      </c>
    </row>
    <row r="205" spans="1:6" x14ac:dyDescent="0.25">
      <c r="A205">
        <v>45</v>
      </c>
      <c r="B205" t="str">
        <f>VLOOKUP(Table3[[#This Row],[Program ID]],Table2[#All],2)</f>
        <v>Vanderbilt University</v>
      </c>
      <c r="C205">
        <f>VLOOKUP(Table3[[#This Row],[Program ID]],Table2[#All],3)</f>
        <v>4</v>
      </c>
      <c r="D205">
        <v>17</v>
      </c>
      <c r="E205" t="str">
        <f>VLOOKUP(Table3[[#This Row],[Applicant ID]],Table1[#All],2)</f>
        <v>Barbara Gordon</v>
      </c>
      <c r="F205">
        <v>5</v>
      </c>
    </row>
    <row r="206" spans="1:6" x14ac:dyDescent="0.25">
      <c r="A206">
        <v>45</v>
      </c>
      <c r="B206" t="str">
        <f>VLOOKUP(Table3[[#This Row],[Program ID]],Table2[#All],2)</f>
        <v>Vanderbilt University</v>
      </c>
      <c r="C206">
        <f>VLOOKUP(Table3[[#This Row],[Program ID]],Table2[#All],3)</f>
        <v>4</v>
      </c>
      <c r="D206">
        <v>51</v>
      </c>
      <c r="E206" t="str">
        <f>VLOOKUP(Table3[[#This Row],[Applicant ID]],Table1[#All],2)</f>
        <v>Booster Gold</v>
      </c>
      <c r="F206">
        <v>6</v>
      </c>
    </row>
    <row r="207" spans="1:6" x14ac:dyDescent="0.25">
      <c r="A207">
        <v>46</v>
      </c>
      <c r="B207" t="str">
        <f>VLOOKUP(Table3[[#This Row],[Program ID]],Table2[#All],2)</f>
        <v>Washington University</v>
      </c>
      <c r="C207">
        <f>VLOOKUP(Table3[[#This Row],[Program ID]],Table2[#All],3)</f>
        <v>4</v>
      </c>
      <c r="D207">
        <v>74</v>
      </c>
      <c r="E207" t="str">
        <f>VLOOKUP(Table3[[#This Row],[Applicant ID]],Table1[#All],2)</f>
        <v>William Osler</v>
      </c>
      <c r="F207">
        <v>1</v>
      </c>
    </row>
    <row r="208" spans="1:6" x14ac:dyDescent="0.25">
      <c r="A208">
        <v>46</v>
      </c>
      <c r="B208" t="str">
        <f>VLOOKUP(Table3[[#This Row],[Program ID]],Table2[#All],2)</f>
        <v>Washington University</v>
      </c>
      <c r="C208">
        <f>VLOOKUP(Table3[[#This Row],[Program ID]],Table2[#All],3)</f>
        <v>4</v>
      </c>
      <c r="D208">
        <v>84</v>
      </c>
      <c r="E208" t="str">
        <f>VLOOKUP(Table3[[#This Row],[Applicant ID]],Table1[#All],2)</f>
        <v>Charles Mayo</v>
      </c>
      <c r="F208">
        <v>2</v>
      </c>
    </row>
    <row r="209" spans="1:6" x14ac:dyDescent="0.25">
      <c r="A209">
        <v>46</v>
      </c>
      <c r="B209" t="str">
        <f>VLOOKUP(Table3[[#This Row],[Program ID]],Table2[#All],2)</f>
        <v>Washington University</v>
      </c>
      <c r="C209">
        <f>VLOOKUP(Table3[[#This Row],[Program ID]],Table2[#All],3)</f>
        <v>4</v>
      </c>
      <c r="D209">
        <v>13</v>
      </c>
      <c r="E209" t="str">
        <f>VLOOKUP(Table3[[#This Row],[Applicant ID]],Table1[#All],2)</f>
        <v>Jean Grey</v>
      </c>
      <c r="F209">
        <v>3</v>
      </c>
    </row>
    <row r="210" spans="1:6" x14ac:dyDescent="0.25">
      <c r="A210">
        <v>46</v>
      </c>
      <c r="B210" t="str">
        <f>VLOOKUP(Table3[[#This Row],[Program ID]],Table2[#All],2)</f>
        <v>Washington University</v>
      </c>
      <c r="C210">
        <f>VLOOKUP(Table3[[#This Row],[Program ID]],Table2[#All],3)</f>
        <v>4</v>
      </c>
      <c r="D210">
        <v>31</v>
      </c>
      <c r="E210" t="str">
        <f>VLOOKUP(Table3[[#This Row],[Applicant ID]],Table1[#All],2)</f>
        <v>Nick Fury</v>
      </c>
      <c r="F210">
        <v>4</v>
      </c>
    </row>
    <row r="211" spans="1:6" x14ac:dyDescent="0.25">
      <c r="A211">
        <v>46</v>
      </c>
      <c r="B211" t="str">
        <f>VLOOKUP(Table3[[#This Row],[Program ID]],Table2[#All],2)</f>
        <v>Washington University</v>
      </c>
      <c r="C211">
        <f>VLOOKUP(Table3[[#This Row],[Program ID]],Table2[#All],3)</f>
        <v>4</v>
      </c>
      <c r="D211">
        <v>2</v>
      </c>
      <c r="E211" t="str">
        <f>VLOOKUP(Table3[[#This Row],[Applicant ID]],Table1[#All],2)</f>
        <v>Batman</v>
      </c>
      <c r="F211">
        <v>5</v>
      </c>
    </row>
    <row r="212" spans="1:6" x14ac:dyDescent="0.25">
      <c r="A212">
        <v>46</v>
      </c>
      <c r="B212" t="str">
        <f>VLOOKUP(Table3[[#This Row],[Program ID]],Table2[#All],2)</f>
        <v>Washington University</v>
      </c>
      <c r="C212">
        <f>VLOOKUP(Table3[[#This Row],[Program ID]],Table2[#All],3)</f>
        <v>4</v>
      </c>
      <c r="D212">
        <v>9</v>
      </c>
      <c r="E212" t="str">
        <f>VLOOKUP(Table3[[#This Row],[Applicant ID]],Table1[#All],2)</f>
        <v>Hulk</v>
      </c>
      <c r="F212">
        <v>6</v>
      </c>
    </row>
    <row r="213" spans="1:6" x14ac:dyDescent="0.25">
      <c r="A213">
        <v>46</v>
      </c>
      <c r="B213" t="str">
        <f>VLOOKUP(Table3[[#This Row],[Program ID]],Table2[#All],2)</f>
        <v>Washington University</v>
      </c>
      <c r="C213">
        <f>VLOOKUP(Table3[[#This Row],[Program ID]],Table2[#All],3)</f>
        <v>4</v>
      </c>
      <c r="D213">
        <v>39</v>
      </c>
      <c r="E213" t="str">
        <f>VLOOKUP(Table3[[#This Row],[Applicant ID]],Table1[#All],2)</f>
        <v>Silver Surfer</v>
      </c>
      <c r="F213">
        <v>7</v>
      </c>
    </row>
    <row r="214" spans="1:6" x14ac:dyDescent="0.25">
      <c r="A214">
        <v>46</v>
      </c>
      <c r="B214" t="str">
        <f>VLOOKUP(Table3[[#This Row],[Program ID]],Table2[#All],2)</f>
        <v>Washington University</v>
      </c>
      <c r="C214">
        <f>VLOOKUP(Table3[[#This Row],[Program ID]],Table2[#All],3)</f>
        <v>4</v>
      </c>
      <c r="D214">
        <v>79</v>
      </c>
      <c r="E214" t="str">
        <f>VLOOKUP(Table3[[#This Row],[Applicant ID]],Table1[#All],2)</f>
        <v>William Harvey</v>
      </c>
      <c r="F214">
        <v>8</v>
      </c>
    </row>
    <row r="215" spans="1:6" x14ac:dyDescent="0.25">
      <c r="A215">
        <v>46</v>
      </c>
      <c r="B215" t="str">
        <f>VLOOKUP(Table3[[#This Row],[Program ID]],Table2[#All],2)</f>
        <v>Washington University</v>
      </c>
      <c r="C215">
        <f>VLOOKUP(Table3[[#This Row],[Program ID]],Table2[#All],3)</f>
        <v>4</v>
      </c>
      <c r="D215">
        <v>7</v>
      </c>
      <c r="E215" t="str">
        <f>VLOOKUP(Table3[[#This Row],[Applicant ID]],Table1[#All],2)</f>
        <v>Hal Jordan</v>
      </c>
      <c r="F215">
        <v>9</v>
      </c>
    </row>
    <row r="216" spans="1:6" x14ac:dyDescent="0.25">
      <c r="A216">
        <v>47</v>
      </c>
      <c r="B216" t="str">
        <f>VLOOKUP(Table3[[#This Row],[Program ID]],Table2[#All],2)</f>
        <v>Yale/VA</v>
      </c>
      <c r="C216">
        <f>VLOOKUP(Table3[[#This Row],[Program ID]],Table2[#All],3)</f>
        <v>3</v>
      </c>
      <c r="D216">
        <v>81</v>
      </c>
      <c r="E216" t="str">
        <f>VLOOKUP(Table3[[#This Row],[Applicant ID]],Table1[#All],2)</f>
        <v>Carl Jung</v>
      </c>
      <c r="F216">
        <v>1</v>
      </c>
    </row>
    <row r="217" spans="1:6" x14ac:dyDescent="0.25">
      <c r="A217">
        <v>47</v>
      </c>
      <c r="B217" t="str">
        <f>VLOOKUP(Table3[[#This Row],[Program ID]],Table2[#All],2)</f>
        <v>Yale/VA</v>
      </c>
      <c r="C217">
        <f>VLOOKUP(Table3[[#This Row],[Program ID]],Table2[#All],3)</f>
        <v>3</v>
      </c>
      <c r="D217">
        <v>71</v>
      </c>
      <c r="E217" t="str">
        <f>VLOOKUP(Table3[[#This Row],[Applicant ID]],Table1[#All],2)</f>
        <v>Edwin Hubble</v>
      </c>
      <c r="F217">
        <v>2</v>
      </c>
    </row>
    <row r="218" spans="1:6" x14ac:dyDescent="0.25">
      <c r="A218">
        <v>47</v>
      </c>
      <c r="B218" t="str">
        <f>VLOOKUP(Table3[[#This Row],[Program ID]],Table2[#All],2)</f>
        <v>Yale/VA</v>
      </c>
      <c r="C218">
        <f>VLOOKUP(Table3[[#This Row],[Program ID]],Table2[#All],3)</f>
        <v>3</v>
      </c>
      <c r="D218">
        <v>9</v>
      </c>
      <c r="E218" t="str">
        <f>VLOOKUP(Table3[[#This Row],[Applicant ID]],Table1[#All],2)</f>
        <v>Hulk</v>
      </c>
      <c r="F218">
        <v>3</v>
      </c>
    </row>
    <row r="219" spans="1:6" x14ac:dyDescent="0.25">
      <c r="A219">
        <v>47</v>
      </c>
      <c r="B219" t="str">
        <f>VLOOKUP(Table3[[#This Row],[Program ID]],Table2[#All],2)</f>
        <v>Yale/VA</v>
      </c>
      <c r="C219">
        <f>VLOOKUP(Table3[[#This Row],[Program ID]],Table2[#All],3)</f>
        <v>3</v>
      </c>
      <c r="D219">
        <v>28</v>
      </c>
      <c r="E219" t="str">
        <f>VLOOKUP(Table3[[#This Row],[Applicant ID]],Table1[#All],2)</f>
        <v>John Constantine</v>
      </c>
      <c r="F219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24" sqref="G24"/>
    </sheetView>
  </sheetViews>
  <sheetFormatPr defaultRowHeight="15" x14ac:dyDescent="0.25"/>
  <cols>
    <col min="1" max="1" width="14.5703125" customWidth="1"/>
    <col min="2" max="2" width="12.85546875" customWidth="1"/>
  </cols>
  <sheetData>
    <row r="1" spans="1:3" x14ac:dyDescent="0.25">
      <c r="A1" t="s">
        <v>155</v>
      </c>
      <c r="B1" t="s">
        <v>102</v>
      </c>
      <c r="C1" t="s">
        <v>156</v>
      </c>
    </row>
    <row r="2" spans="1:3" x14ac:dyDescent="0.25">
      <c r="A2">
        <v>1</v>
      </c>
      <c r="B2">
        <v>24</v>
      </c>
      <c r="C2">
        <v>1</v>
      </c>
    </row>
    <row r="3" spans="1:3" x14ac:dyDescent="0.25">
      <c r="A3">
        <v>2</v>
      </c>
      <c r="B3">
        <v>24</v>
      </c>
      <c r="C3">
        <v>1</v>
      </c>
    </row>
    <row r="4" spans="1:3" x14ac:dyDescent="0.25">
      <c r="A4">
        <v>3</v>
      </c>
      <c r="B4">
        <v>20</v>
      </c>
      <c r="C4">
        <v>2</v>
      </c>
    </row>
    <row r="5" spans="1:3" x14ac:dyDescent="0.25">
      <c r="A5">
        <v>4</v>
      </c>
      <c r="B5">
        <v>20</v>
      </c>
      <c r="C5">
        <v>1</v>
      </c>
    </row>
    <row r="6" spans="1:3" x14ac:dyDescent="0.25">
      <c r="A6">
        <v>5</v>
      </c>
      <c r="B6">
        <v>20</v>
      </c>
      <c r="C6">
        <v>1</v>
      </c>
    </row>
    <row r="7" spans="1:3" x14ac:dyDescent="0.25">
      <c r="A7">
        <v>6</v>
      </c>
      <c r="B7">
        <v>47</v>
      </c>
      <c r="C7">
        <v>1</v>
      </c>
    </row>
    <row r="8" spans="1:3" x14ac:dyDescent="0.25">
      <c r="A8">
        <v>7</v>
      </c>
      <c r="B8">
        <v>47</v>
      </c>
      <c r="C8">
        <v>2</v>
      </c>
    </row>
    <row r="9" spans="1:3" x14ac:dyDescent="0.25">
      <c r="A9">
        <v>8</v>
      </c>
      <c r="B9">
        <v>28</v>
      </c>
      <c r="C9">
        <v>1</v>
      </c>
    </row>
    <row r="10" spans="1:3" x14ac:dyDescent="0.25">
      <c r="A10">
        <v>9</v>
      </c>
      <c r="B10">
        <v>28</v>
      </c>
      <c r="C10">
        <v>1</v>
      </c>
    </row>
    <row r="11" spans="1:3" x14ac:dyDescent="0.25">
      <c r="A11">
        <v>10</v>
      </c>
      <c r="B11">
        <v>1</v>
      </c>
      <c r="C11">
        <v>3</v>
      </c>
    </row>
    <row r="12" spans="1:3" x14ac:dyDescent="0.25">
      <c r="A12">
        <v>11</v>
      </c>
      <c r="B12">
        <v>1</v>
      </c>
      <c r="C1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0" sqref="C10"/>
    </sheetView>
  </sheetViews>
  <sheetFormatPr defaultRowHeight="15" x14ac:dyDescent="0.25"/>
  <cols>
    <col min="1" max="2" width="14.5703125" customWidth="1"/>
    <col min="3" max="3" width="33" bestFit="1" customWidth="1"/>
    <col min="4" max="4" width="13.85546875" customWidth="1"/>
    <col min="5" max="5" width="17.5703125" bestFit="1" customWidth="1"/>
    <col min="6" max="6" width="16.85546875" bestFit="1" customWidth="1"/>
  </cols>
  <sheetData>
    <row r="1" spans="1:6" x14ac:dyDescent="0.25">
      <c r="A1" t="s">
        <v>155</v>
      </c>
      <c r="B1" t="s">
        <v>158</v>
      </c>
      <c r="C1" t="s">
        <v>153</v>
      </c>
      <c r="D1" t="s">
        <v>101</v>
      </c>
      <c r="E1" t="s">
        <v>104</v>
      </c>
      <c r="F1" t="s">
        <v>157</v>
      </c>
    </row>
    <row r="2" spans="1:6" x14ac:dyDescent="0.25">
      <c r="A2">
        <v>1</v>
      </c>
      <c r="B2">
        <f>VLOOKUP(Table5[[#This Row],[Constraint ID]],Table4[#All],2)</f>
        <v>24</v>
      </c>
      <c r="C2" t="str">
        <f>VLOOKUP(Table5[[#This Row],[Program Id]],Table2[#All],2)</f>
        <v>Oregon Health &amp; Science University</v>
      </c>
      <c r="D2">
        <v>95</v>
      </c>
      <c r="E2" t="str">
        <f>VLOOKUP(Table5[[#This Row],[Applicant ID]],Table1[#All],2)</f>
        <v>Naismith</v>
      </c>
      <c r="F2">
        <f>VLOOKUP(Table5[[#This Row],[Constraint ID]],Table4[#All],3)</f>
        <v>1</v>
      </c>
    </row>
    <row r="3" spans="1:6" x14ac:dyDescent="0.25">
      <c r="A3">
        <v>1</v>
      </c>
      <c r="B3">
        <f>VLOOKUP(Table5[[#This Row],[Constraint ID]],Table4[#All],2)</f>
        <v>24</v>
      </c>
      <c r="C3" t="str">
        <f>VLOOKUP(Table5[[#This Row],[Program Id]],Table2[#All],2)</f>
        <v>Oregon Health &amp; Science University</v>
      </c>
      <c r="D3">
        <v>77</v>
      </c>
      <c r="E3" t="str">
        <f>VLOOKUP(Table5[[#This Row],[Applicant ID]],Table1[#All],2)</f>
        <v>John Hunter</v>
      </c>
      <c r="F3">
        <f>VLOOKUP(Table5[[#This Row],[Constraint ID]],Table4[#All],3)</f>
        <v>1</v>
      </c>
    </row>
    <row r="4" spans="1:6" x14ac:dyDescent="0.25">
      <c r="A4">
        <v>2</v>
      </c>
      <c r="B4">
        <f>VLOOKUP(Table5[[#This Row],[Constraint ID]],Table4[#All],2)</f>
        <v>24</v>
      </c>
      <c r="C4" t="str">
        <f>VLOOKUP(Table5[[#This Row],[Program Id]],Table2[#All],2)</f>
        <v>Oregon Health &amp; Science University</v>
      </c>
      <c r="D4">
        <v>77</v>
      </c>
      <c r="E4" t="str">
        <f>VLOOKUP(Table5[[#This Row],[Applicant ID]],Table1[#All],2)</f>
        <v>John Hunter</v>
      </c>
      <c r="F4">
        <f>VLOOKUP(Table5[[#This Row],[Constraint ID]],Table4[#All],3)</f>
        <v>1</v>
      </c>
    </row>
    <row r="5" spans="1:6" x14ac:dyDescent="0.25">
      <c r="A5">
        <v>2</v>
      </c>
      <c r="B5">
        <f>VLOOKUP(Table5[[#This Row],[Constraint ID]],Table4[#All],2)</f>
        <v>24</v>
      </c>
      <c r="C5" t="str">
        <f>VLOOKUP(Table5[[#This Row],[Program Id]],Table2[#All],2)</f>
        <v>Oregon Health &amp; Science University</v>
      </c>
      <c r="D5">
        <v>53</v>
      </c>
      <c r="E5" t="str">
        <f>VLOOKUP(Table5[[#This Row],[Applicant ID]],Table1[#All],2)</f>
        <v>Gambit</v>
      </c>
      <c r="F5">
        <f>VLOOKUP(Table5[[#This Row],[Constraint ID]],Table4[#All],3)</f>
        <v>1</v>
      </c>
    </row>
    <row r="6" spans="1:6" x14ac:dyDescent="0.25">
      <c r="A6">
        <v>3</v>
      </c>
      <c r="B6">
        <f>VLOOKUP(Table5[[#This Row],[Constraint ID]],Table4[#All],2)</f>
        <v>20</v>
      </c>
      <c r="C6" t="str">
        <f>VLOOKUP(Table5[[#This Row],[Program Id]],Table2[#All],2)</f>
        <v>Mayo Clinic Rochester</v>
      </c>
      <c r="D6">
        <v>67</v>
      </c>
      <c r="E6" t="str">
        <f>VLOOKUP(Table5[[#This Row],[Applicant ID]],Table1[#All],2)</f>
        <v>James Maxwell</v>
      </c>
      <c r="F6">
        <f>VLOOKUP(Table5[[#This Row],[Constraint ID]],Table4[#All],3)</f>
        <v>2</v>
      </c>
    </row>
    <row r="7" spans="1:6" x14ac:dyDescent="0.25">
      <c r="A7">
        <v>3</v>
      </c>
      <c r="B7">
        <f>VLOOKUP(Table5[[#This Row],[Constraint ID]],Table4[#All],2)</f>
        <v>20</v>
      </c>
      <c r="C7" t="str">
        <f>VLOOKUP(Table5[[#This Row],[Program Id]],Table2[#All],2)</f>
        <v>Mayo Clinic Rochester</v>
      </c>
      <c r="D7">
        <v>72</v>
      </c>
      <c r="E7" t="str">
        <f>VLOOKUP(Table5[[#This Row],[Applicant ID]],Table1[#All],2)</f>
        <v>Thomas Edison</v>
      </c>
      <c r="F7">
        <f>VLOOKUP(Table5[[#This Row],[Constraint ID]],Table4[#All],3)</f>
        <v>2</v>
      </c>
    </row>
    <row r="8" spans="1:6" x14ac:dyDescent="0.25">
      <c r="A8">
        <v>3</v>
      </c>
      <c r="B8">
        <f>VLOOKUP(Table5[[#This Row],[Constraint ID]],Table4[#All],2)</f>
        <v>20</v>
      </c>
      <c r="C8" t="str">
        <f>VLOOKUP(Table5[[#This Row],[Program Id]],Table2[#All],2)</f>
        <v>Mayo Clinic Rochester</v>
      </c>
      <c r="D8">
        <v>29</v>
      </c>
      <c r="E8" t="str">
        <f>VLOOKUP(Table5[[#This Row],[Applicant ID]],Table1[#All],2)</f>
        <v>Green Arrow</v>
      </c>
      <c r="F8">
        <f>VLOOKUP(Table5[[#This Row],[Constraint ID]],Table4[#All],3)</f>
        <v>2</v>
      </c>
    </row>
    <row r="9" spans="1:6" x14ac:dyDescent="0.25">
      <c r="A9">
        <v>4</v>
      </c>
      <c r="B9">
        <f>VLOOKUP(Table5[[#This Row],[Constraint ID]],Table4[#All],2)</f>
        <v>20</v>
      </c>
      <c r="C9" t="str">
        <f>VLOOKUP(Table5[[#This Row],[Program Id]],Table2[#All],2)</f>
        <v>Mayo Clinic Rochester</v>
      </c>
      <c r="D9">
        <v>93</v>
      </c>
      <c r="E9" t="str">
        <f>VLOOKUP(Table5[[#This Row],[Applicant ID]],Table1[#All],2)</f>
        <v>Henry Ford</v>
      </c>
      <c r="F9">
        <f>VLOOKUP(Table5[[#This Row],[Constraint ID]],Table4[#All],3)</f>
        <v>1</v>
      </c>
    </row>
    <row r="10" spans="1:6" x14ac:dyDescent="0.25">
      <c r="A10">
        <v>4</v>
      </c>
      <c r="B10">
        <f>VLOOKUP(Table5[[#This Row],[Constraint ID]],Table4[#All],2)</f>
        <v>20</v>
      </c>
      <c r="C10" t="str">
        <f>VLOOKUP(Table5[[#This Row],[Program Id]],Table2[#All],2)</f>
        <v>Mayo Clinic Rochester</v>
      </c>
      <c r="D10">
        <v>40</v>
      </c>
      <c r="E10" t="str">
        <f>VLOOKUP(Table5[[#This Row],[Applicant ID]],Table1[#All],2)</f>
        <v>Storm</v>
      </c>
      <c r="F10">
        <f>VLOOKUP(Table5[[#This Row],[Constraint ID]],Table4[#All],3)</f>
        <v>1</v>
      </c>
    </row>
    <row r="11" spans="1:6" x14ac:dyDescent="0.25">
      <c r="A11">
        <v>5</v>
      </c>
      <c r="B11">
        <f>VLOOKUP(Table5[[#This Row],[Constraint ID]],Table4[#All],2)</f>
        <v>20</v>
      </c>
      <c r="C11" t="str">
        <f>VLOOKUP(Table5[[#This Row],[Program Id]],Table2[#All],2)</f>
        <v>Mayo Clinic Rochester</v>
      </c>
      <c r="D11">
        <v>82</v>
      </c>
      <c r="E11" t="str">
        <f>VLOOKUP(Table5[[#This Row],[Applicant ID]],Table1[#All],2)</f>
        <v>Paul Ehrlich</v>
      </c>
      <c r="F11">
        <f>VLOOKUP(Table5[[#This Row],[Constraint ID]],Table4[#All],3)</f>
        <v>1</v>
      </c>
    </row>
    <row r="12" spans="1:6" x14ac:dyDescent="0.25">
      <c r="A12">
        <v>5</v>
      </c>
      <c r="B12">
        <f>VLOOKUP(Table5[[#This Row],[Constraint ID]],Table4[#All],2)</f>
        <v>20</v>
      </c>
      <c r="C12" t="str">
        <f>VLOOKUP(Table5[[#This Row],[Program Id]],Table2[#All],2)</f>
        <v>Mayo Clinic Rochester</v>
      </c>
      <c r="D12">
        <v>32</v>
      </c>
      <c r="E12" t="str">
        <f>VLOOKUP(Table5[[#This Row],[Applicant ID]],Table1[#All],2)</f>
        <v>Jesse Custer</v>
      </c>
      <c r="F12">
        <f>VLOOKUP(Table5[[#This Row],[Constraint ID]],Table4[#All],3)</f>
        <v>1</v>
      </c>
    </row>
    <row r="13" spans="1:6" x14ac:dyDescent="0.25">
      <c r="A13">
        <v>6</v>
      </c>
      <c r="B13">
        <f>VLOOKUP(Table5[[#This Row],[Constraint ID]],Table4[#All],2)</f>
        <v>47</v>
      </c>
      <c r="C13" t="str">
        <f>VLOOKUP(Table5[[#This Row],[Program Id]],Table2[#All],2)</f>
        <v>Yale/VA</v>
      </c>
      <c r="D13">
        <v>81</v>
      </c>
      <c r="E13" t="str">
        <f>VLOOKUP(Table5[[#This Row],[Applicant ID]],Table1[#All],2)</f>
        <v>Carl Jung</v>
      </c>
      <c r="F13">
        <f>VLOOKUP(Table5[[#This Row],[Constraint ID]],Table4[#All],3)</f>
        <v>1</v>
      </c>
    </row>
    <row r="14" spans="1:6" x14ac:dyDescent="0.25">
      <c r="A14">
        <v>6</v>
      </c>
      <c r="B14">
        <f>VLOOKUP(Table5[[#This Row],[Constraint ID]],Table4[#All],2)</f>
        <v>47</v>
      </c>
      <c r="C14" t="str">
        <f>VLOOKUP(Table5[[#This Row],[Program Id]],Table2[#All],2)</f>
        <v>Yale/VA</v>
      </c>
      <c r="D14">
        <v>28</v>
      </c>
      <c r="E14" t="str">
        <f>VLOOKUP(Table5[[#This Row],[Applicant ID]],Table1[#All],2)</f>
        <v>John Constantine</v>
      </c>
      <c r="F14">
        <f>VLOOKUP(Table5[[#This Row],[Constraint ID]],Table4[#All],3)</f>
        <v>1</v>
      </c>
    </row>
    <row r="15" spans="1:6" x14ac:dyDescent="0.25">
      <c r="A15">
        <v>7</v>
      </c>
      <c r="B15">
        <f>VLOOKUP(Table5[[#This Row],[Constraint ID]],Table4[#All],2)</f>
        <v>47</v>
      </c>
      <c r="C15" t="str">
        <f>VLOOKUP(Table5[[#This Row],[Program Id]],Table2[#All],2)</f>
        <v>Yale/VA</v>
      </c>
      <c r="D15">
        <v>81</v>
      </c>
      <c r="E15" t="str">
        <f>VLOOKUP(Table5[[#This Row],[Applicant ID]],Table1[#All],2)</f>
        <v>Carl Jung</v>
      </c>
      <c r="F15">
        <f>VLOOKUP(Table5[[#This Row],[Constraint ID]],Table4[#All],3)</f>
        <v>2</v>
      </c>
    </row>
    <row r="16" spans="1:6" x14ac:dyDescent="0.25">
      <c r="A16">
        <v>7</v>
      </c>
      <c r="B16">
        <f>VLOOKUP(Table5[[#This Row],[Constraint ID]],Table4[#All],2)</f>
        <v>47</v>
      </c>
      <c r="C16" t="str">
        <f>VLOOKUP(Table5[[#This Row],[Program Id]],Table2[#All],2)</f>
        <v>Yale/VA</v>
      </c>
      <c r="D16">
        <v>71</v>
      </c>
      <c r="E16" t="str">
        <f>VLOOKUP(Table5[[#This Row],[Applicant ID]],Table1[#All],2)</f>
        <v>Edwin Hubble</v>
      </c>
      <c r="F16">
        <f>VLOOKUP(Table5[[#This Row],[Constraint ID]],Table4[#All],3)</f>
        <v>2</v>
      </c>
    </row>
    <row r="17" spans="1:6" x14ac:dyDescent="0.25">
      <c r="A17">
        <v>7</v>
      </c>
      <c r="B17">
        <f>VLOOKUP(Table5[[#This Row],[Constraint ID]],Table4[#All],2)</f>
        <v>47</v>
      </c>
      <c r="C17" t="str">
        <f>VLOOKUP(Table5[[#This Row],[Program Id]],Table2[#All],2)</f>
        <v>Yale/VA</v>
      </c>
      <c r="D17">
        <v>9</v>
      </c>
      <c r="E17" t="str">
        <f>VLOOKUP(Table5[[#This Row],[Applicant ID]],Table1[#All],2)</f>
        <v>Hulk</v>
      </c>
      <c r="F17">
        <f>VLOOKUP(Table5[[#This Row],[Constraint ID]],Table4[#All],3)</f>
        <v>2</v>
      </c>
    </row>
    <row r="18" spans="1:6" x14ac:dyDescent="0.25">
      <c r="A18">
        <v>8</v>
      </c>
      <c r="B18">
        <f>VLOOKUP(Table5[[#This Row],[Constraint ID]],Table4[#All],2)</f>
        <v>28</v>
      </c>
      <c r="C18" t="str">
        <f>VLOOKUP(Table5[[#This Row],[Program Id]],Table2[#All],2)</f>
        <v>Stanford School of Medicine</v>
      </c>
      <c r="D18">
        <v>91</v>
      </c>
      <c r="E18" t="str">
        <f>VLOOKUP(Table5[[#This Row],[Applicant ID]],Table1[#All],2)</f>
        <v>John Logie Baird</v>
      </c>
      <c r="F18">
        <f>VLOOKUP(Table5[[#This Row],[Constraint ID]],Table4[#All],3)</f>
        <v>1</v>
      </c>
    </row>
    <row r="19" spans="1:6" x14ac:dyDescent="0.25">
      <c r="A19">
        <v>8</v>
      </c>
      <c r="B19">
        <f>VLOOKUP(Table5[[#This Row],[Constraint ID]],Table4[#All],2)</f>
        <v>28</v>
      </c>
      <c r="C19" t="str">
        <f>VLOOKUP(Table5[[#This Row],[Program Id]],Table2[#All],2)</f>
        <v>Stanford School of Medicine</v>
      </c>
      <c r="D19">
        <v>58</v>
      </c>
      <c r="E19" t="str">
        <f>VLOOKUP(Table5[[#This Row],[Applicant ID]],Table1[#All],2)</f>
        <v>Black Widow</v>
      </c>
      <c r="F19">
        <f>VLOOKUP(Table5[[#This Row],[Constraint ID]],Table4[#All],3)</f>
        <v>1</v>
      </c>
    </row>
    <row r="20" spans="1:6" x14ac:dyDescent="0.25">
      <c r="A20">
        <v>9</v>
      </c>
      <c r="B20">
        <f>VLOOKUP(Table5[[#This Row],[Constraint ID]],Table4[#All],2)</f>
        <v>28</v>
      </c>
      <c r="C20" t="str">
        <f>VLOOKUP(Table5[[#This Row],[Program Id]],Table2[#All],2)</f>
        <v>Stanford School of Medicine</v>
      </c>
      <c r="D20">
        <v>65</v>
      </c>
      <c r="E20" t="str">
        <f>VLOOKUP(Table5[[#This Row],[Applicant ID]],Table1[#All],2)</f>
        <v>Albert Einstein</v>
      </c>
      <c r="F20">
        <f>VLOOKUP(Table5[[#This Row],[Constraint ID]],Table4[#All],3)</f>
        <v>1</v>
      </c>
    </row>
    <row r="21" spans="1:6" x14ac:dyDescent="0.25">
      <c r="A21">
        <v>9</v>
      </c>
      <c r="B21">
        <f>VLOOKUP(Table5[[#This Row],[Constraint ID]],Table4[#All],2)</f>
        <v>28</v>
      </c>
      <c r="C21" t="str">
        <f>VLOOKUP(Table5[[#This Row],[Program Id]],Table2[#All],2)</f>
        <v>Stanford School of Medicine</v>
      </c>
      <c r="D21">
        <v>55</v>
      </c>
      <c r="E21" t="str">
        <f>VLOOKUP(Table5[[#This Row],[Applicant ID]],Table1[#All],2)</f>
        <v>Iron Fist</v>
      </c>
      <c r="F21">
        <f>VLOOKUP(Table5[[#This Row],[Constraint ID]],Table4[#All],3)</f>
        <v>1</v>
      </c>
    </row>
    <row r="22" spans="1:6" x14ac:dyDescent="0.25">
      <c r="A22">
        <v>10</v>
      </c>
      <c r="B22">
        <f>VLOOKUP(Table5[[#This Row],[Constraint ID]],Table4[#All],2)</f>
        <v>1</v>
      </c>
      <c r="C22" t="str">
        <f>VLOOKUP(Table5[[#This Row],[Program Id]],Table2[#All],2)</f>
        <v>Baylor College of Medicine</v>
      </c>
      <c r="D22">
        <v>19</v>
      </c>
      <c r="E22" t="str">
        <f>VLOOKUP(Table5[[#This Row],[Applicant ID]],Table1[#All],2)</f>
        <v>James Gordon</v>
      </c>
      <c r="F22">
        <f>VLOOKUP(Table5[[#This Row],[Constraint ID]],Table4[#All],3)</f>
        <v>3</v>
      </c>
    </row>
    <row r="23" spans="1:6" x14ac:dyDescent="0.25">
      <c r="A23">
        <v>10</v>
      </c>
      <c r="B23">
        <f>VLOOKUP(Table5[[#This Row],[Constraint ID]],Table4[#All],2)</f>
        <v>1</v>
      </c>
      <c r="C23" t="str">
        <f>VLOOKUP(Table5[[#This Row],[Program Id]],Table2[#All],2)</f>
        <v>Baylor College of Medicine</v>
      </c>
      <c r="D23">
        <v>43</v>
      </c>
      <c r="E23" t="str">
        <f>VLOOKUP(Table5[[#This Row],[Applicant ID]],Table1[#All],2)</f>
        <v>Human Torch</v>
      </c>
      <c r="F23">
        <f>VLOOKUP(Table5[[#This Row],[Constraint ID]],Table4[#All],3)</f>
        <v>3</v>
      </c>
    </row>
    <row r="24" spans="1:6" x14ac:dyDescent="0.25">
      <c r="A24">
        <v>10</v>
      </c>
      <c r="B24">
        <f>VLOOKUP(Table5[[#This Row],[Constraint ID]],Table4[#All],2)</f>
        <v>1</v>
      </c>
      <c r="C24" t="str">
        <f>VLOOKUP(Table5[[#This Row],[Program Id]],Table2[#All],2)</f>
        <v>Baylor College of Medicine</v>
      </c>
      <c r="D24">
        <v>80</v>
      </c>
      <c r="E24" t="str">
        <f>VLOOKUP(Table5[[#This Row],[Applicant ID]],Table1[#All],2)</f>
        <v>Henry Gray</v>
      </c>
      <c r="F24">
        <f>VLOOKUP(Table5[[#This Row],[Constraint ID]],Table4[#All],3)</f>
        <v>3</v>
      </c>
    </row>
    <row r="25" spans="1:6" x14ac:dyDescent="0.25">
      <c r="A25">
        <v>10</v>
      </c>
      <c r="B25">
        <f>VLOOKUP(Table5[[#This Row],[Constraint ID]],Table4[#All],2)</f>
        <v>1</v>
      </c>
      <c r="C25" t="str">
        <f>VLOOKUP(Table5[[#This Row],[Program Id]],Table2[#All],2)</f>
        <v>Baylor College of Medicine</v>
      </c>
      <c r="D25">
        <v>54</v>
      </c>
      <c r="E25" t="str">
        <f>VLOOKUP(Table5[[#This Row],[Applicant ID]],Table1[#All],2)</f>
        <v>Invisible Woman</v>
      </c>
      <c r="F25">
        <f>VLOOKUP(Table5[[#This Row],[Constraint ID]],Table4[#All],3)</f>
        <v>3</v>
      </c>
    </row>
    <row r="26" spans="1:6" x14ac:dyDescent="0.25">
      <c r="A26">
        <v>11</v>
      </c>
      <c r="B26">
        <f>VLOOKUP(Table5[[#This Row],[Constraint ID]],Table4[#All],2)</f>
        <v>1</v>
      </c>
      <c r="C26" t="str">
        <f>VLOOKUP(Table5[[#This Row],[Program Id]],Table2[#All],2)</f>
        <v>Baylor College of Medicine</v>
      </c>
      <c r="D26">
        <v>54</v>
      </c>
      <c r="E26" t="str">
        <f>VLOOKUP(Table5[[#This Row],[Applicant ID]],Table1[#All],2)</f>
        <v>Invisible Woman</v>
      </c>
      <c r="F26">
        <f>VLOOKUP(Table5[[#This Row],[Constraint ID]],Table4[#All],3)</f>
        <v>1</v>
      </c>
    </row>
    <row r="27" spans="1:6" x14ac:dyDescent="0.25">
      <c r="A27">
        <v>11</v>
      </c>
      <c r="B27">
        <f>VLOOKUP(Table5[[#This Row],[Constraint ID]],Table4[#All],2)</f>
        <v>1</v>
      </c>
      <c r="C27" t="str">
        <f>VLOOKUP(Table5[[#This Row],[Program Id]],Table2[#All],2)</f>
        <v>Baylor College of Medicine</v>
      </c>
      <c r="D27">
        <v>82</v>
      </c>
      <c r="E27" t="str">
        <f>VLOOKUP(Table5[[#This Row],[Applicant ID]],Table1[#All],2)</f>
        <v>Paul Ehrlich</v>
      </c>
      <c r="F27">
        <f>VLOOKUP(Table5[[#This Row],[Constraint ID]],Table4[#All],3)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2F0955BCFCB747B0878C9F6EC3AF8F" ma:contentTypeVersion="15" ma:contentTypeDescription="Create a new document." ma:contentTypeScope="" ma:versionID="1ec893339439e45bd37b721359604e9c">
  <xsd:schema xmlns:xsd="http://www.w3.org/2001/XMLSchema" xmlns:xs="http://www.w3.org/2001/XMLSchema" xmlns:p="http://schemas.microsoft.com/office/2006/metadata/properties" xmlns:ns1="http://schemas.microsoft.com/sharepoint/v3" xmlns:ns3="2c9062cf-e90e-414e-8ed3-0056a971ce6c" xmlns:ns4="c2136121-9187-496a-955e-fa394afa93a4" targetNamespace="http://schemas.microsoft.com/office/2006/metadata/properties" ma:root="true" ma:fieldsID="88ef9800d7adb4b6db37288a1d743508" ns1:_="" ns3:_="" ns4:_="">
    <xsd:import namespace="http://schemas.microsoft.com/sharepoint/v3"/>
    <xsd:import namespace="2c9062cf-e90e-414e-8ed3-0056a971ce6c"/>
    <xsd:import namespace="c2136121-9187-496a-955e-fa394afa93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062cf-e90e-414e-8ed3-0056a971ce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36121-9187-496a-955e-fa394afa9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956A9A-CC20-4D97-9A77-34B1DDCC8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9062cf-e90e-414e-8ed3-0056a971ce6c"/>
    <ds:schemaRef ds:uri="c2136121-9187-496a-955e-fa394afa9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E5586D-B0C9-49DE-96D1-84932A06E2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88F218-6963-425A-A4E2-6BFC4B182724}">
  <ds:schemaRefs>
    <ds:schemaRef ds:uri="http://schemas.microsoft.com/office/2006/metadata/properties"/>
    <ds:schemaRef ds:uri="http://purl.org/dc/elements/1.1/"/>
    <ds:schemaRef ds:uri="http://schemas.microsoft.com/sharepoint/v3"/>
    <ds:schemaRef ds:uri="c2136121-9187-496a-955e-fa394afa93a4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c9062cf-e90e-414e-8ed3-0056a971ce6c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testDataApplicants</vt:lpstr>
      <vt:lpstr>ApplicantRankList</vt:lpstr>
      <vt:lpstr>Programs</vt:lpstr>
      <vt:lpstr>ProgramRankList</vt:lpstr>
      <vt:lpstr>Constraints</vt:lpstr>
      <vt:lpstr>ConstraintList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Yang, Samuel</cp:lastModifiedBy>
  <dcterms:created xsi:type="dcterms:W3CDTF">2021-01-01T01:15:12Z</dcterms:created>
  <dcterms:modified xsi:type="dcterms:W3CDTF">2021-01-01T01:29:32Z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0x010100562F0955BCFCB747B0878C9F6EC3AF8F</vt:lpwstr>
  </property>
</Properties>
</file>