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경기도교육청\Desktop\"/>
    </mc:Choice>
  </mc:AlternateContent>
  <bookViews>
    <workbookView xWindow="0" yWindow="0" windowWidth="23040" windowHeight="8988" activeTab="3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</definedName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J5" i="1"/>
  <c r="J6" i="1"/>
  <c r="J7" i="1"/>
  <c r="J8" i="1"/>
  <c r="J9" i="1"/>
  <c r="J10" i="1"/>
  <c r="J11" i="1"/>
  <c r="J12" i="1"/>
  <c r="J13" i="1"/>
  <c r="I6" i="1"/>
  <c r="I7" i="1"/>
  <c r="I8" i="1"/>
  <c r="I9" i="1"/>
  <c r="I10" i="1"/>
  <c r="I11" i="1"/>
  <c r="I12" i="1"/>
  <c r="I5" i="1"/>
  <c r="J14" i="1"/>
</calcChain>
</file>

<file path=xl/sharedStrings.xml><?xml version="1.0" encoding="utf-8"?>
<sst xmlns="http://schemas.openxmlformats.org/spreadsheetml/2006/main" count="119" uniqueCount="61">
  <si>
    <t>코드</t>
    <phoneticPr fontId="3" type="noConversion"/>
  </si>
  <si>
    <t>영화명</t>
    <phoneticPr fontId="3" type="noConversion"/>
  </si>
  <si>
    <t>장르</t>
  </si>
  <si>
    <t>장르</t>
    <phoneticPr fontId="3" type="noConversion"/>
  </si>
  <si>
    <t>관람가능</t>
    <phoneticPr fontId="3" type="noConversion"/>
  </si>
  <si>
    <t>개봉일</t>
  </si>
  <si>
    <t>개봉일</t>
    <phoneticPr fontId="3" type="noConversion"/>
  </si>
  <si>
    <t>상영횟수
(단위:천회)</t>
    <phoneticPr fontId="3" type="noConversion"/>
  </si>
  <si>
    <t>스크린수</t>
    <phoneticPr fontId="3" type="noConversion"/>
  </si>
  <si>
    <t>감정포인트</t>
    <phoneticPr fontId="3" type="noConversion"/>
  </si>
  <si>
    <t>상영횟수
순위</t>
    <phoneticPr fontId="3" type="noConversion"/>
  </si>
  <si>
    <t>D1251</t>
  </si>
  <si>
    <t>D1251</t>
    <phoneticPr fontId="3" type="noConversion"/>
  </si>
  <si>
    <t>D1261</t>
    <phoneticPr fontId="3" type="noConversion"/>
  </si>
  <si>
    <t>A2312</t>
    <phoneticPr fontId="3" type="noConversion"/>
  </si>
  <si>
    <t>D1242</t>
    <phoneticPr fontId="3" type="noConversion"/>
  </si>
  <si>
    <t>C1552</t>
    <phoneticPr fontId="3" type="noConversion"/>
  </si>
  <si>
    <t>C1233</t>
    <phoneticPr fontId="3" type="noConversion"/>
  </si>
  <si>
    <t>C1571</t>
    <phoneticPr fontId="3" type="noConversion"/>
  </si>
  <si>
    <t>A2313</t>
    <phoneticPr fontId="3" type="noConversion"/>
  </si>
  <si>
    <t>한산 용의 출현</t>
    <phoneticPr fontId="3" type="noConversion"/>
  </si>
  <si>
    <t>비상선언</t>
    <phoneticPr fontId="3" type="noConversion"/>
  </si>
  <si>
    <t>미니언즈2</t>
    <phoneticPr fontId="3" type="noConversion"/>
  </si>
  <si>
    <t>정직한 후보2</t>
    <phoneticPr fontId="3" type="noConversion"/>
  </si>
  <si>
    <t>공조2</t>
    <phoneticPr fontId="3" type="noConversion"/>
  </si>
  <si>
    <t>외계인 1부</t>
    <phoneticPr fontId="3" type="noConversion"/>
  </si>
  <si>
    <t>헌트</t>
    <phoneticPr fontId="3" type="noConversion"/>
  </si>
  <si>
    <t>극장판 헬로카봇</t>
    <phoneticPr fontId="3" type="noConversion"/>
  </si>
  <si>
    <t>드라마</t>
  </si>
  <si>
    <t>드라마</t>
    <phoneticPr fontId="3" type="noConversion"/>
  </si>
  <si>
    <t>드라마</t>
    <phoneticPr fontId="3" type="noConversion"/>
  </si>
  <si>
    <t>애니메이션</t>
  </si>
  <si>
    <t>애니메이션</t>
    <phoneticPr fontId="3" type="noConversion"/>
  </si>
  <si>
    <t>드라마</t>
    <phoneticPr fontId="3" type="noConversion"/>
  </si>
  <si>
    <t>액션</t>
  </si>
  <si>
    <t>액션</t>
    <phoneticPr fontId="3" type="noConversion"/>
  </si>
  <si>
    <t>액션</t>
    <phoneticPr fontId="3" type="noConversion"/>
  </si>
  <si>
    <t>액션</t>
    <phoneticPr fontId="3" type="noConversion"/>
  </si>
  <si>
    <t>애니메이션</t>
    <phoneticPr fontId="3" type="noConversion"/>
  </si>
  <si>
    <t>12세이상</t>
  </si>
  <si>
    <t>12세이상</t>
    <phoneticPr fontId="3" type="noConversion"/>
  </si>
  <si>
    <t>15세이상</t>
  </si>
  <si>
    <t>전체감람가</t>
    <phoneticPr fontId="3" type="noConversion"/>
  </si>
  <si>
    <t>전체감람가</t>
    <phoneticPr fontId="3" type="noConversion"/>
  </si>
  <si>
    <t>12세이상</t>
    <phoneticPr fontId="3" type="noConversion"/>
  </si>
  <si>
    <t>12세이상</t>
    <phoneticPr fontId="3" type="noConversion"/>
  </si>
  <si>
    <t>15세이상</t>
    <phoneticPr fontId="3" type="noConversion"/>
  </si>
  <si>
    <t>12세이상 관람가능 개수</t>
    <phoneticPr fontId="3" type="noConversion"/>
  </si>
  <si>
    <t>액션 장르 스크린수 평균</t>
    <phoneticPr fontId="3" type="noConversion"/>
  </si>
  <si>
    <t>최대 스크린수</t>
    <phoneticPr fontId="3" type="noConversion"/>
  </si>
  <si>
    <t>코드</t>
    <phoneticPr fontId="3" type="noConversion"/>
  </si>
  <si>
    <t>영화명</t>
    <phoneticPr fontId="3" type="noConversion"/>
  </si>
  <si>
    <t>A*</t>
    <phoneticPr fontId="3" type="noConversion"/>
  </si>
  <si>
    <t>&gt;=200</t>
    <phoneticPr fontId="3" type="noConversion"/>
  </si>
  <si>
    <t>총합계</t>
  </si>
  <si>
    <t>7월</t>
  </si>
  <si>
    <t>8월</t>
  </si>
  <si>
    <t>9월</t>
  </si>
  <si>
    <t>개수 : 영화명</t>
  </si>
  <si>
    <t>평균 : 상영횟수(단위:천회)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</si>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</sst>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개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3" xfId="0" applyFont="1" applyBorder="1">
      <alignment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8" xfId="0" applyFont="1" applyFill="1" applyBorder="1">
      <alignment vertical="center"/>
    </xf>
    <xf numFmtId="176" fontId="2" fillId="0" borderId="3" xfId="1" applyNumberFormat="1" applyFont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176" fontId="2" fillId="0" borderId="8" xfId="1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6" fontId="2" fillId="0" borderId="15" xfId="1" applyNumberFormat="1" applyFont="1" applyFill="1" applyBorder="1" applyAlignment="1">
      <alignment horizontal="center" vertical="center"/>
    </xf>
    <xf numFmtId="176" fontId="2" fillId="0" borderId="25" xfId="1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176" fontId="2" fillId="0" borderId="31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2" fillId="0" borderId="14" xfId="0" applyNumberFormat="1" applyFont="1" applyBorder="1">
      <alignment vertical="center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19"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개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액션 및 드라마 장르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97268692827103E-2"/>
          <c:y val="9.4481423122193806E-2"/>
          <c:w val="0.92978510045910401"/>
          <c:h val="0.7948999351763458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스크린수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(제1작업!$C$5:$C$6,제1작업!$C$8:$C$11)</c:f>
              <c:strCache>
                <c:ptCount val="6"/>
                <c:pt idx="0">
                  <c:v>한산 용의 출현</c:v>
                </c:pt>
                <c:pt idx="1">
                  <c:v>비상선언</c:v>
                </c:pt>
                <c:pt idx="2">
                  <c:v>정직한 후보2</c:v>
                </c:pt>
                <c:pt idx="3">
                  <c:v>공조2</c:v>
                </c:pt>
                <c:pt idx="4">
                  <c:v>외계인 1부</c:v>
                </c:pt>
                <c:pt idx="5">
                  <c:v>헌트</c:v>
                </c:pt>
              </c:strCache>
            </c:strRef>
          </c:cat>
          <c:val>
            <c:numRef>
              <c:f>(제1작업!$H$5:$H$6,제1작업!$H$8:$H$11)</c:f>
              <c:numCache>
                <c:formatCode>#,##0"개"</c:formatCode>
                <c:ptCount val="6"/>
                <c:pt idx="0">
                  <c:v>2223</c:v>
                </c:pt>
                <c:pt idx="1">
                  <c:v>1734</c:v>
                </c:pt>
                <c:pt idx="2">
                  <c:v>1318</c:v>
                </c:pt>
                <c:pt idx="3">
                  <c:v>2389</c:v>
                </c:pt>
                <c:pt idx="4">
                  <c:v>1959</c:v>
                </c:pt>
                <c:pt idx="5">
                  <c:v>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D85-B86E-0B5530DAB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27"/>
        <c:axId val="2139941487"/>
        <c:axId val="2139940239"/>
      </c:barChart>
      <c:lineChart>
        <c:grouping val="standard"/>
        <c:varyColors val="0"/>
        <c:ser>
          <c:idx val="0"/>
          <c:order val="0"/>
          <c:tx>
            <c:v>상영횟수(단위:천회)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2F1-4D85-B86E-0B5530DABA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(제1작업!$C$5:$C$6,제1작업!$C$8:$C$11)</c:f>
              <c:strCache>
                <c:ptCount val="6"/>
                <c:pt idx="0">
                  <c:v>한산 용의 출현</c:v>
                </c:pt>
                <c:pt idx="1">
                  <c:v>비상선언</c:v>
                </c:pt>
                <c:pt idx="2">
                  <c:v>정직한 후보2</c:v>
                </c:pt>
                <c:pt idx="3">
                  <c:v>공조2</c:v>
                </c:pt>
                <c:pt idx="4">
                  <c:v>외계인 1부</c:v>
                </c:pt>
                <c:pt idx="5">
                  <c:v>헌트</c:v>
                </c:pt>
              </c:strCache>
            </c:strRef>
          </c:cat>
          <c:val>
            <c:numRef>
              <c:f>(제1작업!$G$5:$G$6,제1작업!$G$8:$G$11)</c:f>
              <c:numCache>
                <c:formatCode>General</c:formatCode>
                <c:ptCount val="6"/>
                <c:pt idx="0">
                  <c:v>218</c:v>
                </c:pt>
                <c:pt idx="1">
                  <c:v>73</c:v>
                </c:pt>
                <c:pt idx="2">
                  <c:v>72</c:v>
                </c:pt>
                <c:pt idx="3">
                  <c:v>257</c:v>
                </c:pt>
                <c:pt idx="4">
                  <c:v>68</c:v>
                </c:pt>
                <c:pt idx="5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1-4D85-B86E-0B5530DAB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059407"/>
        <c:axId val="255058991"/>
      </c:lineChart>
      <c:catAx>
        <c:axId val="213994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139940239"/>
        <c:crosses val="autoZero"/>
        <c:auto val="1"/>
        <c:lblAlgn val="ctr"/>
        <c:lblOffset val="100"/>
        <c:noMultiLvlLbl val="0"/>
      </c:catAx>
      <c:valAx>
        <c:axId val="21399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ajorGridlines>
        <c:numFmt formatCode="#,##0&quot;개&quot;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139941487"/>
        <c:crosses val="autoZero"/>
        <c:crossBetween val="between"/>
      </c:valAx>
      <c:valAx>
        <c:axId val="255058991"/>
        <c:scaling>
          <c:orientation val="minMax"/>
        </c:scaling>
        <c:delete val="0"/>
        <c:axPos val="r"/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55059407"/>
        <c:crosses val="max"/>
        <c:crossBetween val="between"/>
        <c:majorUnit val="100"/>
      </c:valAx>
      <c:catAx>
        <c:axId val="255059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058991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0</xdr:row>
      <xdr:rowOff>129540</xdr:rowOff>
    </xdr:from>
    <xdr:to>
      <xdr:col>6</xdr:col>
      <xdr:colOff>502920</xdr:colOff>
      <xdr:row>2</xdr:row>
      <xdr:rowOff>205740</xdr:rowOff>
    </xdr:to>
    <xdr:sp macro="" textlink="">
      <xdr:nvSpPr>
        <xdr:cNvPr id="2" name="한쪽 모서리가 잘린 사각형 1"/>
        <xdr:cNvSpPr/>
      </xdr:nvSpPr>
      <xdr:spPr>
        <a:xfrm>
          <a:off x="213360" y="129540"/>
          <a:ext cx="4511040" cy="701040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일반영화 박스오피스 현황</a:t>
          </a:r>
        </a:p>
      </xdr:txBody>
    </xdr:sp>
    <xdr:clientData/>
  </xdr:twoCellAnchor>
  <xdr:twoCellAnchor editAs="oneCell">
    <xdr:from>
      <xdr:col>6</xdr:col>
      <xdr:colOff>670560</xdr:colOff>
      <xdr:row>0</xdr:row>
      <xdr:rowOff>152400</xdr:rowOff>
    </xdr:from>
    <xdr:to>
      <xdr:col>9</xdr:col>
      <xdr:colOff>1036320</xdr:colOff>
      <xdr:row>2</xdr:row>
      <xdr:rowOff>251460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5860" y="152400"/>
          <a:ext cx="290322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0.6814</cdr:x>
      <cdr:y>0.12694</cdr:y>
    </cdr:from>
    <cdr:to>
      <cdr:x>0.82044</cdr:x>
      <cdr:y>0.21016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335730" y="770562"/>
          <a:ext cx="1292832" cy="505146"/>
        </a:xfrm>
        <a:prstGeom xmlns:a="http://schemas.openxmlformats.org/drawingml/2006/main" prst="wedgeRoundRectCallout">
          <a:avLst>
            <a:gd name="adj1" fmla="val -80436"/>
            <a:gd name="adj2" fmla="val 33686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상영횟수</a:t>
          </a:r>
          <a:endParaRPr lang="ko-KR" b="1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경기도교육청" refreshedDate="45050.909406134262" createdVersion="6" refreshedVersion="6" minRefreshableVersion="3" recordCount="8">
  <cacheSource type="worksheet">
    <worksheetSource ref="B4:H12" sheet="제1작업"/>
  </cacheSource>
  <cacheFields count="8">
    <cacheField name="코드" numFmtId="0">
      <sharedItems/>
    </cacheField>
    <cacheField name="영화명" numFmtId="0">
      <sharedItems/>
    </cacheField>
    <cacheField name="장르" numFmtId="0">
      <sharedItems count="3">
        <s v="드라마"/>
        <s v="애니메이션"/>
        <s v="액션"/>
      </sharedItems>
    </cacheField>
    <cacheField name="관람가능" numFmtId="0">
      <sharedItems/>
    </cacheField>
    <cacheField name="개봉일" numFmtId="14">
      <sharedItems containsSemiMixedTypes="0" containsNonDate="0" containsDate="1" containsString="0" minDate="2022-07-20T00:00:00" maxDate="2022-09-29T00:00:00" count="6">
        <d v="2022-07-27T00:00:00"/>
        <d v="2022-08-03T00:00:00"/>
        <d v="2022-07-20T00:00:00"/>
        <d v="2022-09-28T00:00:00"/>
        <d v="2022-09-07T00:00:00"/>
        <d v="2022-08-10T00:00:00"/>
      </sharedItems>
      <fieldGroup par="7" base="4">
        <rangePr groupBy="days" startDate="2022-07-20T00:00:00" endDate="2022-09-29T00:00:00"/>
        <groupItems count="368">
          <s v="&lt;2022-07-20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2-09-29"/>
        </groupItems>
      </fieldGroup>
    </cacheField>
    <cacheField name="상영횟수_x000a_(단위:천회)" numFmtId="0">
      <sharedItems containsSemiMixedTypes="0" containsString="0" containsNumber="1" containsInteger="1" minValue="11" maxValue="257" count="8">
        <n v="218"/>
        <n v="73"/>
        <n v="79"/>
        <n v="72"/>
        <n v="257"/>
        <n v="68"/>
        <n v="171"/>
        <n v="11"/>
      </sharedItems>
    </cacheField>
    <cacheField name="스크린수" numFmtId="176">
      <sharedItems containsSemiMixedTypes="0" containsString="0" containsNumber="1" containsInteger="1" minValue="790" maxValue="2389"/>
    </cacheField>
    <cacheField name="월" numFmtId="0" databaseField="0">
      <fieldGroup base="4">
        <rangePr groupBy="months" startDate="2022-07-20T00:00:00" endDate="2022-09-29T00:00:00"/>
        <groupItems count="14">
          <s v="&lt;2022-07-20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09-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D1251"/>
    <s v="한산 용의 출현"/>
    <x v="0"/>
    <s v="12세이상"/>
    <x v="0"/>
    <x v="0"/>
    <n v="2223"/>
  </r>
  <r>
    <s v="D1261"/>
    <s v="비상선언"/>
    <x v="0"/>
    <s v="12세이상"/>
    <x v="1"/>
    <x v="1"/>
    <n v="1734"/>
  </r>
  <r>
    <s v="A2312"/>
    <s v="미니언즈2"/>
    <x v="1"/>
    <s v="전체감람가"/>
    <x v="2"/>
    <x v="2"/>
    <n v="1394"/>
  </r>
  <r>
    <s v="D1242"/>
    <s v="정직한 후보2"/>
    <x v="0"/>
    <s v="12세이상"/>
    <x v="3"/>
    <x v="3"/>
    <n v="1318"/>
  </r>
  <r>
    <s v="C1552"/>
    <s v="공조2"/>
    <x v="2"/>
    <s v="15세이상"/>
    <x v="4"/>
    <x v="4"/>
    <n v="2389"/>
  </r>
  <r>
    <s v="C1233"/>
    <s v="외계인 1부"/>
    <x v="2"/>
    <s v="12세이상"/>
    <x v="2"/>
    <x v="5"/>
    <n v="1959"/>
  </r>
  <r>
    <s v="C1571"/>
    <s v="헌트"/>
    <x v="2"/>
    <s v="15세이상"/>
    <x v="5"/>
    <x v="6"/>
    <n v="1625"/>
  </r>
  <r>
    <s v="A2313"/>
    <s v="극장판 헬로카봇"/>
    <x v="1"/>
    <s v="전체감람가"/>
    <x v="3"/>
    <x v="7"/>
    <n v="7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개봉일" colHeaderCaption="장르">
  <location ref="B2:H8" firstHeaderRow="1" firstDataRow="3" firstDataCol="1"/>
  <pivotFields count="8">
    <pivotField showAll="0"/>
    <pivotField dataField="1" showAll="0"/>
    <pivotField axis="axisCol" showAll="0" sortType="descending">
      <items count="4">
        <item x="2"/>
        <item x="1"/>
        <item x="0"/>
        <item t="default"/>
      </items>
    </pivotField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9">
        <item x="7"/>
        <item x="5"/>
        <item x="3"/>
        <item x="1"/>
        <item x="2"/>
        <item x="6"/>
        <item x="0"/>
        <item x="4"/>
        <item t="default"/>
      </items>
    </pivotField>
    <pivotField numFmtId="176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4"/>
  </rowFields>
  <rowItems count="4">
    <i>
      <x v="7"/>
    </i>
    <i>
      <x v="8"/>
    </i>
    <i>
      <x v="9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영화명" fld="1" subtotal="count" baseField="0" baseItem="0"/>
    <dataField name="평균 : 상영횟수(단위:천회)" fld="5" subtotal="average" baseField="7" baseItem="0"/>
  </dataFields>
  <formats count="6">
    <format dxfId="12">
      <pivotArea field="7" type="button" dataOnly="0" labelOnly="1" outline="0" axis="axisRow" fieldPosition="0"/>
    </format>
    <format dxfId="11">
      <pivotArea field="2" type="button" dataOnly="0" labelOnly="1" outline="0" axis="axisCol" fieldPosition="0"/>
    </format>
    <format dxfId="10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>
            <x v="8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>
            <x v="8"/>
          </reference>
        </references>
      </pivotArea>
    </format>
    <format dxfId="1">
      <pivotArea field="2" grandRow="1" outline="0" collapsedLevelsAreSubtotals="1" axis="axisCol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13" tableBorderDxfId="18">
  <autoFilter ref="B18:E22"/>
  <tableColumns count="4">
    <tableColumn id="1" name="영화명" dataDxfId="17"/>
    <tableColumn id="2" name="장르" dataDxfId="16"/>
    <tableColumn id="3" name="상영횟수_x000a_(단위:천회)" dataDxfId="15"/>
    <tableColumn id="4" name="스크린수" dataDxfId="14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workbookViewId="0">
      <selection activeCell="E14" sqref="E14"/>
    </sheetView>
  </sheetViews>
  <sheetFormatPr defaultRowHeight="14.4" x14ac:dyDescent="0.4"/>
  <cols>
    <col min="1" max="1" width="1.69921875" style="1" customWidth="1"/>
    <col min="2" max="2" width="6.59765625" style="1" bestFit="1" customWidth="1"/>
    <col min="3" max="3" width="15" style="1" bestFit="1" customWidth="1"/>
    <col min="4" max="5" width="10.3984375" style="1" bestFit="1" customWidth="1"/>
    <col min="6" max="6" width="12.3984375" style="1" bestFit="1" customWidth="1"/>
    <col min="7" max="7" width="12.5" style="1" customWidth="1"/>
    <col min="8" max="8" width="9.59765625" style="1" customWidth="1"/>
    <col min="9" max="9" width="11.19921875" style="1" customWidth="1"/>
    <col min="10" max="10" width="13.69921875" style="1" bestFit="1" customWidth="1"/>
    <col min="11" max="16384" width="8.796875" style="1"/>
  </cols>
  <sheetData>
    <row r="1" spans="2:10" ht="25.05" customHeight="1" x14ac:dyDescent="0.4"/>
    <row r="2" spans="2:10" ht="25.05" customHeight="1" x14ac:dyDescent="0.4"/>
    <row r="3" spans="2:10" ht="25.05" customHeight="1" thickBot="1" x14ac:dyDescent="0.45"/>
    <row r="4" spans="2:10" ht="29.4" thickBot="1" x14ac:dyDescent="0.45">
      <c r="B4" s="26" t="s">
        <v>0</v>
      </c>
      <c r="C4" s="27" t="s">
        <v>1</v>
      </c>
      <c r="D4" s="27" t="s">
        <v>3</v>
      </c>
      <c r="E4" s="27" t="s">
        <v>4</v>
      </c>
      <c r="F4" s="27" t="s">
        <v>6</v>
      </c>
      <c r="G4" s="28" t="s">
        <v>7</v>
      </c>
      <c r="H4" s="27" t="s">
        <v>8</v>
      </c>
      <c r="I4" s="27" t="s">
        <v>9</v>
      </c>
      <c r="J4" s="29" t="s">
        <v>10</v>
      </c>
    </row>
    <row r="5" spans="2:10" x14ac:dyDescent="0.4">
      <c r="B5" s="4" t="s">
        <v>12</v>
      </c>
      <c r="C5" s="5" t="s">
        <v>20</v>
      </c>
      <c r="D5" s="5" t="s">
        <v>29</v>
      </c>
      <c r="E5" s="5" t="s">
        <v>40</v>
      </c>
      <c r="F5" s="11">
        <v>44769</v>
      </c>
      <c r="G5" s="5">
        <v>218</v>
      </c>
      <c r="H5" s="31">
        <v>2223</v>
      </c>
      <c r="I5" s="5" t="str">
        <f>CHOOSE(RIGHT(B5,1),"몰입감","즐거움","상상력")</f>
        <v>몰입감</v>
      </c>
      <c r="J5" s="12">
        <f>_xlfn.RANK.EQ(G5,G5:$G$12,0)</f>
        <v>2</v>
      </c>
    </row>
    <row r="6" spans="2:10" x14ac:dyDescent="0.4">
      <c r="B6" s="6" t="s">
        <v>13</v>
      </c>
      <c r="C6" s="2" t="s">
        <v>21</v>
      </c>
      <c r="D6" s="2" t="s">
        <v>30</v>
      </c>
      <c r="E6" s="2" t="s">
        <v>39</v>
      </c>
      <c r="F6" s="3">
        <v>44776</v>
      </c>
      <c r="G6" s="2">
        <v>73</v>
      </c>
      <c r="H6" s="32">
        <v>1734</v>
      </c>
      <c r="I6" s="2" t="str">
        <f t="shared" ref="I6:I12" si="0">CHOOSE(RIGHT(B6,1),"몰입감","즐거움","상상력")</f>
        <v>몰입감</v>
      </c>
      <c r="J6" s="7">
        <f>_xlfn.RANK.EQ(G6,G6:$G$12,0)</f>
        <v>4</v>
      </c>
    </row>
    <row r="7" spans="2:10" x14ac:dyDescent="0.4">
      <c r="B7" s="6" t="s">
        <v>14</v>
      </c>
      <c r="C7" s="2" t="s">
        <v>22</v>
      </c>
      <c r="D7" s="2" t="s">
        <v>32</v>
      </c>
      <c r="E7" s="2" t="s">
        <v>42</v>
      </c>
      <c r="F7" s="3">
        <v>44762</v>
      </c>
      <c r="G7" s="2">
        <v>79</v>
      </c>
      <c r="H7" s="32">
        <v>1394</v>
      </c>
      <c r="I7" s="2" t="str">
        <f t="shared" si="0"/>
        <v>즐거움</v>
      </c>
      <c r="J7" s="7">
        <f>_xlfn.RANK.EQ(G7,G7:$G$12,0)</f>
        <v>3</v>
      </c>
    </row>
    <row r="8" spans="2:10" x14ac:dyDescent="0.4">
      <c r="B8" s="6" t="s">
        <v>15</v>
      </c>
      <c r="C8" s="2" t="s">
        <v>23</v>
      </c>
      <c r="D8" s="2" t="s">
        <v>33</v>
      </c>
      <c r="E8" s="2" t="s">
        <v>45</v>
      </c>
      <c r="F8" s="3">
        <v>44832</v>
      </c>
      <c r="G8" s="2">
        <v>72</v>
      </c>
      <c r="H8" s="32">
        <v>1318</v>
      </c>
      <c r="I8" s="2" t="str">
        <f t="shared" si="0"/>
        <v>즐거움</v>
      </c>
      <c r="J8" s="7">
        <f>_xlfn.RANK.EQ(G8,G8:$G$12,0)</f>
        <v>3</v>
      </c>
    </row>
    <row r="9" spans="2:10" x14ac:dyDescent="0.4">
      <c r="B9" s="6" t="s">
        <v>16</v>
      </c>
      <c r="C9" s="2" t="s">
        <v>24</v>
      </c>
      <c r="D9" s="2" t="s">
        <v>35</v>
      </c>
      <c r="E9" s="2" t="s">
        <v>46</v>
      </c>
      <c r="F9" s="3">
        <v>44811</v>
      </c>
      <c r="G9" s="2">
        <v>257</v>
      </c>
      <c r="H9" s="32">
        <v>2389</v>
      </c>
      <c r="I9" s="2" t="str">
        <f t="shared" si="0"/>
        <v>즐거움</v>
      </c>
      <c r="J9" s="7">
        <f>_xlfn.RANK.EQ(G9,G9:$G$12,0)</f>
        <v>1</v>
      </c>
    </row>
    <row r="10" spans="2:10" x14ac:dyDescent="0.4">
      <c r="B10" s="6" t="s">
        <v>17</v>
      </c>
      <c r="C10" s="2" t="s">
        <v>25</v>
      </c>
      <c r="D10" s="2" t="s">
        <v>36</v>
      </c>
      <c r="E10" s="2" t="s">
        <v>44</v>
      </c>
      <c r="F10" s="3">
        <v>44762</v>
      </c>
      <c r="G10" s="2">
        <v>68</v>
      </c>
      <c r="H10" s="32">
        <v>1959</v>
      </c>
      <c r="I10" s="2" t="str">
        <f t="shared" si="0"/>
        <v>상상력</v>
      </c>
      <c r="J10" s="7">
        <f>_xlfn.RANK.EQ(G10,G10:$G$12,0)</f>
        <v>2</v>
      </c>
    </row>
    <row r="11" spans="2:10" x14ac:dyDescent="0.4">
      <c r="B11" s="6" t="s">
        <v>18</v>
      </c>
      <c r="C11" s="2" t="s">
        <v>26</v>
      </c>
      <c r="D11" s="2" t="s">
        <v>37</v>
      </c>
      <c r="E11" s="2" t="s">
        <v>41</v>
      </c>
      <c r="F11" s="3">
        <v>44783</v>
      </c>
      <c r="G11" s="2">
        <v>171</v>
      </c>
      <c r="H11" s="32">
        <v>1625</v>
      </c>
      <c r="I11" s="2" t="str">
        <f t="shared" si="0"/>
        <v>몰입감</v>
      </c>
      <c r="J11" s="7">
        <f>_xlfn.RANK.EQ(G11,G11:$G$12,0)</f>
        <v>1</v>
      </c>
    </row>
    <row r="12" spans="2:10" ht="15" thickBot="1" x14ac:dyDescent="0.45">
      <c r="B12" s="13" t="s">
        <v>19</v>
      </c>
      <c r="C12" s="14" t="s">
        <v>27</v>
      </c>
      <c r="D12" s="14" t="s">
        <v>38</v>
      </c>
      <c r="E12" s="14" t="s">
        <v>43</v>
      </c>
      <c r="F12" s="15">
        <v>44832</v>
      </c>
      <c r="G12" s="14">
        <v>11</v>
      </c>
      <c r="H12" s="33">
        <v>790</v>
      </c>
      <c r="I12" s="14" t="str">
        <f t="shared" si="0"/>
        <v>상상력</v>
      </c>
      <c r="J12" s="16">
        <f>_xlfn.RANK.EQ(G12,G12:$G$12,0)</f>
        <v>1</v>
      </c>
    </row>
    <row r="13" spans="2:10" x14ac:dyDescent="0.4">
      <c r="B13" s="23" t="s">
        <v>47</v>
      </c>
      <c r="C13" s="18"/>
      <c r="D13" s="19"/>
      <c r="E13" s="10">
        <f>DCOUNTA(B4:H12,4,E4:E5)</f>
        <v>4</v>
      </c>
      <c r="F13" s="24"/>
      <c r="G13" s="17" t="s">
        <v>49</v>
      </c>
      <c r="H13" s="18"/>
      <c r="I13" s="19"/>
      <c r="J13" s="53">
        <f>MAX(H5:H12)</f>
        <v>2389</v>
      </c>
    </row>
    <row r="14" spans="2:10" ht="18" customHeight="1" thickBot="1" x14ac:dyDescent="0.45">
      <c r="B14" s="20" t="s">
        <v>48</v>
      </c>
      <c r="C14" s="21"/>
      <c r="D14" s="22"/>
      <c r="E14" s="8">
        <f>SUMIF(D5:D12,"액션",H5:H12)/COUNTIF(D5:D12,"액션")</f>
        <v>1991</v>
      </c>
      <c r="F14" s="25"/>
      <c r="G14" s="30" t="s">
        <v>50</v>
      </c>
      <c r="H14" s="8" t="s">
        <v>11</v>
      </c>
      <c r="I14" s="30" t="s">
        <v>51</v>
      </c>
      <c r="J14" s="9" t="str">
        <f>VLOOKUP(H14,B5:H12,2,0)</f>
        <v>한산 용의 출현</v>
      </c>
    </row>
    <row r="16" spans="2:10" ht="14.4" customHeight="1" x14ac:dyDescent="0.4"/>
  </sheetData>
  <mergeCells count="4">
    <mergeCell ref="G13:I13"/>
    <mergeCell ref="F13:F14"/>
    <mergeCell ref="B14:D14"/>
    <mergeCell ref="B13:D13"/>
  </mergeCells>
  <phoneticPr fontId="3" type="noConversion"/>
  <conditionalFormatting sqref="B5:J12">
    <cfRule type="expression" dxfId="6" priority="1">
      <formula>$G5&gt;=100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H16" sqref="H16"/>
    </sheetView>
  </sheetViews>
  <sheetFormatPr defaultRowHeight="14.4" x14ac:dyDescent="0.4"/>
  <cols>
    <col min="1" max="1" width="1.69921875" style="1" customWidth="1"/>
    <col min="2" max="3" width="15" style="1" bestFit="1" customWidth="1"/>
    <col min="4" max="5" width="13" style="1" bestFit="1" customWidth="1"/>
    <col min="6" max="6" width="11.296875" style="1" bestFit="1" customWidth="1"/>
    <col min="7" max="16384" width="8.796875" style="1"/>
  </cols>
  <sheetData>
    <row r="1" spans="2:8" ht="15" thickBot="1" x14ac:dyDescent="0.45"/>
    <row r="2" spans="2:8" ht="43.8" thickBot="1" x14ac:dyDescent="0.45">
      <c r="B2" s="26" t="s">
        <v>0</v>
      </c>
      <c r="C2" s="27" t="s">
        <v>1</v>
      </c>
      <c r="D2" s="27" t="s">
        <v>3</v>
      </c>
      <c r="E2" s="27" t="s">
        <v>4</v>
      </c>
      <c r="F2" s="27" t="s">
        <v>6</v>
      </c>
      <c r="G2" s="28" t="s">
        <v>7</v>
      </c>
      <c r="H2" s="27" t="s">
        <v>8</v>
      </c>
    </row>
    <row r="3" spans="2:8" x14ac:dyDescent="0.4">
      <c r="B3" s="4" t="s">
        <v>12</v>
      </c>
      <c r="C3" s="5" t="s">
        <v>20</v>
      </c>
      <c r="D3" s="5" t="s">
        <v>29</v>
      </c>
      <c r="E3" s="5" t="s">
        <v>40</v>
      </c>
      <c r="F3" s="11">
        <v>44769</v>
      </c>
      <c r="G3" s="5">
        <v>218</v>
      </c>
      <c r="H3" s="31">
        <v>2223</v>
      </c>
    </row>
    <row r="4" spans="2:8" x14ac:dyDescent="0.4">
      <c r="B4" s="6" t="s">
        <v>13</v>
      </c>
      <c r="C4" s="2" t="s">
        <v>21</v>
      </c>
      <c r="D4" s="2" t="s">
        <v>30</v>
      </c>
      <c r="E4" s="2" t="s">
        <v>39</v>
      </c>
      <c r="F4" s="3">
        <v>44776</v>
      </c>
      <c r="G4" s="2">
        <v>73</v>
      </c>
      <c r="H4" s="32">
        <v>1734</v>
      </c>
    </row>
    <row r="5" spans="2:8" x14ac:dyDescent="0.4">
      <c r="B5" s="6" t="s">
        <v>14</v>
      </c>
      <c r="C5" s="2" t="s">
        <v>22</v>
      </c>
      <c r="D5" s="2" t="s">
        <v>32</v>
      </c>
      <c r="E5" s="2" t="s">
        <v>42</v>
      </c>
      <c r="F5" s="3">
        <v>44762</v>
      </c>
      <c r="G5" s="2">
        <v>79</v>
      </c>
      <c r="H5" s="32">
        <v>1394</v>
      </c>
    </row>
    <row r="6" spans="2:8" x14ac:dyDescent="0.4">
      <c r="B6" s="6" t="s">
        <v>15</v>
      </c>
      <c r="C6" s="2" t="s">
        <v>23</v>
      </c>
      <c r="D6" s="2" t="s">
        <v>33</v>
      </c>
      <c r="E6" s="2" t="s">
        <v>45</v>
      </c>
      <c r="F6" s="3">
        <v>44832</v>
      </c>
      <c r="G6" s="2">
        <v>72</v>
      </c>
      <c r="H6" s="32">
        <v>1318</v>
      </c>
    </row>
    <row r="7" spans="2:8" x14ac:dyDescent="0.4">
      <c r="B7" s="6" t="s">
        <v>16</v>
      </c>
      <c r="C7" s="2" t="s">
        <v>24</v>
      </c>
      <c r="D7" s="2" t="s">
        <v>35</v>
      </c>
      <c r="E7" s="2" t="s">
        <v>46</v>
      </c>
      <c r="F7" s="3">
        <v>44811</v>
      </c>
      <c r="G7" s="2">
        <v>257</v>
      </c>
      <c r="H7" s="32">
        <v>2389</v>
      </c>
    </row>
    <row r="8" spans="2:8" x14ac:dyDescent="0.4">
      <c r="B8" s="6" t="s">
        <v>17</v>
      </c>
      <c r="C8" s="2" t="s">
        <v>25</v>
      </c>
      <c r="D8" s="2" t="s">
        <v>36</v>
      </c>
      <c r="E8" s="2" t="s">
        <v>44</v>
      </c>
      <c r="F8" s="3">
        <v>44762</v>
      </c>
      <c r="G8" s="2">
        <v>68</v>
      </c>
      <c r="H8" s="32">
        <v>1959</v>
      </c>
    </row>
    <row r="9" spans="2:8" x14ac:dyDescent="0.4">
      <c r="B9" s="6" t="s">
        <v>18</v>
      </c>
      <c r="C9" s="2" t="s">
        <v>26</v>
      </c>
      <c r="D9" s="2" t="s">
        <v>37</v>
      </c>
      <c r="E9" s="2" t="s">
        <v>41</v>
      </c>
      <c r="F9" s="3">
        <v>44783</v>
      </c>
      <c r="G9" s="2">
        <v>171</v>
      </c>
      <c r="H9" s="32">
        <v>1625</v>
      </c>
    </row>
    <row r="10" spans="2:8" ht="15" thickBot="1" x14ac:dyDescent="0.45">
      <c r="B10" s="13" t="s">
        <v>19</v>
      </c>
      <c r="C10" s="14" t="s">
        <v>27</v>
      </c>
      <c r="D10" s="14" t="s">
        <v>38</v>
      </c>
      <c r="E10" s="14" t="s">
        <v>43</v>
      </c>
      <c r="F10" s="15">
        <v>44832</v>
      </c>
      <c r="G10" s="14">
        <v>11</v>
      </c>
      <c r="H10" s="33">
        <v>790</v>
      </c>
    </row>
    <row r="13" spans="2:8" ht="15" thickBot="1" x14ac:dyDescent="0.45"/>
    <row r="14" spans="2:8" ht="43.2" x14ac:dyDescent="0.4">
      <c r="B14" s="26" t="s">
        <v>0</v>
      </c>
      <c r="C14" s="28" t="s">
        <v>7</v>
      </c>
    </row>
    <row r="15" spans="2:8" x14ac:dyDescent="0.4">
      <c r="B15" s="1" t="s">
        <v>52</v>
      </c>
    </row>
    <row r="16" spans="2:8" x14ac:dyDescent="0.4">
      <c r="C16" s="1" t="s">
        <v>53</v>
      </c>
    </row>
    <row r="18" spans="2:5" ht="43.8" thickBot="1" x14ac:dyDescent="0.45">
      <c r="B18" s="40" t="s">
        <v>1</v>
      </c>
      <c r="C18" s="41" t="s">
        <v>3</v>
      </c>
      <c r="D18" s="42" t="s">
        <v>7</v>
      </c>
      <c r="E18" s="43" t="s">
        <v>8</v>
      </c>
    </row>
    <row r="19" spans="2:5" x14ac:dyDescent="0.4">
      <c r="B19" s="36" t="s">
        <v>20</v>
      </c>
      <c r="C19" s="34" t="s">
        <v>29</v>
      </c>
      <c r="D19" s="34">
        <v>218</v>
      </c>
      <c r="E19" s="38">
        <v>2223</v>
      </c>
    </row>
    <row r="20" spans="2:5" x14ac:dyDescent="0.4">
      <c r="B20" s="37" t="s">
        <v>22</v>
      </c>
      <c r="C20" s="35" t="s">
        <v>32</v>
      </c>
      <c r="D20" s="35">
        <v>79</v>
      </c>
      <c r="E20" s="39">
        <v>1394</v>
      </c>
    </row>
    <row r="21" spans="2:5" x14ac:dyDescent="0.4">
      <c r="B21" s="37" t="s">
        <v>24</v>
      </c>
      <c r="C21" s="35" t="s">
        <v>35</v>
      </c>
      <c r="D21" s="35">
        <v>257</v>
      </c>
      <c r="E21" s="39">
        <v>2389</v>
      </c>
    </row>
    <row r="22" spans="2:5" x14ac:dyDescent="0.4">
      <c r="B22" s="44" t="s">
        <v>27</v>
      </c>
      <c r="C22" s="45" t="s">
        <v>38</v>
      </c>
      <c r="D22" s="45">
        <v>11</v>
      </c>
      <c r="E22" s="46">
        <v>790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workbookViewId="0">
      <selection activeCell="E12" sqref="E12"/>
    </sheetView>
  </sheetViews>
  <sheetFormatPr defaultRowHeight="14.4" x14ac:dyDescent="0.4"/>
  <cols>
    <col min="1" max="1" width="1.69921875" style="1" customWidth="1"/>
    <col min="2" max="2" width="10.796875" style="1" customWidth="1"/>
    <col min="3" max="3" width="12.296875" style="1" bestFit="1" customWidth="1"/>
    <col min="4" max="4" width="23.8984375" style="1" customWidth="1"/>
    <col min="5" max="5" width="12.296875" style="1" customWidth="1"/>
    <col min="6" max="6" width="23.8984375" style="1" customWidth="1"/>
    <col min="7" max="7" width="12.296875" style="1" customWidth="1"/>
    <col min="8" max="8" width="23.8984375" style="1" customWidth="1"/>
    <col min="9" max="9" width="16.8984375" style="1" customWidth="1"/>
    <col min="10" max="10" width="28.5" style="1" customWidth="1"/>
    <col min="11" max="12" width="4.3984375" style="1" customWidth="1"/>
    <col min="13" max="13" width="9.19921875" style="1" bestFit="1" customWidth="1"/>
    <col min="14" max="14" width="6.796875" style="1" customWidth="1"/>
    <col min="15" max="16384" width="8.796875" style="1"/>
  </cols>
  <sheetData>
    <row r="2" spans="2:14" ht="17.399999999999999" x14ac:dyDescent="0.4">
      <c r="B2" s="48"/>
      <c r="C2" s="49" t="s">
        <v>2</v>
      </c>
      <c r="D2" s="48"/>
      <c r="E2" s="48"/>
      <c r="F2" s="48"/>
      <c r="G2" s="48"/>
      <c r="H2" s="48"/>
      <c r="I2"/>
      <c r="J2"/>
      <c r="K2"/>
      <c r="L2"/>
      <c r="M2"/>
      <c r="N2"/>
    </row>
    <row r="3" spans="2:14" ht="17.399999999999999" x14ac:dyDescent="0.4">
      <c r="B3" s="48"/>
      <c r="C3" s="51" t="s">
        <v>34</v>
      </c>
      <c r="D3" s="50"/>
      <c r="E3" s="51" t="s">
        <v>31</v>
      </c>
      <c r="F3" s="50"/>
      <c r="G3" s="51" t="s">
        <v>28</v>
      </c>
      <c r="H3" s="50"/>
      <c r="I3"/>
      <c r="J3"/>
      <c r="K3"/>
      <c r="L3"/>
      <c r="M3"/>
      <c r="N3"/>
    </row>
    <row r="4" spans="2:14" ht="17.399999999999999" x14ac:dyDescent="0.4">
      <c r="B4" s="49" t="s">
        <v>5</v>
      </c>
      <c r="C4" s="52" t="s">
        <v>58</v>
      </c>
      <c r="D4" s="52" t="s">
        <v>59</v>
      </c>
      <c r="E4" s="52" t="s">
        <v>58</v>
      </c>
      <c r="F4" s="52" t="s">
        <v>59</v>
      </c>
      <c r="G4" s="52" t="s">
        <v>58</v>
      </c>
      <c r="H4" s="52" t="s">
        <v>59</v>
      </c>
      <c r="I4"/>
      <c r="J4"/>
      <c r="K4"/>
      <c r="L4"/>
      <c r="M4"/>
      <c r="N4"/>
    </row>
    <row r="5" spans="2:14" ht="17.399999999999999" x14ac:dyDescent="0.4">
      <c r="B5" s="47" t="s">
        <v>55</v>
      </c>
      <c r="C5" s="54">
        <v>1</v>
      </c>
      <c r="D5" s="54">
        <v>68</v>
      </c>
      <c r="E5" s="54">
        <v>1</v>
      </c>
      <c r="F5" s="54">
        <v>79</v>
      </c>
      <c r="G5" s="54">
        <v>1</v>
      </c>
      <c r="H5" s="54">
        <v>218</v>
      </c>
      <c r="I5"/>
      <c r="J5"/>
      <c r="K5"/>
      <c r="L5"/>
      <c r="M5"/>
      <c r="N5"/>
    </row>
    <row r="6" spans="2:14" ht="17.399999999999999" x14ac:dyDescent="0.4">
      <c r="B6" s="47" t="s">
        <v>56</v>
      </c>
      <c r="C6" s="54">
        <v>1</v>
      </c>
      <c r="D6" s="54">
        <v>171</v>
      </c>
      <c r="E6" s="55" t="s">
        <v>60</v>
      </c>
      <c r="F6" s="55" t="s">
        <v>60</v>
      </c>
      <c r="G6" s="54">
        <v>1</v>
      </c>
      <c r="H6" s="54">
        <v>73</v>
      </c>
      <c r="I6"/>
      <c r="J6"/>
      <c r="K6"/>
      <c r="L6"/>
      <c r="M6"/>
      <c r="N6"/>
    </row>
    <row r="7" spans="2:14" ht="17.399999999999999" x14ac:dyDescent="0.4">
      <c r="B7" s="47" t="s">
        <v>57</v>
      </c>
      <c r="C7" s="54">
        <v>1</v>
      </c>
      <c r="D7" s="54">
        <v>257</v>
      </c>
      <c r="E7" s="54">
        <v>1</v>
      </c>
      <c r="F7" s="54">
        <v>11</v>
      </c>
      <c r="G7" s="54">
        <v>1</v>
      </c>
      <c r="H7" s="54">
        <v>72</v>
      </c>
      <c r="I7"/>
      <c r="J7"/>
      <c r="K7"/>
      <c r="L7"/>
      <c r="M7"/>
      <c r="N7"/>
    </row>
    <row r="8" spans="2:14" ht="17.399999999999999" x14ac:dyDescent="0.4">
      <c r="B8" s="47" t="s">
        <v>54</v>
      </c>
      <c r="C8" s="54">
        <v>3</v>
      </c>
      <c r="D8" s="54">
        <v>165.33333333333334</v>
      </c>
      <c r="E8" s="54">
        <v>2</v>
      </c>
      <c r="F8" s="54">
        <v>45</v>
      </c>
      <c r="G8" s="54">
        <v>3</v>
      </c>
      <c r="H8" s="54">
        <v>121</v>
      </c>
      <c r="I8"/>
      <c r="J8"/>
      <c r="K8"/>
      <c r="L8"/>
      <c r="M8"/>
      <c r="N8"/>
    </row>
    <row r="9" spans="2:14" ht="17.399999999999999" x14ac:dyDescent="0.4">
      <c r="B9"/>
      <c r="C9"/>
      <c r="D9"/>
    </row>
    <row r="10" spans="2:14" ht="17.399999999999999" x14ac:dyDescent="0.4">
      <c r="B10"/>
      <c r="C10"/>
      <c r="D10"/>
    </row>
    <row r="11" spans="2:14" ht="17.399999999999999" x14ac:dyDescent="0.4">
      <c r="B11"/>
      <c r="C11"/>
      <c r="D11"/>
    </row>
    <row r="12" spans="2:14" ht="17.399999999999999" x14ac:dyDescent="0.4">
      <c r="B12"/>
      <c r="C12"/>
      <c r="D12"/>
    </row>
    <row r="13" spans="2:14" ht="17.399999999999999" x14ac:dyDescent="0.4">
      <c r="B13"/>
      <c r="C13"/>
      <c r="D13"/>
    </row>
    <row r="14" spans="2:14" ht="17.399999999999999" x14ac:dyDescent="0.4">
      <c r="B14"/>
      <c r="C14"/>
      <c r="D14"/>
    </row>
    <row r="15" spans="2:14" ht="17.399999999999999" x14ac:dyDescent="0.4">
      <c r="B15"/>
      <c r="C15"/>
      <c r="D15"/>
    </row>
    <row r="16" spans="2:14" ht="17.399999999999999" x14ac:dyDescent="0.4">
      <c r="B16"/>
      <c r="C16"/>
      <c r="D16"/>
    </row>
    <row r="17" spans="2:4" ht="17.399999999999999" x14ac:dyDescent="0.4">
      <c r="B17"/>
      <c r="C17"/>
      <c r="D17"/>
    </row>
    <row r="18" spans="2:4" ht="17.399999999999999" x14ac:dyDescent="0.4">
      <c r="B18"/>
      <c r="C18"/>
      <c r="D18"/>
    </row>
    <row r="19" spans="2:4" ht="17.399999999999999" x14ac:dyDescent="0.4">
      <c r="B19"/>
      <c r="C19"/>
      <c r="D19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제1작업</vt:lpstr>
      <vt:lpstr>제2작업</vt:lpstr>
      <vt:lpstr>제3작업</vt:lpstr>
      <vt:lpstr>제4작업</vt:lpstr>
      <vt:lpstr>제2작업!Criteria</vt:lpstr>
      <vt:lpstr>제2작업!Extract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경기도교육청</dc:creator>
  <cp:lastModifiedBy>경기도교육청</cp:lastModifiedBy>
  <dcterms:created xsi:type="dcterms:W3CDTF">2023-05-04T12:30:53Z</dcterms:created>
  <dcterms:modified xsi:type="dcterms:W3CDTF">2023-05-04T13:15:34Z</dcterms:modified>
</cp:coreProperties>
</file>