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cbere\Documents\Code\Personal Projects\chat\"/>
    </mc:Choice>
  </mc:AlternateContent>
  <xr:revisionPtr revIDLastSave="0" documentId="13_ncr:1_{50FDC3B6-7C27-492B-8D04-7A98E72B3E6F}" xr6:coauthVersionLast="47" xr6:coauthVersionMax="47" xr10:uidLastSave="{00000000-0000-0000-0000-000000000000}"/>
  <bookViews>
    <workbookView xWindow="-120" yWindow="-120" windowWidth="29040" windowHeight="15720" activeTab="3" xr2:uid="{0BCD9118-1837-47E2-BC97-28052570A929}"/>
  </bookViews>
  <sheets>
    <sheet name="TestQuestions" sheetId="15" r:id="rId1"/>
    <sheet name="Questions" sheetId="14" r:id="rId2"/>
    <sheet name="Master" sheetId="2" r:id="rId3"/>
    <sheet name="Test Answers" sheetId="16" r:id="rId4"/>
    <sheet name="Misc&gt;" sheetId="13" r:id="rId5"/>
    <sheet name="Quote Data" sheetId="1" r:id="rId6"/>
    <sheet name="Quests" sheetId="10" r:id="rId7"/>
    <sheet name="munted ieas" sheetId="5" r:id="rId8"/>
    <sheet name="Vendor Data" sheetId="3" r:id="rId9"/>
    <sheet name="Incursion data" sheetId="9" r:id="rId10"/>
    <sheet name="Starting Char Stats" sheetId="7" r:id="rId11"/>
    <sheet name="Summary" sheetId="4" r:id="rId12"/>
  </sheet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15" l="1"/>
  <c r="J4" i="15"/>
  <c r="J5" i="15"/>
  <c r="J6" i="15"/>
  <c r="J7" i="15"/>
  <c r="J8" i="15"/>
  <c r="J9" i="15"/>
  <c r="J10" i="15"/>
  <c r="J11" i="15"/>
  <c r="J12" i="15"/>
  <c r="J13" i="15"/>
  <c r="J14" i="15"/>
  <c r="J15" i="15"/>
  <c r="J2" i="15"/>
  <c r="A2" i="14"/>
  <c r="B2" i="14"/>
  <c r="C2" i="14"/>
  <c r="D2" i="14"/>
  <c r="E2" i="14"/>
  <c r="F2" i="14"/>
  <c r="G2" i="14"/>
  <c r="H2" i="14"/>
  <c r="I2" i="14"/>
  <c r="J2" i="14"/>
  <c r="K2" i="14"/>
  <c r="A3" i="14"/>
  <c r="B3" i="14"/>
  <c r="C3" i="14"/>
  <c r="D3" i="14"/>
  <c r="E3" i="14"/>
  <c r="F3" i="14"/>
  <c r="G3" i="14"/>
  <c r="H3" i="14"/>
  <c r="I3" i="14"/>
  <c r="J3" i="14"/>
  <c r="K3" i="14"/>
  <c r="A4" i="14"/>
  <c r="B4" i="14"/>
  <c r="C4" i="14"/>
  <c r="D4" i="14"/>
  <c r="E4" i="14"/>
  <c r="F4" i="14"/>
  <c r="G4" i="14"/>
  <c r="H4" i="14"/>
  <c r="I4" i="14"/>
  <c r="J4" i="14"/>
  <c r="K4" i="14"/>
  <c r="A5" i="14"/>
  <c r="B5" i="14"/>
  <c r="C5" i="14"/>
  <c r="D5" i="14"/>
  <c r="E5" i="14"/>
  <c r="F5" i="14"/>
  <c r="G5" i="14"/>
  <c r="H5" i="14"/>
  <c r="I5" i="14"/>
  <c r="J5" i="14"/>
  <c r="K5" i="14"/>
  <c r="A6" i="14"/>
  <c r="B6" i="14"/>
  <c r="C6" i="14"/>
  <c r="D6" i="14"/>
  <c r="E6" i="14"/>
  <c r="F6" i="14"/>
  <c r="G6" i="14"/>
  <c r="H6" i="14"/>
  <c r="I6" i="14"/>
  <c r="J6" i="14"/>
  <c r="K6" i="14"/>
  <c r="A7" i="14"/>
  <c r="B7" i="14"/>
  <c r="C7" i="14"/>
  <c r="D7" i="14"/>
  <c r="E7" i="14"/>
  <c r="F7" i="14"/>
  <c r="G7" i="14"/>
  <c r="H7" i="14"/>
  <c r="I7" i="14"/>
  <c r="J7" i="14"/>
  <c r="K7" i="14"/>
  <c r="A8" i="14"/>
  <c r="B8" i="14"/>
  <c r="C8" i="14"/>
  <c r="D8" i="14"/>
  <c r="E8" i="14"/>
  <c r="F8" i="14"/>
  <c r="G8" i="14"/>
  <c r="H8" i="14"/>
  <c r="I8" i="14"/>
  <c r="J8" i="14"/>
  <c r="K8" i="14"/>
  <c r="A9" i="14"/>
  <c r="B9" i="14"/>
  <c r="C9" i="14"/>
  <c r="D9" i="14"/>
  <c r="E9" i="14"/>
  <c r="F9" i="14"/>
  <c r="G9" i="14"/>
  <c r="H9" i="14"/>
  <c r="I9" i="14"/>
  <c r="J9" i="14"/>
  <c r="K9" i="14"/>
  <c r="A10" i="14"/>
  <c r="B10" i="14"/>
  <c r="C10" i="14"/>
  <c r="D10" i="14"/>
  <c r="E10" i="14"/>
  <c r="F10" i="14"/>
  <c r="G10" i="14"/>
  <c r="H10" i="14"/>
  <c r="I10" i="14"/>
  <c r="J10" i="14"/>
  <c r="K10" i="14"/>
  <c r="A11" i="14"/>
  <c r="B11" i="14"/>
  <c r="C11" i="14"/>
  <c r="D11" i="14"/>
  <c r="E11" i="14"/>
  <c r="F11" i="14"/>
  <c r="G11" i="14"/>
  <c r="H11" i="14"/>
  <c r="I11" i="14"/>
  <c r="J11" i="14"/>
  <c r="K11" i="14"/>
  <c r="A12" i="14"/>
  <c r="B12" i="14"/>
  <c r="C12" i="14"/>
  <c r="D12" i="14"/>
  <c r="E12" i="14"/>
  <c r="F12" i="14"/>
  <c r="G12" i="14"/>
  <c r="H12" i="14"/>
  <c r="I12" i="14"/>
  <c r="J12" i="14"/>
  <c r="K12" i="14"/>
  <c r="A13" i="14"/>
  <c r="B13" i="14"/>
  <c r="C13" i="14"/>
  <c r="D13" i="14"/>
  <c r="E13" i="14"/>
  <c r="F13" i="14"/>
  <c r="G13" i="14"/>
  <c r="H13" i="14"/>
  <c r="I13" i="14"/>
  <c r="J13" i="14"/>
  <c r="K13" i="14"/>
  <c r="A14" i="14"/>
  <c r="B14" i="14"/>
  <c r="C14" i="14"/>
  <c r="D14" i="14"/>
  <c r="E14" i="14"/>
  <c r="F14" i="14"/>
  <c r="G14" i="14"/>
  <c r="H14" i="14"/>
  <c r="I14" i="14"/>
  <c r="J14" i="14"/>
  <c r="K14" i="14"/>
  <c r="A15" i="14"/>
  <c r="B15" i="14"/>
  <c r="C15" i="14"/>
  <c r="D15" i="14"/>
  <c r="E15" i="14"/>
  <c r="F15" i="14"/>
  <c r="G15" i="14"/>
  <c r="H15" i="14"/>
  <c r="I15" i="14"/>
  <c r="J15" i="14"/>
  <c r="K15" i="14"/>
  <c r="A16" i="14"/>
  <c r="B16" i="14"/>
  <c r="C16" i="14"/>
  <c r="D16" i="14"/>
  <c r="E16" i="14"/>
  <c r="F16" i="14"/>
  <c r="G16" i="14"/>
  <c r="H16" i="14"/>
  <c r="I16" i="14"/>
  <c r="J16" i="14"/>
  <c r="K16" i="14"/>
  <c r="A17" i="14"/>
  <c r="B17" i="14"/>
  <c r="C17" i="14"/>
  <c r="D17" i="14"/>
  <c r="E17" i="14"/>
  <c r="F17" i="14"/>
  <c r="G17" i="14"/>
  <c r="H17" i="14"/>
  <c r="I17" i="14"/>
  <c r="J17" i="14"/>
  <c r="K17" i="14"/>
  <c r="A18" i="14"/>
  <c r="B18" i="14"/>
  <c r="C18" i="14"/>
  <c r="D18" i="14"/>
  <c r="E18" i="14"/>
  <c r="F18" i="14"/>
  <c r="G18" i="14"/>
  <c r="H18" i="14"/>
  <c r="I18" i="14"/>
  <c r="J18" i="14"/>
  <c r="K18" i="14"/>
  <c r="A19" i="14"/>
  <c r="B19" i="14"/>
  <c r="C19" i="14"/>
  <c r="D19" i="14"/>
  <c r="E19" i="14"/>
  <c r="F19" i="14"/>
  <c r="G19" i="14"/>
  <c r="H19" i="14"/>
  <c r="I19" i="14"/>
  <c r="J19" i="14"/>
  <c r="K19" i="14"/>
  <c r="A20" i="14"/>
  <c r="B20" i="14"/>
  <c r="C20" i="14"/>
  <c r="D20" i="14"/>
  <c r="E20" i="14"/>
  <c r="F20" i="14"/>
  <c r="G20" i="14"/>
  <c r="H20" i="14"/>
  <c r="I20" i="14"/>
  <c r="J20" i="14"/>
  <c r="K20" i="14"/>
  <c r="A21" i="14"/>
  <c r="B21" i="14"/>
  <c r="C21" i="14"/>
  <c r="D21" i="14"/>
  <c r="E21" i="14"/>
  <c r="F21" i="14"/>
  <c r="G21" i="14"/>
  <c r="H21" i="14"/>
  <c r="I21" i="14"/>
  <c r="J21" i="14"/>
  <c r="K21" i="14"/>
  <c r="A22" i="14"/>
  <c r="B22" i="14"/>
  <c r="C22" i="14"/>
  <c r="D22" i="14"/>
  <c r="E22" i="14"/>
  <c r="F22" i="14"/>
  <c r="G22" i="14"/>
  <c r="H22" i="14"/>
  <c r="I22" i="14"/>
  <c r="J22" i="14"/>
  <c r="K22" i="14"/>
  <c r="A23" i="14"/>
  <c r="B23" i="14"/>
  <c r="C23" i="14"/>
  <c r="D23" i="14"/>
  <c r="E23" i="14"/>
  <c r="F23" i="14"/>
  <c r="G23" i="14"/>
  <c r="H23" i="14"/>
  <c r="I23" i="14"/>
  <c r="J23" i="14"/>
  <c r="K23" i="14"/>
  <c r="A24" i="14"/>
  <c r="B24" i="14"/>
  <c r="C24" i="14"/>
  <c r="D24" i="14"/>
  <c r="E24" i="14"/>
  <c r="F24" i="14"/>
  <c r="G24" i="14"/>
  <c r="H24" i="14"/>
  <c r="I24" i="14"/>
  <c r="J24" i="14"/>
  <c r="K24" i="14"/>
  <c r="A25" i="14"/>
  <c r="B25" i="14"/>
  <c r="C25" i="14"/>
  <c r="D25" i="14"/>
  <c r="E25" i="14"/>
  <c r="F25" i="14"/>
  <c r="G25" i="14"/>
  <c r="H25" i="14"/>
  <c r="I25" i="14"/>
  <c r="J25" i="14"/>
  <c r="K25" i="14"/>
  <c r="A26" i="14"/>
  <c r="B26" i="14"/>
  <c r="C26" i="14"/>
  <c r="D26" i="14"/>
  <c r="E26" i="14"/>
  <c r="F26" i="14"/>
  <c r="G26" i="14"/>
  <c r="H26" i="14"/>
  <c r="I26" i="14"/>
  <c r="J26" i="14"/>
  <c r="K26" i="14"/>
  <c r="A27" i="14"/>
  <c r="B27" i="14"/>
  <c r="C27" i="14"/>
  <c r="D27" i="14"/>
  <c r="E27" i="14"/>
  <c r="F27" i="14"/>
  <c r="G27" i="14"/>
  <c r="H27" i="14"/>
  <c r="I27" i="14"/>
  <c r="J27" i="14"/>
  <c r="K27" i="14"/>
  <c r="A28" i="14"/>
  <c r="B28" i="14"/>
  <c r="C28" i="14"/>
  <c r="D28" i="14"/>
  <c r="E28" i="14"/>
  <c r="F28" i="14"/>
  <c r="G28" i="14"/>
  <c r="H28" i="14"/>
  <c r="I28" i="14"/>
  <c r="J28" i="14"/>
  <c r="K28" i="14"/>
  <c r="A29" i="14"/>
  <c r="B29" i="14"/>
  <c r="C29" i="14"/>
  <c r="D29" i="14"/>
  <c r="E29" i="14"/>
  <c r="F29" i="14"/>
  <c r="G29" i="14"/>
  <c r="H29" i="14"/>
  <c r="I29" i="14"/>
  <c r="J29" i="14"/>
  <c r="K29" i="14"/>
  <c r="A30" i="14"/>
  <c r="B30" i="14"/>
  <c r="C30" i="14"/>
  <c r="D30" i="14"/>
  <c r="E30" i="14"/>
  <c r="F30" i="14"/>
  <c r="G30" i="14"/>
  <c r="H30" i="14"/>
  <c r="I30" i="14"/>
  <c r="J30" i="14"/>
  <c r="K30" i="14"/>
  <c r="A31" i="14"/>
  <c r="B31" i="14"/>
  <c r="C31" i="14"/>
  <c r="D31" i="14"/>
  <c r="E31" i="14"/>
  <c r="F31" i="14"/>
  <c r="G31" i="14"/>
  <c r="H31" i="14"/>
  <c r="I31" i="14"/>
  <c r="J31" i="14"/>
  <c r="K31" i="14"/>
  <c r="A32" i="14"/>
  <c r="B32" i="14"/>
  <c r="C32" i="14"/>
  <c r="D32" i="14"/>
  <c r="E32" i="14"/>
  <c r="F32" i="14"/>
  <c r="G32" i="14"/>
  <c r="H32" i="14"/>
  <c r="I32" i="14"/>
  <c r="J32" i="14"/>
  <c r="K32" i="14"/>
  <c r="A33" i="14"/>
  <c r="B33" i="14"/>
  <c r="C33" i="14"/>
  <c r="D33" i="14"/>
  <c r="E33" i="14"/>
  <c r="F33" i="14"/>
  <c r="G33" i="14"/>
  <c r="H33" i="14"/>
  <c r="I33" i="14"/>
  <c r="J33" i="14"/>
  <c r="K33" i="14"/>
  <c r="A34" i="14"/>
  <c r="B34" i="14"/>
  <c r="C34" i="14"/>
  <c r="D34" i="14"/>
  <c r="E34" i="14"/>
  <c r="F34" i="14"/>
  <c r="G34" i="14"/>
  <c r="H34" i="14"/>
  <c r="I34" i="14"/>
  <c r="J34" i="14"/>
  <c r="K34" i="14"/>
  <c r="A35" i="14"/>
  <c r="B35" i="14"/>
  <c r="C35" i="14"/>
  <c r="D35" i="14"/>
  <c r="E35" i="14"/>
  <c r="F35" i="14"/>
  <c r="G35" i="14"/>
  <c r="H35" i="14"/>
  <c r="I35" i="14"/>
  <c r="J35" i="14"/>
  <c r="K35" i="14"/>
  <c r="A36" i="14"/>
  <c r="B36" i="14"/>
  <c r="C36" i="14"/>
  <c r="D36" i="14"/>
  <c r="E36" i="14"/>
  <c r="F36" i="14"/>
  <c r="G36" i="14"/>
  <c r="H36" i="14"/>
  <c r="I36" i="14"/>
  <c r="J36" i="14"/>
  <c r="K36" i="14"/>
  <c r="A37" i="14"/>
  <c r="B37" i="14"/>
  <c r="C37" i="14"/>
  <c r="D37" i="14"/>
  <c r="E37" i="14"/>
  <c r="F37" i="14"/>
  <c r="G37" i="14"/>
  <c r="H37" i="14"/>
  <c r="I37" i="14"/>
  <c r="J37" i="14"/>
  <c r="K37" i="14"/>
  <c r="A38" i="14"/>
  <c r="B38" i="14"/>
  <c r="C38" i="14"/>
  <c r="D38" i="14"/>
  <c r="E38" i="14"/>
  <c r="F38" i="14"/>
  <c r="G38" i="14"/>
  <c r="H38" i="14"/>
  <c r="I38" i="14"/>
  <c r="J38" i="14"/>
  <c r="K38" i="14"/>
  <c r="A39" i="14"/>
  <c r="B39" i="14"/>
  <c r="C39" i="14"/>
  <c r="D39" i="14"/>
  <c r="E39" i="14"/>
  <c r="F39" i="14"/>
  <c r="G39" i="14"/>
  <c r="H39" i="14"/>
  <c r="I39" i="14"/>
  <c r="J39" i="14"/>
  <c r="K39" i="14"/>
  <c r="A40" i="14"/>
  <c r="B40" i="14"/>
  <c r="C40" i="14"/>
  <c r="D40" i="14"/>
  <c r="E40" i="14"/>
  <c r="F40" i="14"/>
  <c r="G40" i="14"/>
  <c r="H40" i="14"/>
  <c r="I40" i="14"/>
  <c r="J40" i="14"/>
  <c r="K40" i="14"/>
  <c r="A41" i="14"/>
  <c r="B41" i="14"/>
  <c r="C41" i="14"/>
  <c r="D41" i="14"/>
  <c r="E41" i="14"/>
  <c r="F41" i="14"/>
  <c r="G41" i="14"/>
  <c r="H41" i="14"/>
  <c r="I41" i="14"/>
  <c r="J41" i="14"/>
  <c r="K41" i="14"/>
  <c r="A42" i="14"/>
  <c r="B42" i="14"/>
  <c r="C42" i="14"/>
  <c r="D42" i="14"/>
  <c r="E42" i="14"/>
  <c r="F42" i="14"/>
  <c r="G42" i="14"/>
  <c r="H42" i="14"/>
  <c r="I42" i="14"/>
  <c r="J42" i="14"/>
  <c r="K42" i="14"/>
  <c r="A43" i="14"/>
  <c r="B43" i="14"/>
  <c r="C43" i="14"/>
  <c r="D43" i="14"/>
  <c r="E43" i="14"/>
  <c r="F43" i="14"/>
  <c r="G43" i="14"/>
  <c r="H43" i="14"/>
  <c r="I43" i="14"/>
  <c r="J43" i="14"/>
  <c r="K43" i="14"/>
  <c r="A44" i="14"/>
  <c r="B44" i="14"/>
  <c r="C44" i="14"/>
  <c r="D44" i="14"/>
  <c r="E44" i="14"/>
  <c r="F44" i="14"/>
  <c r="G44" i="14"/>
  <c r="H44" i="14"/>
  <c r="I44" i="14"/>
  <c r="J44" i="14"/>
  <c r="K44" i="14"/>
  <c r="A45" i="14"/>
  <c r="B45" i="14"/>
  <c r="C45" i="14"/>
  <c r="D45" i="14"/>
  <c r="E45" i="14"/>
  <c r="F45" i="14"/>
  <c r="G45" i="14"/>
  <c r="H45" i="14"/>
  <c r="I45" i="14"/>
  <c r="J45" i="14"/>
  <c r="K45" i="14"/>
  <c r="A46" i="14"/>
  <c r="B46" i="14"/>
  <c r="C46" i="14"/>
  <c r="D46" i="14"/>
  <c r="E46" i="14"/>
  <c r="F46" i="14"/>
  <c r="G46" i="14"/>
  <c r="H46" i="14"/>
  <c r="I46" i="14"/>
  <c r="J46" i="14"/>
  <c r="K46" i="14"/>
  <c r="A47" i="14"/>
  <c r="B47" i="14"/>
  <c r="C47" i="14"/>
  <c r="D47" i="14"/>
  <c r="E47" i="14"/>
  <c r="F47" i="14"/>
  <c r="G47" i="14"/>
  <c r="H47" i="14"/>
  <c r="I47" i="14"/>
  <c r="J47" i="14"/>
  <c r="K47" i="14"/>
  <c r="A48" i="14"/>
  <c r="B48" i="14"/>
  <c r="C48" i="14"/>
  <c r="D48" i="14"/>
  <c r="E48" i="14"/>
  <c r="F48" i="14"/>
  <c r="G48" i="14"/>
  <c r="H48" i="14"/>
  <c r="I48" i="14"/>
  <c r="J48" i="14"/>
  <c r="K48" i="14"/>
  <c r="A49" i="14"/>
  <c r="B49" i="14"/>
  <c r="C49" i="14"/>
  <c r="D49" i="14"/>
  <c r="E49" i="14"/>
  <c r="F49" i="14"/>
  <c r="G49" i="14"/>
  <c r="H49" i="14"/>
  <c r="I49" i="14"/>
  <c r="J49" i="14"/>
  <c r="K49" i="14"/>
  <c r="A50" i="14"/>
  <c r="B50" i="14"/>
  <c r="C50" i="14"/>
  <c r="D50" i="14"/>
  <c r="E50" i="14"/>
  <c r="F50" i="14"/>
  <c r="G50" i="14"/>
  <c r="H50" i="14"/>
  <c r="I50" i="14"/>
  <c r="J50" i="14"/>
  <c r="K50" i="14"/>
  <c r="A51" i="14"/>
  <c r="B51" i="14"/>
  <c r="C51" i="14"/>
  <c r="D51" i="14"/>
  <c r="E51" i="14"/>
  <c r="F51" i="14"/>
  <c r="G51" i="14"/>
  <c r="H51" i="14"/>
  <c r="I51" i="14"/>
  <c r="J51" i="14"/>
  <c r="K51" i="14"/>
  <c r="A52" i="14"/>
  <c r="B52" i="14"/>
  <c r="C52" i="14"/>
  <c r="D52" i="14"/>
  <c r="E52" i="14"/>
  <c r="F52" i="14"/>
  <c r="G52" i="14"/>
  <c r="H52" i="14"/>
  <c r="I52" i="14"/>
  <c r="J52" i="14"/>
  <c r="K52" i="14"/>
  <c r="A53" i="14"/>
  <c r="B53" i="14"/>
  <c r="C53" i="14"/>
  <c r="D53" i="14"/>
  <c r="E53" i="14"/>
  <c r="F53" i="14"/>
  <c r="G53" i="14"/>
  <c r="H53" i="14"/>
  <c r="I53" i="14"/>
  <c r="J53" i="14"/>
  <c r="K53" i="14"/>
  <c r="A54" i="14"/>
  <c r="B54" i="14"/>
  <c r="C54" i="14"/>
  <c r="D54" i="14"/>
  <c r="E54" i="14"/>
  <c r="F54" i="14"/>
  <c r="G54" i="14"/>
  <c r="H54" i="14"/>
  <c r="I54" i="14"/>
  <c r="J54" i="14"/>
  <c r="K54" i="14"/>
  <c r="A55" i="14"/>
  <c r="B55" i="14"/>
  <c r="C55" i="14"/>
  <c r="D55" i="14"/>
  <c r="E55" i="14"/>
  <c r="F55" i="14"/>
  <c r="G55" i="14"/>
  <c r="H55" i="14"/>
  <c r="I55" i="14"/>
  <c r="J55" i="14"/>
  <c r="K55" i="14"/>
  <c r="A56" i="14"/>
  <c r="B56" i="14"/>
  <c r="C56" i="14"/>
  <c r="D56" i="14"/>
  <c r="E56" i="14"/>
  <c r="F56" i="14"/>
  <c r="G56" i="14"/>
  <c r="H56" i="14"/>
  <c r="I56" i="14"/>
  <c r="J56" i="14"/>
  <c r="K56" i="14"/>
  <c r="A57" i="14"/>
  <c r="B57" i="14"/>
  <c r="C57" i="14"/>
  <c r="D57" i="14"/>
  <c r="E57" i="14"/>
  <c r="F57" i="14"/>
  <c r="G57" i="14"/>
  <c r="H57" i="14"/>
  <c r="I57" i="14"/>
  <c r="J57" i="14"/>
  <c r="K57" i="14"/>
  <c r="A58" i="14"/>
  <c r="B58" i="14"/>
  <c r="C58" i="14"/>
  <c r="D58" i="14"/>
  <c r="E58" i="14"/>
  <c r="F58" i="14"/>
  <c r="G58" i="14"/>
  <c r="H58" i="14"/>
  <c r="I58" i="14"/>
  <c r="J58" i="14"/>
  <c r="K58" i="14"/>
  <c r="A59" i="14"/>
  <c r="B59" i="14"/>
  <c r="C59" i="14"/>
  <c r="D59" i="14"/>
  <c r="E59" i="14"/>
  <c r="F59" i="14"/>
  <c r="G59" i="14"/>
  <c r="H59" i="14"/>
  <c r="I59" i="14"/>
  <c r="J59" i="14"/>
  <c r="K59" i="14"/>
  <c r="A60" i="14"/>
  <c r="B60" i="14"/>
  <c r="C60" i="14"/>
  <c r="D60" i="14"/>
  <c r="E60" i="14"/>
  <c r="F60" i="14"/>
  <c r="G60" i="14"/>
  <c r="H60" i="14"/>
  <c r="I60" i="14"/>
  <c r="J60" i="14"/>
  <c r="K60" i="14"/>
  <c r="A61" i="14"/>
  <c r="B61" i="14"/>
  <c r="C61" i="14"/>
  <c r="D61" i="14"/>
  <c r="E61" i="14"/>
  <c r="F61" i="14"/>
  <c r="G61" i="14"/>
  <c r="H61" i="14"/>
  <c r="I61" i="14"/>
  <c r="J61" i="14"/>
  <c r="K61" i="14"/>
  <c r="A62" i="14"/>
  <c r="B62" i="14"/>
  <c r="C62" i="14"/>
  <c r="D62" i="14"/>
  <c r="E62" i="14"/>
  <c r="F62" i="14"/>
  <c r="G62" i="14"/>
  <c r="H62" i="14"/>
  <c r="I62" i="14"/>
  <c r="J62" i="14"/>
  <c r="K62" i="14"/>
  <c r="A63" i="14"/>
  <c r="B63" i="14"/>
  <c r="C63" i="14"/>
  <c r="D63" i="14"/>
  <c r="E63" i="14"/>
  <c r="F63" i="14"/>
  <c r="G63" i="14"/>
  <c r="H63" i="14"/>
  <c r="I63" i="14"/>
  <c r="J63" i="14"/>
  <c r="K63" i="14"/>
  <c r="A64" i="14"/>
  <c r="B64" i="14"/>
  <c r="C64" i="14"/>
  <c r="D64" i="14"/>
  <c r="E64" i="14"/>
  <c r="F64" i="14"/>
  <c r="G64" i="14"/>
  <c r="H64" i="14"/>
  <c r="I64" i="14"/>
  <c r="J64" i="14"/>
  <c r="K64" i="14"/>
  <c r="A65" i="14"/>
  <c r="B65" i="14"/>
  <c r="C65" i="14"/>
  <c r="D65" i="14"/>
  <c r="E65" i="14"/>
  <c r="F65" i="14"/>
  <c r="G65" i="14"/>
  <c r="H65" i="14"/>
  <c r="I65" i="14"/>
  <c r="J65" i="14"/>
  <c r="K65" i="14"/>
  <c r="A66" i="14"/>
  <c r="B66" i="14"/>
  <c r="C66" i="14"/>
  <c r="D66" i="14"/>
  <c r="E66" i="14"/>
  <c r="F66" i="14"/>
  <c r="G66" i="14"/>
  <c r="H66" i="14"/>
  <c r="I66" i="14"/>
  <c r="J66" i="14"/>
  <c r="K66" i="14"/>
  <c r="A67" i="14"/>
  <c r="B67" i="14"/>
  <c r="C67" i="14"/>
  <c r="D67" i="14"/>
  <c r="E67" i="14"/>
  <c r="F67" i="14"/>
  <c r="G67" i="14"/>
  <c r="H67" i="14"/>
  <c r="I67" i="14"/>
  <c r="J67" i="14"/>
  <c r="K67" i="14"/>
  <c r="A68" i="14"/>
  <c r="B68" i="14"/>
  <c r="C68" i="14"/>
  <c r="D68" i="14"/>
  <c r="E68" i="14"/>
  <c r="F68" i="14"/>
  <c r="G68" i="14"/>
  <c r="H68" i="14"/>
  <c r="I68" i="14"/>
  <c r="J68" i="14"/>
  <c r="K68" i="14"/>
  <c r="A69" i="14"/>
  <c r="B69" i="14"/>
  <c r="C69" i="14"/>
  <c r="D69" i="14"/>
  <c r="E69" i="14"/>
  <c r="F69" i="14"/>
  <c r="G69" i="14"/>
  <c r="H69" i="14"/>
  <c r="I69" i="14"/>
  <c r="J69" i="14"/>
  <c r="K69" i="14"/>
  <c r="A70" i="14"/>
  <c r="B70" i="14"/>
  <c r="C70" i="14"/>
  <c r="D70" i="14"/>
  <c r="E70" i="14"/>
  <c r="F70" i="14"/>
  <c r="G70" i="14"/>
  <c r="H70" i="14"/>
  <c r="I70" i="14"/>
  <c r="J70" i="14"/>
  <c r="K70" i="14"/>
  <c r="A71" i="14"/>
  <c r="B71" i="14"/>
  <c r="C71" i="14"/>
  <c r="D71" i="14"/>
  <c r="E71" i="14"/>
  <c r="F71" i="14"/>
  <c r="G71" i="14"/>
  <c r="H71" i="14"/>
  <c r="I71" i="14"/>
  <c r="J71" i="14"/>
  <c r="K71" i="14"/>
  <c r="A72" i="14"/>
  <c r="B72" i="14"/>
  <c r="C72" i="14"/>
  <c r="D72" i="14"/>
  <c r="E72" i="14"/>
  <c r="F72" i="14"/>
  <c r="G72" i="14"/>
  <c r="H72" i="14"/>
  <c r="I72" i="14"/>
  <c r="J72" i="14"/>
  <c r="K72" i="14"/>
  <c r="A73" i="14"/>
  <c r="B73" i="14"/>
  <c r="C73" i="14"/>
  <c r="D73" i="14"/>
  <c r="E73" i="14"/>
  <c r="F73" i="14"/>
  <c r="G73" i="14"/>
  <c r="H73" i="14"/>
  <c r="I73" i="14"/>
  <c r="J73" i="14"/>
  <c r="K73" i="14"/>
  <c r="A74" i="14"/>
  <c r="B74" i="14"/>
  <c r="C74" i="14"/>
  <c r="D74" i="14"/>
  <c r="E74" i="14"/>
  <c r="F74" i="14"/>
  <c r="G74" i="14"/>
  <c r="H74" i="14"/>
  <c r="I74" i="14"/>
  <c r="J74" i="14"/>
  <c r="K74" i="14"/>
  <c r="K1" i="14"/>
  <c r="I1" i="14"/>
  <c r="J1" i="14"/>
  <c r="H1" i="14"/>
  <c r="B1" i="14"/>
  <c r="C1" i="14"/>
  <c r="D1" i="14"/>
  <c r="E1" i="14"/>
  <c r="F1" i="14"/>
  <c r="G1" i="14"/>
  <c r="A1" i="14"/>
  <c r="B64" i="2" l="1"/>
  <c r="B65" i="2" s="1"/>
  <c r="B66" i="2" s="1"/>
  <c r="B67" i="2" s="1"/>
  <c r="B68" i="2" s="1"/>
  <c r="B69" i="2" s="1"/>
  <c r="B70" i="2" s="1"/>
  <c r="B71" i="2" s="1"/>
  <c r="B72" i="2" s="1"/>
  <c r="B73" i="2" s="1"/>
  <c r="B74" i="2" s="1"/>
  <c r="A2" i="10" l="1"/>
  <c r="A13" i="10"/>
  <c r="A21" i="10"/>
  <c r="A34" i="10"/>
  <c r="A41" i="10"/>
  <c r="A49" i="10"/>
  <c r="A57" i="10"/>
  <c r="A69" i="10"/>
  <c r="A77" i="10"/>
  <c r="A84" i="10"/>
  <c r="R3" i="2" l="1"/>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2" i="2"/>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Q16" i="2" l="1"/>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C12" i="4" l="1"/>
  <c r="Q14" i="2" l="1"/>
  <c r="Q15" i="2"/>
  <c r="Q12" i="2"/>
  <c r="Q13" i="2"/>
  <c r="Q3" i="2"/>
  <c r="Q4" i="2"/>
  <c r="Q5" i="2"/>
  <c r="Q6" i="2"/>
  <c r="Q7" i="2"/>
  <c r="Q8" i="2"/>
  <c r="Q9" i="2"/>
  <c r="Q10" i="2"/>
  <c r="Q11" i="2"/>
  <c r="Q2" i="2" l="1"/>
  <c r="C5" i="3"/>
  <c r="C4" i="3"/>
  <c r="C6" i="3"/>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alcChain>
</file>

<file path=xl/sharedStrings.xml><?xml version="1.0" encoding="utf-8"?>
<sst xmlns="http://schemas.openxmlformats.org/spreadsheetml/2006/main" count="1697" uniqueCount="938">
  <si>
    <t>A</t>
  </si>
  <si>
    <t>====</t>
  </si>
  <si>
    <t>====&gt;</t>
  </si>
  <si>
    <t>B</t>
  </si>
  <si>
    <t>Units</t>
  </si>
  <si>
    <t>Item</t>
  </si>
  <si>
    <t>Scroll of Wisdom</t>
  </si>
  <si>
    <t>Portal Scroll</t>
  </si>
  <si>
    <t>Orb of Transmutation</t>
  </si>
  <si>
    <t>Orb of Augmentation</t>
  </si>
  <si>
    <t>Orb of Alteration</t>
  </si>
  <si>
    <t>Minotaur</t>
  </si>
  <si>
    <t>One of my captors felt no emotion. He did not hesitate to inflict pain. Now all he feels is intense, unstoppable agony.</t>
  </si>
  <si>
    <t>Shaper</t>
  </si>
  <si>
    <t>Category</t>
  </si>
  <si>
    <t>Question</t>
  </si>
  <si>
    <t>A)</t>
  </si>
  <si>
    <t>B)</t>
  </si>
  <si>
    <t>C)</t>
  </si>
  <si>
    <t>D)</t>
  </si>
  <si>
    <t>E)</t>
  </si>
  <si>
    <t>F)</t>
  </si>
  <si>
    <t>Correct Answer</t>
  </si>
  <si>
    <t>Patch Data As of</t>
  </si>
  <si>
    <t>Checked by:</t>
  </si>
  <si>
    <t>Combo</t>
  </si>
  <si>
    <t>Length</t>
  </si>
  <si>
    <t>Answer</t>
  </si>
  <si>
    <t>Used?</t>
  </si>
  <si>
    <t>Question Text</t>
  </si>
  <si>
    <t>Answer Text</t>
  </si>
  <si>
    <t>Crafting</t>
  </si>
  <si>
    <t>What is the minimum number an affixes an equippable item rolls when a chaos orb is applied?</t>
  </si>
  <si>
    <t>Correct answer not shown</t>
  </si>
  <si>
    <t>C / 4</t>
  </si>
  <si>
    <t>What is the minimum number an affixes an equippable item rolls when a chaos orb is applied? A) 2      B) 3      C) 4      D) 5      E) 6      F) Correct answer not shown</t>
  </si>
  <si>
    <t>General</t>
  </si>
  <si>
    <t>33, 55, 66, 75</t>
  </si>
  <si>
    <t>35, 55, 65, 75</t>
  </si>
  <si>
    <t>33, 55, 65, 70</t>
  </si>
  <si>
    <t>33, 55, 68, 78</t>
  </si>
  <si>
    <t>30, 50, 60, 70</t>
  </si>
  <si>
    <t>F / NA</t>
  </si>
  <si>
    <t>33, 55, 68, 75</t>
  </si>
  <si>
    <t>The correct answer was: F / NA</t>
  </si>
  <si>
    <t xml:space="preserve">Vendor </t>
  </si>
  <si>
    <t>Based on vendor formulas in A6 and beyond, how many scrolls of wisdom translate into an orb of transmutation?</t>
  </si>
  <si>
    <t>D / 21</t>
  </si>
  <si>
    <t>Based on vendor formulas in A6 and beyond, how many scrolls of wisdom translate into an orb of transmutation? A) 3      B) 9      C) 15      D) 21      E) 27      F) Correct answer not shown</t>
  </si>
  <si>
    <t>The correct answer was: D / 21</t>
  </si>
  <si>
    <t>Lore</t>
  </si>
  <si>
    <t>Which enemy does the shaper describe as "He did not hesitate to inflict pain"?</t>
  </si>
  <si>
    <t>Phoenix</t>
  </si>
  <si>
    <t>Hydra</t>
  </si>
  <si>
    <t>Chimera</t>
  </si>
  <si>
    <t>Elder</t>
  </si>
  <si>
    <t>A / Minotaur</t>
  </si>
  <si>
    <t>Which enemy does the shaper describe as "He did not hesitate to inflict pain"? A) Minotaur      B) Phoenix      C) Hydra      D) Chimera      E) Elder      F) Correct answer not shown</t>
  </si>
  <si>
    <t>The correct answer was: A / Minotaur</t>
  </si>
  <si>
    <t>Adv Mechanics</t>
  </si>
  <si>
    <t>What damage types does Catarina, Syndicate Mastermind, deal?</t>
  </si>
  <si>
    <t>Physical</t>
  </si>
  <si>
    <t>Fire</t>
  </si>
  <si>
    <t>Chaos</t>
  </si>
  <si>
    <t>Cold</t>
  </si>
  <si>
    <t>Lightning</t>
  </si>
  <si>
    <t>Phys/Fire</t>
  </si>
  <si>
    <t>What damage types does Catarina, Syndicate Mastermind, deal? A) Physical      B) Fire      C) Chaos      D) Cold      E) Lightning      F) Correct answer not shown</t>
  </si>
  <si>
    <t>Which ascendancies contain skill points that involve totems?</t>
  </si>
  <si>
    <t>Hierophant</t>
  </si>
  <si>
    <t>Ascendant</t>
  </si>
  <si>
    <t>Inquisitor</t>
  </si>
  <si>
    <t>Champion</t>
  </si>
  <si>
    <t>Chieftain</t>
  </si>
  <si>
    <t>Which ascendancies contain skill points that involve totems? A) Hierophant      B) Ascendant      C) Inquisitor      D) Champion      E) Chieftain      F) Correct answer not shown</t>
  </si>
  <si>
    <t>Delve</t>
  </si>
  <si>
    <t>At what depth does monster level 83 begin?</t>
  </si>
  <si>
    <t>D / 171</t>
  </si>
  <si>
    <t>At what depth does monster level 83 begin? A) 151      B) 155      C) 161      D) 171      E) 181      F) Correct answer not shown</t>
  </si>
  <si>
    <t>The correct answer was: D / 171</t>
  </si>
  <si>
    <t>Prophecies</t>
  </si>
  <si>
    <t>What is the highest number of silver coins required to seal a prophecy?</t>
  </si>
  <si>
    <t>E / 9</t>
  </si>
  <si>
    <t>Feral Lord/PM/</t>
  </si>
  <si>
    <t>What is the highest number of silver coins required to seal a prophecy? A) 5      B) 6      C) 7      D) 8      E) 9      F) Correct answer not shown</t>
  </si>
  <si>
    <t>The correct answer was: E / 9</t>
  </si>
  <si>
    <t>Miscellaneous</t>
  </si>
  <si>
    <t>How many non-league specific NPCs are in A3 Sarn Encampment?</t>
  </si>
  <si>
    <t>C / 5</t>
  </si>
  <si>
    <t>How many non-league specific NPCs are in A3 Sarn Encampment? A) 3      B) 4      C) 5      D) 6      E) 7      F) Correct answer not shown</t>
  </si>
  <si>
    <t>The correct answer was: C / 5</t>
  </si>
  <si>
    <t>Skills</t>
  </si>
  <si>
    <t>How many skill nodes give +30 to dexterity?</t>
  </si>
  <si>
    <t>How many skill nodes give +30 to dexterity? A) 2      B) 3      C) 4      D) 5      E) 6      F) Correct answer not shown</t>
  </si>
  <si>
    <t>The correct answer was: C / 4</t>
  </si>
  <si>
    <t>What is the lowest ilvl necessary to enable any prefix/suffix rolls for helmets?</t>
  </si>
  <si>
    <t>85/85</t>
  </si>
  <si>
    <t>86/86</t>
  </si>
  <si>
    <t>86/85</t>
  </si>
  <si>
    <t>88/86</t>
  </si>
  <si>
    <t>86/88</t>
  </si>
  <si>
    <t>C / 86/85</t>
  </si>
  <si>
    <t>What is the lowest ilvl necessary to enable any prefix/suffix rolls for helmets? A) 85/85      B) 86/86      C) 86/85      D) 88/86      E) 86/88      F) Correct answer not shown</t>
  </si>
  <si>
    <t>The correct answer was: C / 86/85</t>
  </si>
  <si>
    <t>Which helmet base has the highest armour rolls?</t>
  </si>
  <si>
    <t>Royal Burgonet</t>
  </si>
  <si>
    <t>Eternal Burgonet</t>
  </si>
  <si>
    <t>Hubris Circlet</t>
  </si>
  <si>
    <t>Nightmare Bascinet</t>
  </si>
  <si>
    <t>Prophet Crown</t>
  </si>
  <si>
    <t>A / Royal Burgonet</t>
  </si>
  <si>
    <t>Which helmet base has the highest armour rolls? A) Royal Burgonet      B) Eternal Burgonet      C) Hubris Circlet      D) Nightmare Bascinet      E) Prophet Crown      F) Correct answer not shown</t>
  </si>
  <si>
    <t>The correct answer was: A / Royal Burgonet</t>
  </si>
  <si>
    <t>What is the lowest ilvl necessary to enable any affix to roll for abyssal jewels?</t>
  </si>
  <si>
    <t>C / 84</t>
  </si>
  <si>
    <t>What is the lowest ilvl necessary to enable any affix to roll for abyssal jewels? A) 82      B) 83      C) 84      D) 85      E) 86      F) Correct answer not shown</t>
  </si>
  <si>
    <t>The correct answer was: C / 84</t>
  </si>
  <si>
    <t>Based on observation, what approximate percent chance does an item have to roll 4 affixes when a chaos orb is applied?</t>
  </si>
  <si>
    <t>C / 67%</t>
  </si>
  <si>
    <t>Based on observation, what approximate percent chance does an item have to roll 4 affixes when a chaos orb is applied? A) 0.33      B) 0.5      C) 0.67      D) 0.75      E) 0.8      F) Correct answer not shown</t>
  </si>
  <si>
    <t>The correct answer was: C / 67%</t>
  </si>
  <si>
    <t>Generally, what multiplier do scorched, frigid, aberrant, etc fossils put on their principle mods to make them more likely?</t>
  </si>
  <si>
    <t>2x</t>
  </si>
  <si>
    <t>3x</t>
  </si>
  <si>
    <t>5x</t>
  </si>
  <si>
    <t>10x</t>
  </si>
  <si>
    <t>15x</t>
  </si>
  <si>
    <t>D / 10x</t>
  </si>
  <si>
    <t>Generally, what multiplier do scorched, frigid, aberrant, etc fossils put on their principle mods to make them more likely? A) 2x      B) 3x      C) 5x      D) 10x      E) 15x      F) Correct answer not shown</t>
  </si>
  <si>
    <t>The correct answer was: D / 10x</t>
  </si>
  <si>
    <t>Dictator's</t>
  </si>
  <si>
    <t>Merciless</t>
  </si>
  <si>
    <t>Flaring</t>
  </si>
  <si>
    <t>Tyrannical</t>
  </si>
  <si>
    <t>Emperor's</t>
  </si>
  <si>
    <t>Champion's</t>
  </si>
  <si>
    <t>A &amp; B / Dictator's / Merciless</t>
  </si>
  <si>
    <t>The correct answer was: A &amp; B / Dictator's / Merciless</t>
  </si>
  <si>
    <t xml:space="preserve"> A)       B)       C)       D)       E)       F) </t>
  </si>
  <si>
    <t xml:space="preserve">The correct answer was: </t>
  </si>
  <si>
    <t>At what depth does invisible scaling begin (more monster life or dmg is added)?</t>
  </si>
  <si>
    <t>A / 237</t>
  </si>
  <si>
    <t>At what depth does invisible scaling begin (more monster life or dmg is added)? A) 237      B) 251      C) 279      D) 301      E) 317      F) Correct answer not shown</t>
  </si>
  <si>
    <t>The correct answer was: A / 237</t>
  </si>
  <si>
    <t>Which of these fossils can drop in Fungal Caverns?</t>
  </si>
  <si>
    <t>Bound</t>
  </si>
  <si>
    <t>Jagged</t>
  </si>
  <si>
    <t>Gilded</t>
  </si>
  <si>
    <t>Aberrant</t>
  </si>
  <si>
    <t>Aetheric</t>
  </si>
  <si>
    <t>C&amp;D / Gilded&amp;Aberrant</t>
  </si>
  <si>
    <t>Which of these fossils can drop in Fungal Caverns? A) Bound      B) Jagged      C) Gilded      D) Aberrant      E) Aetheric      F) Correct answer not shown</t>
  </si>
  <si>
    <t>The correct answer was: C&amp;D / Gilded&amp;Aberrant</t>
  </si>
  <si>
    <t>What is the lowest item level a Crown of the Tyrant delve unique can have?</t>
  </si>
  <si>
    <t>F / Correct answer not shown</t>
  </si>
  <si>
    <t>What is the lowest item level a Crown of the Tyrant delve unique can have? A) 75      B) 79      C) 81      D) 83      E) 86      F) Correct answer not shown</t>
  </si>
  <si>
    <t>The correct answer was: F / Correct answer not shown</t>
  </si>
  <si>
    <t>A&amp;C&amp;D/1,3,4</t>
  </si>
  <si>
    <t>The correct answer was: A&amp;C&amp;D/1,3,4</t>
  </si>
  <si>
    <t>17 &amp; 7</t>
  </si>
  <si>
    <t>17 &amp; 9</t>
  </si>
  <si>
    <t>15 &amp; 7</t>
  </si>
  <si>
    <t>21 &amp; 9</t>
  </si>
  <si>
    <t>21 &amp; 7</t>
  </si>
  <si>
    <t>What depth does Niko stop digging mineshafts?</t>
  </si>
  <si>
    <t>E / 35</t>
  </si>
  <si>
    <t>What depth does Niko stop digging mineshafts? A) 17      B) 21      C) 23      D) 30      E) 35      F) Correct answer not shown</t>
  </si>
  <si>
    <t>The correct answer was: E / 35</t>
  </si>
  <si>
    <t>Which boss can drop Ahkeli's Mountain?</t>
  </si>
  <si>
    <t>Kurgal</t>
  </si>
  <si>
    <t>Ulaman</t>
  </si>
  <si>
    <t>Ahuatotli</t>
  </si>
  <si>
    <t>Aul</t>
  </si>
  <si>
    <t>D / Ahuatotli</t>
  </si>
  <si>
    <t>Which boss can drop Ahkeli's Mountain? A) Shaper      B) Kurgal      C) Ulaman      D) Ahuatotli      E) Aul      F) Correct answer not shown</t>
  </si>
  <si>
    <t>The correct answer was: D / Ahuatotli</t>
  </si>
  <si>
    <t>How many tempest prophecies are there?</t>
  </si>
  <si>
    <t>C / 6</t>
  </si>
  <si>
    <t>How many tempest prophecies are there? A) 4      B) 5      C) 6      D) 7      E) 8      F) Correct answer not shown</t>
  </si>
  <si>
    <t>The correct answer was: C / 6</t>
  </si>
  <si>
    <t>Essence</t>
  </si>
  <si>
    <t>What zone level is required for screaming essences to drop?</t>
  </si>
  <si>
    <t>E / 68</t>
  </si>
  <si>
    <t>What zone level is required for screaming essences to drop? A) 50      B) 55      C) 60      D) 65      E) 68      F) Correct answer not shown</t>
  </si>
  <si>
    <t>The correct answer was: E / 68</t>
  </si>
  <si>
    <t>Which of the following essences are the only ones that can upgrade into Tier 6 essences (Insanity/Horror/Delirium/Hysteria)?</t>
  </si>
  <si>
    <t>Spite</t>
  </si>
  <si>
    <t>Scorn</t>
  </si>
  <si>
    <t>Misery</t>
  </si>
  <si>
    <t>Envy</t>
  </si>
  <si>
    <t>Dread</t>
  </si>
  <si>
    <t>BCDE / Misery, Envy, Dread, Scorn</t>
  </si>
  <si>
    <t>Which of the following essences are the only ones that can upgrade into Tier 6 essences (Insanity/Horror/Delirium/Hysteria)? A) Spite      B) Scorn      C) Misery      D) Envy      E) Dread      F) Correct answer not shown</t>
  </si>
  <si>
    <t>The correct answer was: BCDE / Misery, Envy, Dread, Scorn</t>
  </si>
  <si>
    <t>Which of the following is the highest tier of essences?</t>
  </si>
  <si>
    <t>Shrieking</t>
  </si>
  <si>
    <t>Wailing</t>
  </si>
  <si>
    <t>Booming</t>
  </si>
  <si>
    <t>Screaming</t>
  </si>
  <si>
    <t>Deafening</t>
  </si>
  <si>
    <t>Blinding</t>
  </si>
  <si>
    <t>E / Deafening</t>
  </si>
  <si>
    <t>Which of the following is the highest tier of essences? A) Shrieking      B) Wailing      C) Booming      D) Screaming      E) Deafening      F) Blinding</t>
  </si>
  <si>
    <t>The correct answer was: E / Deafening</t>
  </si>
  <si>
    <t>What damage types does Sirus, Awakener of Worlds, deal?</t>
  </si>
  <si>
    <t>ABCDE / PhysFireChaosColdLightning</t>
  </si>
  <si>
    <t>What damage types does Sirus, Awakener of Worlds, deal? A) Physical      B) Fire      C) Chaos      D) Cold      E) Lightning      F) Correct answer not shown</t>
  </si>
  <si>
    <t>The correct answer was: ABCDE / PhysFireChaosColdLightning</t>
  </si>
  <si>
    <t>Which of the following are categorized as less mana reserved?</t>
  </si>
  <si>
    <t>Sanctuary of Thought</t>
  </si>
  <si>
    <t>Helmet Corruption</t>
  </si>
  <si>
    <t>Mortal Conviction</t>
  </si>
  <si>
    <t>Sovereignty</t>
  </si>
  <si>
    <t>Skyforth</t>
  </si>
  <si>
    <t>A / Sanctuary of Thought</t>
  </si>
  <si>
    <t>Which of the following are categorized as less mana reserved? A) Sanctuary of Thought      B) Helmet Corruption      C) Mortal Conviction      D) Sovereignty      E) Skyforth      F) Correct answer not shown</t>
  </si>
  <si>
    <t>The correct answer was: A / Sanctuary of Thought</t>
  </si>
  <si>
    <t>Brittle</t>
  </si>
  <si>
    <t>Scorch</t>
  </si>
  <si>
    <t>Weaken</t>
  </si>
  <si>
    <t>Hinder</t>
  </si>
  <si>
    <t>Sap</t>
  </si>
  <si>
    <t>E / Sap</t>
  </si>
  <si>
    <t>The correct answer was: E / Sap</t>
  </si>
  <si>
    <t>How many flask charges does killing a magic monster grant?</t>
  </si>
  <si>
    <t>F / CANS</t>
  </si>
  <si>
    <t>How many flask charges does killing a magic monster grant? A) 1      B) 2      C) 3      D) 4      E) 5      F) Correct answer not shown</t>
  </si>
  <si>
    <t>The correct answer was: F / CANS</t>
  </si>
  <si>
    <t>Which of the following is the correct the conversion chain?</t>
  </si>
  <si>
    <t>Phys - &gt; Light. -&gt; Fire -&gt; Cold</t>
  </si>
  <si>
    <t>Phys - &gt; Light. -&gt; Cold -&gt; Fire</t>
  </si>
  <si>
    <t>Light. -&gt; Cold -&gt; Fire -&gt; Phys</t>
  </si>
  <si>
    <t>Light. -&gt; Fire -&gt; Cold -&gt; Phys</t>
  </si>
  <si>
    <t>Phys -&gt; Cold -&gt; Light. -&gt; Fire</t>
  </si>
  <si>
    <t>B / P -&gt; L -&gt; C -&gt; F</t>
  </si>
  <si>
    <t>Which of the following is the correct the conversion chain? A) Phys - &gt; Light. -&gt; Fire -&gt; Cold      B) Phys - &gt; Light. -&gt; Cold -&gt; Fire      C) Light. -&gt; Cold -&gt; Fire -&gt; Phys      D) Light. -&gt; Fire -&gt; Cold -&gt; Phys      E) Phys -&gt; Cold -&gt; Light. -&gt; Fire      F) Correct answer not shown</t>
  </si>
  <si>
    <t>The correct answer was: B / P -&gt; L -&gt; C -&gt; F</t>
  </si>
  <si>
    <t>Abyss</t>
  </si>
  <si>
    <t>What is the minimum zone level required to spawn an entrance to Abyssal Depths?</t>
  </si>
  <si>
    <t>C / 70</t>
  </si>
  <si>
    <t>What is the minimum zone level required to spawn an entrance to Abyssal Depths? A) 60      B) 68      C) 70      D) 71      E) 75      F) Correct answer not shown</t>
  </si>
  <si>
    <t>The correct answer was: C / 70</t>
  </si>
  <si>
    <t>What is the minimum ilvl for an abyssal jewel?</t>
  </si>
  <si>
    <t>B / 45</t>
  </si>
  <si>
    <t>What is the minimum ilvl for an abyssal jewel? A) 40      B) 45      C) 46      D) 47      E) 48      F) Correct answer not shown</t>
  </si>
  <si>
    <t>The correct answer was: B / 45</t>
  </si>
  <si>
    <t>Incursion</t>
  </si>
  <si>
    <t>Causeway</t>
  </si>
  <si>
    <t xml:space="preserve">What level would the Temple of Atzoatl be if your incursions were: 3 at lvl 50, 3 at lvl 60, 3 at lvl 70, 3 at lvl 80? </t>
  </si>
  <si>
    <t>E / 75</t>
  </si>
  <si>
    <t>What level would the Temple of Atzoatl be if your incursions were: 3 at lvl 50, 3 at lvl 60, 3 at lvl 70, 3 at lvl 80?  A) 50      B) 80      C) 70      D) 65      E) 75      F) Correct answer not shown</t>
  </si>
  <si>
    <t>The correct answer was: E / 75</t>
  </si>
  <si>
    <t>Which Level 1 room Corresponds to a Level 3 room called Hall of War?</t>
  </si>
  <si>
    <t>Sparring Room</t>
  </si>
  <si>
    <t>Hall of Mettle</t>
  </si>
  <si>
    <t>Guardhouse</t>
  </si>
  <si>
    <t>Hatchery</t>
  </si>
  <si>
    <t>Factory</t>
  </si>
  <si>
    <t>C / Guardhouse</t>
  </si>
  <si>
    <t>Which Level 1 room Corresponds to a Level 3 room called Hall of War? A) Sparring Room      B) Hall of Mettle      C) Guardhouse      D) Hatchery      E) Factory      F) Correct answer not shown</t>
  </si>
  <si>
    <t>The correct answer was: C / Guardhouse</t>
  </si>
  <si>
    <t>What is the name of the level 3 temple room that gives 3 breaches?</t>
  </si>
  <si>
    <t>Shrine of Unmaking</t>
  </si>
  <si>
    <t>Hall of Champions</t>
  </si>
  <si>
    <t>Court of Sealed Death</t>
  </si>
  <si>
    <t>House of the Others</t>
  </si>
  <si>
    <t>Hybridisation Chamber</t>
  </si>
  <si>
    <t>D / House of Others</t>
  </si>
  <si>
    <t>What is the name of the level 3 temple room that gives 3 breaches? A) Shrine of Unmaking      B) Hall of Champions      C) Court of Sealed Death      D) House of the Others      E) Hybridisation Chamber      F) Correct answer not shown</t>
  </si>
  <si>
    <t>The correct answer was: D / House of Others</t>
  </si>
  <si>
    <t>Campaign</t>
  </si>
  <si>
    <t>What is the final area during the campaign where you fight Piety (Piety, the Abomination)?</t>
  </si>
  <si>
    <t>Lunaris Temple 2</t>
  </si>
  <si>
    <t>Solaris Temple 2</t>
  </si>
  <si>
    <t>Rotten Core</t>
  </si>
  <si>
    <t>Belly of the Beast 2</t>
  </si>
  <si>
    <t>Harvest</t>
  </si>
  <si>
    <t>D / Belly of the Beast 2</t>
  </si>
  <si>
    <t>The correct answer was: D / Belly of the Beast 2</t>
  </si>
  <si>
    <t>How many unique weapons reduce mana reservation?</t>
  </si>
  <si>
    <t>B / 1</t>
  </si>
  <si>
    <t>Ichimonji</t>
  </si>
  <si>
    <t>How many unique weapons reduce mana reservation? A) 0      B) 1      C) 2      D) 3      E) 4      F) Correct answer not shown</t>
  </si>
  <si>
    <t>The correct answer was: B / 1</t>
  </si>
  <si>
    <t>What is the most prophecies a character can have active at one time?</t>
  </si>
  <si>
    <t>C / 7</t>
  </si>
  <si>
    <t>What is the most prophecies a character can have active at one time? A) 5      B) 6      C) 7      D) 8      E) 9      F) Correct answer not shown</t>
  </si>
  <si>
    <t>The correct answer was: C / 7</t>
  </si>
  <si>
    <t>How much total reduced mana reserved is on the skill tree?</t>
  </si>
  <si>
    <t>D / 38%</t>
  </si>
  <si>
    <t>How much total reduced mana reserved is on the skill tree? A) 24      B) 28      C) 34      D) 38      E) 42      F) Correct answer not shown</t>
  </si>
  <si>
    <t>The correct answer was: D / 38%</t>
  </si>
  <si>
    <t>Which of the following is a damaging ailment?</t>
  </si>
  <si>
    <t>Chill</t>
  </si>
  <si>
    <t>Shock</t>
  </si>
  <si>
    <t>Which of the following is a damaging ailment? A) Chill      B) Shock      C) Scorch      D) Brittle      E) Sap      F) Correct answer not shown</t>
  </si>
  <si>
    <t>Which of the following life flasks types restores the most life?</t>
  </si>
  <si>
    <t>Sanctified</t>
  </si>
  <si>
    <t>Colossal</t>
  </si>
  <si>
    <t>Hallowed</t>
  </si>
  <si>
    <t>Sacred</t>
  </si>
  <si>
    <t>Small</t>
  </si>
  <si>
    <t>Grand</t>
  </si>
  <si>
    <t>C / Hallowed</t>
  </si>
  <si>
    <t>Which of the following life flasks types restores the most life? A) Sanctified      B) Colossal      C) Hallowed      D) Sacred      E) Small      F) Grand</t>
  </si>
  <si>
    <t>How much life does a non-qualitied Divine Life Flask restore?</t>
  </si>
  <si>
    <t>E / 2400</t>
  </si>
  <si>
    <t>How much life does a non-qualitied Divine Life Flask restore? A) 2000      B) 2100      C) 2200      D) 2300      E) 2400      F) Correct answer not shown</t>
  </si>
  <si>
    <t>The correct answer was: E / 2400</t>
  </si>
  <si>
    <t>What is the highest tier of Hybrid flasks?</t>
  </si>
  <si>
    <t>Divine</t>
  </si>
  <si>
    <t>Eternal</t>
  </si>
  <si>
    <t>D / Hallowed</t>
  </si>
  <si>
    <t>What is the highest tier of Hybrid flasks? A) Divine      B) Eternal      C) Sacred      D) Hallowed      E) Sanctified      F) Correct answer not shown</t>
  </si>
  <si>
    <t>The correct answer was: D / Hallowed</t>
  </si>
  <si>
    <t>Which character(s) starts with the lowest amount of intelligence?</t>
  </si>
  <si>
    <t>Marauder</t>
  </si>
  <si>
    <t>Ranger</t>
  </si>
  <si>
    <t>Witch</t>
  </si>
  <si>
    <t>Duelist</t>
  </si>
  <si>
    <t>Shadow</t>
  </si>
  <si>
    <t>Templar</t>
  </si>
  <si>
    <t>ABD / Marauder Ranger Duelist</t>
  </si>
  <si>
    <t>Which character(s) starts with the lowest amount of intelligence? A) Marauder      B) Ranger      C) Witch      D) Duelist      E) Shadow      F) Templar</t>
  </si>
  <si>
    <t>The correct answer was: ABD / Marauder Ranger Duelist</t>
  </si>
  <si>
    <t>Which character(s) starts with the lowest amount of life?</t>
  </si>
  <si>
    <t>BCE / Ranger Witch Shadow</t>
  </si>
  <si>
    <t>Which character(s) starts with the lowest amount of life? A) Marauder      B) Ranger      C) Witch      D) Duelist      E) Shadow      F) Templar</t>
  </si>
  <si>
    <t>The correct answer was: BCE / Ranger Witch Shadow</t>
  </si>
  <si>
    <t>Which character(s) starts with the highest chance to hit?</t>
  </si>
  <si>
    <t>B / Ranger</t>
  </si>
  <si>
    <t>Which character(s) starts with the highest chance to hit? A) Marauder      B) Ranger      C) Witch      D) Duelist      E) Shadow      F) Templar</t>
  </si>
  <si>
    <t>The correct answer was: B / Ranger</t>
  </si>
  <si>
    <t>How many extra skill points can a scion get?</t>
  </si>
  <si>
    <t>E / 5</t>
  </si>
  <si>
    <t>The correct answer was: E / 5</t>
  </si>
  <si>
    <t>Legacy</t>
  </si>
  <si>
    <t>Prior to patch 3.0, what were the three difficulties called?</t>
  </si>
  <si>
    <t>Cruel, Merciless, Eternal</t>
  </si>
  <si>
    <t>Normal, Cruel, Eternal</t>
  </si>
  <si>
    <t>Normal, Cruel, Merciless</t>
  </si>
  <si>
    <t>D / N,C,M</t>
  </si>
  <si>
    <t>Prior to patch 3.0, what were the three difficulties called? A) Cruel, Merciless, Eternal      B) Normal, Cruel, Eternal      C) Normal, Cruel, Eternal      D) Normal, Cruel, Merciless      E) Cruel, Merciless, Eternal      F) Correct answer not shown</t>
  </si>
  <si>
    <t>The correct answer was: D / N,C,M</t>
  </si>
  <si>
    <t>What is the final area during the campaign where you fight Piety (Piety, the Abomination)? A) Lunaris Temple 2      B) Solaris Temple 2      C) Rotten Core      D) Belly of the Beast 2      E) Harvest      F) Correct answer not shown</t>
  </si>
  <si>
    <t>How many extra skill points can a scion get? A) 1      B) 2      C) 3      D) 4      E) 5      F) Correct answer not shown</t>
  </si>
  <si>
    <t>omg do a question of which of these aren't pantheon god names</t>
  </si>
  <si>
    <t>unique strong box names or maybe their rewards</t>
  </si>
  <si>
    <t>How much evasion rating do you get per level when you level a character</t>
  </si>
  <si>
    <t>Limited duration projectiles question, which of these skill gems travel further with more projectile speed</t>
  </si>
  <si>
    <t>another question, what order does arrow interaction behaviour go in after hit. Answer is i think Pierce, fork, chain, return, (and unimplemented split, don't include this one)</t>
  </si>
  <si>
    <t>Fishing ??</t>
  </si>
  <si>
    <t>could do some community questions, like which unique did ZiggyD create or Mark_GGG create</t>
  </si>
  <si>
    <t>oh what board game inspired synthesis, answer is carcassonne</t>
  </si>
  <si>
    <t>like cartos seals :frowning:</t>
  </si>
  <si>
    <t>how many skills count as novas for astral projector (including vaal skills 10)</t>
  </si>
  <si>
    <t>ooh what does the sextant "areas are alluring" do</t>
  </si>
  <si>
    <t>how close is "nearby" in poe?</t>
  </si>
  <si>
    <t>sextant question</t>
  </si>
  <si>
    <t>what are the 4 pieces of the elder fragment called</t>
  </si>
  <si>
    <t>what does kraitlyn the bandit reward give</t>
  </si>
  <si>
    <t>can do questions like what would your res be if you're wearing a Loreweave, have a sapphire flask, soul of steel and area is -7% max res</t>
  </si>
  <si>
    <t>which of these movment skills travel over gaps</t>
  </si>
  <si>
    <t>blight oils</t>
  </si>
  <si>
    <t>area level for Enriched Uul'netol breachstone</t>
  </si>
  <si>
    <t>ooh who designed Infractem (it was notch, items an anagram of minecraft)</t>
  </si>
  <si>
    <t>poe which of these mods are not available private league mods</t>
  </si>
  <si>
    <t>you could do questions about what all the old masters used to do</t>
  </si>
  <si>
    <t>can do a question like how does one lower the level requirement for an item (ane xample can be the unique Gloomfang)</t>
  </si>
  <si>
    <t>Do a question on one of the lesser known aspect of the avian or bird or whatever it's called the beast boss buff</t>
  </si>
  <si>
    <t>thats a good thing, ask questions about timeless keystones</t>
  </si>
  <si>
    <t>like i know +1 sells for alch shards</t>
  </si>
  <si>
    <t xml:space="preserve">In Delirium League we will be rolling out Weekly </t>
  </si>
  <si>
    <t>Scion</t>
  </si>
  <si>
    <t>Stat</t>
  </si>
  <si>
    <t>Value</t>
  </si>
  <si>
    <t>Intelligence</t>
  </si>
  <si>
    <t>Dexterity</t>
  </si>
  <si>
    <t>Strength</t>
  </si>
  <si>
    <t>Life</t>
  </si>
  <si>
    <t>Mana</t>
  </si>
  <si>
    <t>Damage per second</t>
  </si>
  <si>
    <t>Chance to hit</t>
  </si>
  <si>
    <t>Attacks per second*</t>
  </si>
  <si>
    <t>Main hand total combined damage</t>
  </si>
  <si>
    <t>Main hand physical damage</t>
  </si>
  <si>
    <t>Main hand accuracy rating</t>
  </si>
  <si>
    <t>Main hand critical strike damage multiplier*</t>
  </si>
  <si>
    <t>Endurance charges*</t>
  </si>
  <si>
    <t>0/3</t>
  </si>
  <si>
    <r>
      <t>Physical damage reduction per endurance charge</t>
    </r>
    <r>
      <rPr>
        <vertAlign val="superscript"/>
        <sz val="11"/>
        <color rgb="FFA38D6D"/>
        <rFont val="Verdana"/>
        <family val="2"/>
      </rPr>
      <t>*</t>
    </r>
  </si>
  <si>
    <r>
      <t>Additional elemental reduction per endurance charge</t>
    </r>
    <r>
      <rPr>
        <vertAlign val="superscript"/>
        <sz val="11"/>
        <color rgb="FFA38D6D"/>
        <rFont val="Verdana"/>
        <family val="2"/>
      </rPr>
      <t>*</t>
    </r>
  </si>
  <si>
    <t>Frenzy charges*</t>
  </si>
  <si>
    <r>
      <t>Attack speed increase per frenzy charge</t>
    </r>
    <r>
      <rPr>
        <vertAlign val="superscript"/>
        <sz val="11"/>
        <color rgb="FFA38D6D"/>
        <rFont val="Verdana"/>
        <family val="2"/>
      </rPr>
      <t>*</t>
    </r>
  </si>
  <si>
    <r>
      <t>Cast speed increase per frenzy charge</t>
    </r>
    <r>
      <rPr>
        <vertAlign val="superscript"/>
        <sz val="11"/>
        <color rgb="FFA38D6D"/>
        <rFont val="Verdana"/>
        <family val="2"/>
      </rPr>
      <t>*</t>
    </r>
  </si>
  <si>
    <r>
      <t>Damage modifier per frenzy charge</t>
    </r>
    <r>
      <rPr>
        <vertAlign val="superscript"/>
        <sz val="11"/>
        <color rgb="FFA38D6D"/>
        <rFont val="Verdana"/>
        <family val="2"/>
      </rPr>
      <t>*</t>
    </r>
  </si>
  <si>
    <t>4% more</t>
  </si>
  <si>
    <t>Power charges*</t>
  </si>
  <si>
    <r>
      <t>Critical strike chance increase per power charge</t>
    </r>
    <r>
      <rPr>
        <vertAlign val="superscript"/>
        <sz val="11"/>
        <color rgb="FFA38D6D"/>
        <rFont val="Verdana"/>
        <family val="2"/>
      </rPr>
      <t>*</t>
    </r>
  </si>
  <si>
    <t>Evasion rating</t>
  </si>
  <si>
    <t>Chance to evade*</t>
  </si>
  <si>
    <t>Fire resistance*</t>
  </si>
  <si>
    <t>Cold resistance*</t>
  </si>
  <si>
    <t>Lightning resistance*</t>
  </si>
  <si>
    <t>Chaos resistance*</t>
  </si>
  <si>
    <t>Mana regen per second</t>
  </si>
  <si>
    <t>Count</t>
  </si>
  <si>
    <t>Broken Bridge</t>
  </si>
  <si>
    <t xml:space="preserve">How many vaal architects are there? </t>
  </si>
  <si>
    <t>Ahuana, Architect of Ceremonies</t>
  </si>
  <si>
    <t>Atmohua, Architect of Iron</t>
  </si>
  <si>
    <t>Azcapa, Architect of the Guild</t>
  </si>
  <si>
    <t>Cholotl, Architect of the War</t>
  </si>
  <si>
    <t>Citaqualotl, Architect of the Swarm</t>
  </si>
  <si>
    <t>Estazunti, Architect of the Vault</t>
  </si>
  <si>
    <t>Guatelitzi, Architect of Flesh</t>
  </si>
  <si>
    <t>Hayoxi, Architect of Destruction</t>
  </si>
  <si>
    <t>Jiquani, Architect of Industry</t>
  </si>
  <si>
    <t>Juatalotli, Architect of the Hoard</t>
  </si>
  <si>
    <t>Matatl, Architect of Fortifications</t>
  </si>
  <si>
    <t>Opiloti, Architect of Strife</t>
  </si>
  <si>
    <t>Paquate, Architect of Corruption</t>
  </si>
  <si>
    <t>Puhuarte, Architect of the Forge</t>
  </si>
  <si>
    <t>Quipolatl, Architect of the Nexus</t>
  </si>
  <si>
    <t>Tacati, Architect of Toxins</t>
  </si>
  <si>
    <t>Ticaba, Architect of the Arena</t>
  </si>
  <si>
    <t>Topotante, Architect of Storms</t>
  </si>
  <si>
    <t>Tzamoto, Architect of Torments</t>
  </si>
  <si>
    <t>Uromoti, Architect of Expansion</t>
  </si>
  <si>
    <t>Xipocado, Royal Architect</t>
  </si>
  <si>
    <t>Xopec, Architect of Power</t>
  </si>
  <si>
    <t>Zalatl, Architect of Thaumaturgy</t>
  </si>
  <si>
    <t>Zantipi, Architect of Concealment</t>
  </si>
  <si>
    <t>Zilquapa, Architect of the Breach</t>
  </si>
  <si>
    <t>D / 25</t>
  </si>
  <si>
    <t>Which of the following can appear in an abyssal depth?</t>
  </si>
  <si>
    <t>Amanamu, Liege of Lightless</t>
  </si>
  <si>
    <t>Ulaman, Sovereign of the Well</t>
  </si>
  <si>
    <t>Stygian Spire</t>
  </si>
  <si>
    <t>Tzeteosh, Hungering Flame</t>
  </si>
  <si>
    <t>ABC / Amanamu, Ulaman, Stygian Spire</t>
  </si>
  <si>
    <t>Ahuatotli, the Blind</t>
  </si>
  <si>
    <t>Act 2</t>
  </si>
  <si>
    <t>Act 3</t>
  </si>
  <si>
    <t>Act 4</t>
  </si>
  <si>
    <t>Act 5</t>
  </si>
  <si>
    <t>Act 10</t>
  </si>
  <si>
    <t>Act 9</t>
  </si>
  <si>
    <t>CF / 4, 10</t>
  </si>
  <si>
    <t>Quest</t>
  </si>
  <si>
    <t>Reward</t>
  </si>
  <si>
    <t>Locations</t>
  </si>
  <si>
    <t>Objective</t>
  </si>
  <si>
    <t>Notes</t>
  </si>
  <si>
    <t>ACT 1</t>
  </si>
  <si>
    <t>Enemy at the gate</t>
  </si>
  <si>
    <t>Skill Gems</t>
  </si>
  <si>
    <t>Twilight Strand</t>
  </si>
  <si>
    <t>Kill Hillock</t>
  </si>
  <si>
    <t>Unlock vendor gems(Nessa)</t>
  </si>
  <si>
    <t>Mercy Mission</t>
  </si>
  <si>
    <t>Quicksilver Flask,Skill Gems</t>
  </si>
  <si>
    <t>Tidal Island</t>
  </si>
  <si>
    <t>Kill Hailrake and Take Chest</t>
  </si>
  <si>
    <t>Side location.Support gems</t>
  </si>
  <si>
    <t>Breaking Some Eggs</t>
  </si>
  <si>
    <t>Mud Flats</t>
  </si>
  <si>
    <t>Find 3 glyphs and open passage</t>
  </si>
  <si>
    <t>Vendor Gems</t>
  </si>
  <si>
    <t>A Dirty Job</t>
  </si>
  <si>
    <t>2x Respec Point</t>
  </si>
  <si>
    <t>Fetid Pool</t>
  </si>
  <si>
    <t>Kill everything inside</t>
  </si>
  <si>
    <t>Side location.</t>
  </si>
  <si>
    <t>The Dweller of the Deep</t>
  </si>
  <si>
    <t>Passive Point</t>
  </si>
  <si>
    <t>Flooded Dephs</t>
  </si>
  <si>
    <t>Kill Dweller</t>
  </si>
  <si>
    <t>Lower Prison</t>
  </si>
  <si>
    <t>Trial</t>
  </si>
  <si>
    <t>After entering prison - gems(support) rewards.</t>
  </si>
  <si>
    <t>The Caged Brute</t>
  </si>
  <si>
    <t>Prison</t>
  </si>
  <si>
    <t>Kill Brutus</t>
  </si>
  <si>
    <t>Movement skills in rewards</t>
  </si>
  <si>
    <t>The Marooned Mariner</t>
  </si>
  <si>
    <t>Ship Graveyard</t>
  </si>
  <si>
    <t>Find Ship.Take allflame.Kill Fairgraves</t>
  </si>
  <si>
    <t>The Siren's Cadence</t>
  </si>
  <si>
    <t>Cavern of Wrath</t>
  </si>
  <si>
    <t>Kill Merveil</t>
  </si>
  <si>
    <t>Reward on quest start.</t>
  </si>
  <si>
    <t>The Way Forward</t>
  </si>
  <si>
    <t>Western forest</t>
  </si>
  <si>
    <t>Kill bandit and open passage</t>
  </si>
  <si>
    <t>To do in Act 2. Reward in Act 1</t>
  </si>
  <si>
    <t>ACT 2</t>
  </si>
  <si>
    <t>The Great White Beast</t>
  </si>
  <si>
    <t>Belts/Potions</t>
  </si>
  <si>
    <t>Den in Old Fields</t>
  </si>
  <si>
    <t>Kill stupid beast</t>
  </si>
  <si>
    <t>Through Sacred Ground</t>
  </si>
  <si>
    <t>2x Respec,Jewels</t>
  </si>
  <si>
    <t>Crypt</t>
  </si>
  <si>
    <t>Find Hand</t>
  </si>
  <si>
    <t>Trial in Crypt 1</t>
  </si>
  <si>
    <t>Deal with the bandints</t>
  </si>
  <si>
    <t>2x Passive Point or Bandit Buff</t>
  </si>
  <si>
    <t>Broken Bridge. Western Forest, The Wetlands</t>
  </si>
  <si>
    <t>Kill or Make Deal with Bandits</t>
  </si>
  <si>
    <t>Rewards</t>
  </si>
  <si>
    <t>Intruders in black</t>
  </si>
  <si>
    <t>Chamber of Sins 2</t>
  </si>
  <si>
    <t>Kill Fidelitas and free Helena</t>
  </si>
  <si>
    <t>Trial in same location. Heralds in rewards</t>
  </si>
  <si>
    <t>Sharp and Cruel</t>
  </si>
  <si>
    <t>Gems</t>
  </si>
  <si>
    <t>Western Forest-Weaver's Chambers</t>
  </si>
  <si>
    <t>Kill The Weaver</t>
  </si>
  <si>
    <t>The Root of the Problem</t>
  </si>
  <si>
    <t>The Wetlands</t>
  </si>
  <si>
    <t>Open Passage</t>
  </si>
  <si>
    <t>Shadow of the Vaal</t>
  </si>
  <si>
    <t>The Apex</t>
  </si>
  <si>
    <t>Kill Vaal Oversoul</t>
  </si>
  <si>
    <t>ACT 3</t>
  </si>
  <si>
    <t>Lost in love</t>
  </si>
  <si>
    <t>Skill gems(auras)</t>
  </si>
  <si>
    <t>Crematorium</t>
  </si>
  <si>
    <t>Defeat Piety</t>
  </si>
  <si>
    <t>Trial inside</t>
  </si>
  <si>
    <t>Victario's secrets</t>
  </si>
  <si>
    <t>Sewers</t>
  </si>
  <si>
    <t>Find 3 Platinum busts</t>
  </si>
  <si>
    <t>Catacombs</t>
  </si>
  <si>
    <t>Next to Marketplace waypoint</t>
  </si>
  <si>
    <t>The Ribbon Spool</t>
  </si>
  <si>
    <t>Battlefront</t>
  </si>
  <si>
    <t>Take Ribbon spool</t>
  </si>
  <si>
    <t>Rewards after next quest</t>
  </si>
  <si>
    <t>The Gemling Queen</t>
  </si>
  <si>
    <t>Talk to Dialla</t>
  </si>
  <si>
    <t>Fiery Dust</t>
  </si>
  <si>
    <t>Docks</t>
  </si>
  <si>
    <t>Find Thaumetic Sulphite</t>
  </si>
  <si>
    <t>Sever the Right Hand</t>
  </si>
  <si>
    <t>Ebony Barracks</t>
  </si>
  <si>
    <t>Kill General</t>
  </si>
  <si>
    <t>A Swing of Hope</t>
  </si>
  <si>
    <t>Rare Ring</t>
  </si>
  <si>
    <t>Market Place, Imperial Gardens, Docks</t>
  </si>
  <si>
    <t>Find items</t>
  </si>
  <si>
    <t>Piety's Pets</t>
  </si>
  <si>
    <t>Kill piety</t>
  </si>
  <si>
    <t>A Fixture of Fate</t>
  </si>
  <si>
    <t>Library, Archives</t>
  </si>
  <si>
    <t>Find golden pages in Archives</t>
  </si>
  <si>
    <t>Many gems in Vendor ( Siosa)</t>
  </si>
  <si>
    <t>Imperial Gardens</t>
  </si>
  <si>
    <t>Can do Lab now</t>
  </si>
  <si>
    <t>Sceptre of God</t>
  </si>
  <si>
    <t>Upper Sceptre of God</t>
  </si>
  <si>
    <t>Kill Dominus</t>
  </si>
  <si>
    <t>ACT 4</t>
  </si>
  <si>
    <t>Farm Aqueducts</t>
  </si>
  <si>
    <t>Breaking the Seal</t>
  </si>
  <si>
    <t>Dried Lake</t>
  </si>
  <si>
    <t>Slay Voll</t>
  </si>
  <si>
    <t>Golems skills</t>
  </si>
  <si>
    <t>An Indomitable Spirit</t>
  </si>
  <si>
    <t>Passive Point and 2x Respec</t>
  </si>
  <si>
    <t>Mines lvl 2</t>
  </si>
  <si>
    <t>Find Spirit and free him</t>
  </si>
  <si>
    <t>The King of Fury</t>
  </si>
  <si>
    <t>Kaom Dream - Kaom Stronghold</t>
  </si>
  <si>
    <t>Kill Kaom</t>
  </si>
  <si>
    <t>The King of Desire</t>
  </si>
  <si>
    <t>Darresso Dream - Grand arena</t>
  </si>
  <si>
    <t>Kill Daresso</t>
  </si>
  <si>
    <t>Corpus Malachus</t>
  </si>
  <si>
    <t>The Harvest</t>
  </si>
  <si>
    <t>Kill 3 side Bosses</t>
  </si>
  <si>
    <t>The Eternal Nightmare</t>
  </si>
  <si>
    <t>Black Core</t>
  </si>
  <si>
    <t>Kill Malachai</t>
  </si>
  <si>
    <t>ACT 5</t>
  </si>
  <si>
    <t>Return to Oriath</t>
  </si>
  <si>
    <t>Overseer's Tower</t>
  </si>
  <si>
    <t>Enter Overseer's Tower</t>
  </si>
  <si>
    <t>In Service to Science</t>
  </si>
  <si>
    <t>Control Blocks</t>
  </si>
  <si>
    <t>Find Miasmeter</t>
  </si>
  <si>
    <t>The Key to Freedom</t>
  </si>
  <si>
    <t>Flasks</t>
  </si>
  <si>
    <t>Kill Justicar Casticus</t>
  </si>
  <si>
    <t>Death to Purity</t>
  </si>
  <si>
    <t>Threshold Jewels</t>
  </si>
  <si>
    <t>Chamber of Innocence</t>
  </si>
  <si>
    <t>Kill High Templar and Innocence</t>
  </si>
  <si>
    <t>The King's Feast</t>
  </si>
  <si>
    <t>Jewels</t>
  </si>
  <si>
    <t>Ruined Square</t>
  </si>
  <si>
    <t>Kill Utula</t>
  </si>
  <si>
    <t>Kitava's Torments</t>
  </si>
  <si>
    <t>Reliquary</t>
  </si>
  <si>
    <t>Find 3 items.</t>
  </si>
  <si>
    <t>The Ravenous God</t>
  </si>
  <si>
    <t>-30% all res</t>
  </si>
  <si>
    <t>Ossuary - Cathedral Rooftop</t>
  </si>
  <si>
    <t>Find Sign of purrity and defeat kitava</t>
  </si>
  <si>
    <t>Do Labirynth before finishing</t>
  </si>
  <si>
    <t>ACT6</t>
  </si>
  <si>
    <t>Fallen from Grace</t>
  </si>
  <si>
    <t>2x Respec point</t>
  </si>
  <si>
    <t>Kill Everyone</t>
  </si>
  <si>
    <t>Lilly start selling all gems</t>
  </si>
  <si>
    <t>Bestel's Epic</t>
  </si>
  <si>
    <t>Rare amulet/belt</t>
  </si>
  <si>
    <t>Find Manuscript</t>
  </si>
  <si>
    <t>The Father of War</t>
  </si>
  <si>
    <t>Mud Flats -- Karui Fortress</t>
  </si>
  <si>
    <t>Kill Tukohama</t>
  </si>
  <si>
    <t>Essence of Umbra</t>
  </si>
  <si>
    <t>4link Helmet</t>
  </si>
  <si>
    <t>The Prison</t>
  </si>
  <si>
    <t>Kill Shavrone</t>
  </si>
  <si>
    <t>Trial in Prison</t>
  </si>
  <si>
    <t>The Cloven One</t>
  </si>
  <si>
    <t>Prisoner's Gate</t>
  </si>
  <si>
    <t>Kill Abberath</t>
  </si>
  <si>
    <t>The Puppet Mistress</t>
  </si>
  <si>
    <t>Wetlands</t>
  </si>
  <si>
    <t>Kill Ryslatha</t>
  </si>
  <si>
    <t>Side Location in Riverways</t>
  </si>
  <si>
    <t>The Brine King</t>
  </si>
  <si>
    <t>Reef</t>
  </si>
  <si>
    <t>Kill Tsoagoth</t>
  </si>
  <si>
    <t>Talk to William and get to Act 7</t>
  </si>
  <si>
    <t>ACT 7</t>
  </si>
  <si>
    <t>The Silver Locket</t>
  </si>
  <si>
    <t>Utility Flasks</t>
  </si>
  <si>
    <t>Find Silver Locket</t>
  </si>
  <si>
    <t>Essence of the Artist</t>
  </si>
  <si>
    <t>4link Boots</t>
  </si>
  <si>
    <t>Crypt - Chamber of Sins</t>
  </si>
  <si>
    <t>Find Map in Crypt. Kill Maligaro in Chamber</t>
  </si>
  <si>
    <t>Web of Secrets</t>
  </si>
  <si>
    <t>Chamber of sins</t>
  </si>
  <si>
    <t>Give Black Venom to Silk</t>
  </si>
  <si>
    <t>Next area got Trial</t>
  </si>
  <si>
    <t>Chamber Of sins 2</t>
  </si>
  <si>
    <t>The Master of a Million Faces</t>
  </si>
  <si>
    <t>Fortress Encampment</t>
  </si>
  <si>
    <t>Defeat Ralakesh</t>
  </si>
  <si>
    <t>In Memory of Greust</t>
  </si>
  <si>
    <t>Rare Amulet</t>
  </si>
  <si>
    <t>Nothern Forest</t>
  </si>
  <si>
    <t>Put Necklance on shrine</t>
  </si>
  <si>
    <t>Queen of Despair</t>
  </si>
  <si>
    <t>Dread Thicket</t>
  </si>
  <si>
    <t>Kill Grutkul</t>
  </si>
  <si>
    <t>Lighting the Way</t>
  </si>
  <si>
    <t>Find 7 fireflies</t>
  </si>
  <si>
    <t>Kishara's Star</t>
  </si>
  <si>
    <t>Find star</t>
  </si>
  <si>
    <t>End of location</t>
  </si>
  <si>
    <t>The Mother of Spiders</t>
  </si>
  <si>
    <t>Temple of Decay</t>
  </si>
  <si>
    <t>Kill Arakali</t>
  </si>
  <si>
    <t>ACT 8</t>
  </si>
  <si>
    <t>Essence of the Hag</t>
  </si>
  <si>
    <t>Kill Doedre</t>
  </si>
  <si>
    <t>Love is Dead</t>
  </si>
  <si>
    <t>Quay</t>
  </si>
  <si>
    <t>Find Ankh and go to Ressurection Site</t>
  </si>
  <si>
    <t>The Gemling Legion</t>
  </si>
  <si>
    <t>Grain Gate</t>
  </si>
  <si>
    <t>Kill Gemling legion</t>
  </si>
  <si>
    <t>Solar Eclipse</t>
  </si>
  <si>
    <t>Solaris Temple</t>
  </si>
  <si>
    <t>Kill Harbringer</t>
  </si>
  <si>
    <t>Next Part in Lunaris Eclipse(just sorted it that way)</t>
  </si>
  <si>
    <t>The Wings of Vastiri</t>
  </si>
  <si>
    <t>Bath House</t>
  </si>
  <si>
    <t>Kill Hector</t>
  </si>
  <si>
    <t>Trial in area</t>
  </si>
  <si>
    <t>Reflection of Terror</t>
  </si>
  <si>
    <t>High Gardens</t>
  </si>
  <si>
    <t>Kill yugul</t>
  </si>
  <si>
    <t>Side location of Bath House</t>
  </si>
  <si>
    <t>Lunar Eclipse</t>
  </si>
  <si>
    <t>Lunaris Temple - Harbrour Bridge</t>
  </si>
  <si>
    <t>Kill harbringer - Kill lunaris and Solaris</t>
  </si>
  <si>
    <t>Can do it first and then Lunaris</t>
  </si>
  <si>
    <t>ACT 9</t>
  </si>
  <si>
    <t>Farm Blood Aqueduct</t>
  </si>
  <si>
    <t>The Storm Blade</t>
  </si>
  <si>
    <t>3 or 4 Linked Weapon</t>
  </si>
  <si>
    <t>Vatsiri Desert</t>
  </si>
  <si>
    <t>Find Storm Blade</t>
  </si>
  <si>
    <t>Queen of the Sands</t>
  </si>
  <si>
    <t>Oasis</t>
  </si>
  <si>
    <t>Kill Shakari</t>
  </si>
  <si>
    <t>Require previous quest</t>
  </si>
  <si>
    <t>Fastis Fortuna</t>
  </si>
  <si>
    <t>Foothills</t>
  </si>
  <si>
    <t>Find Calendar of fortune</t>
  </si>
  <si>
    <t>Tunnel</t>
  </si>
  <si>
    <t>The Ruler of Highgate</t>
  </si>
  <si>
    <t>Quarry</t>
  </si>
  <si>
    <t>Kill Garukhan</t>
  </si>
  <si>
    <t>Recurring Nightmare</t>
  </si>
  <si>
    <t>Boiling Lake - Refinery - Belly of the Beast</t>
  </si>
  <si>
    <t>Kill Bosses in Boiling Lake and Refinery</t>
  </si>
  <si>
    <t>Go to Quarry and enter belly of the beast and go to boss</t>
  </si>
  <si>
    <t>Safe Passage</t>
  </si>
  <si>
    <t>Flasks/Utility Flasks</t>
  </si>
  <si>
    <t>Cathedral Rooftop</t>
  </si>
  <si>
    <t>Rescue Bannon</t>
  </si>
  <si>
    <t>Map to Tsoatha</t>
  </si>
  <si>
    <t>Belt</t>
  </si>
  <si>
    <t>Find Teardrop</t>
  </si>
  <si>
    <t>No Love for Old Ghosts</t>
  </si>
  <si>
    <t>Ossuary</t>
  </si>
  <si>
    <t>Find Elixir</t>
  </si>
  <si>
    <t>Location got trial</t>
  </si>
  <si>
    <t>Vilenta's Vengeance</t>
  </si>
  <si>
    <t>Kill Vilenta</t>
  </si>
  <si>
    <t>Death and Rebirth</t>
  </si>
  <si>
    <t>4link armor</t>
  </si>
  <si>
    <t>Desacrated Chamber</t>
  </si>
  <si>
    <t>Kill Avarius</t>
  </si>
  <si>
    <t>An End to Hunger</t>
  </si>
  <si>
    <t>2x Passive Point, -30% all res</t>
  </si>
  <si>
    <t>Feeding Trough</t>
  </si>
  <si>
    <t>Kill Kitava</t>
  </si>
  <si>
    <t>Recommend to do 2nd and 3rd Labirynth</t>
  </si>
  <si>
    <t>Mandatory</t>
  </si>
  <si>
    <t>Which act has the most mandatory quests?</t>
  </si>
  <si>
    <t>Act 1</t>
  </si>
  <si>
    <t>Act 8</t>
  </si>
  <si>
    <t>C / Act 3</t>
  </si>
  <si>
    <t>Which of the following quest(s) are optional?</t>
  </si>
  <si>
    <t>Eternal Nightmare</t>
  </si>
  <si>
    <t>AC / Mercy, Sever</t>
  </si>
  <si>
    <t>Cannot Roll Attack</t>
  </si>
  <si>
    <t>Cannot Roll Caster</t>
  </si>
  <si>
    <t>Prefixes can't be changed</t>
  </si>
  <si>
    <t>Suffixes can't be changed</t>
  </si>
  <si>
    <t>Can have up to 3 Crafted Mod</t>
  </si>
  <si>
    <t>CDE / Pref, Suff, Multimod</t>
  </si>
  <si>
    <t>100-129 Phys Dmg</t>
  </si>
  <si>
    <t>How often does a player gain a stack of darkness?</t>
  </si>
  <si>
    <t xml:space="preserve">How often does a player gain a stack of darkness? A)       B)       C)       D)       E)       F) </t>
  </si>
  <si>
    <t>Which of the following can appear in an abyssal depth? A) Amanamu, Liege of Lightless      B) Ulaman, Sovereign of the Well      C) Stygian Spire      D) Ahuatotli, the Blind      E) Tzeteosh, Hungering Flame      F) Correct answer not shown</t>
  </si>
  <si>
    <t>How many vaal architects are there?  A) 15      B) 18      C) 20      D) 25      E) 30      F) Correct answer not shown</t>
  </si>
  <si>
    <t>Which act has the most mandatory quests? A) Act 1      B) Act 2      C) Act 3      D) Act 4      E) Act 8      F) Correct answer not shown</t>
  </si>
  <si>
    <t>Which of the following quest(s) are optional? A) Mercy Mission      B) Fiery Dust      C) Sever the Right Hand      D) Eternal Nightmare      E) The Brine King      F) Correct answer not shown</t>
  </si>
  <si>
    <t>The correct answer was: CDE / Pref, Suff, Multimod</t>
  </si>
  <si>
    <t>The correct answer was: ABC / Amanamu, Ulaman, Stygian Spire</t>
  </si>
  <si>
    <t>The correct answer was: D / 25</t>
  </si>
  <si>
    <t>The correct answer was: CF / 4, 10</t>
  </si>
  <si>
    <t>The correct answer was: C / Act 3</t>
  </si>
  <si>
    <t>The correct answer was: AC / Mercy, Sever</t>
  </si>
  <si>
    <t>The correct answer was: C / Hallowed</t>
  </si>
  <si>
    <t>A &amp; B / Physical &amp; Fire</t>
  </si>
  <si>
    <t>The correct answer was: A &amp; B / Physical &amp; Fire</t>
  </si>
  <si>
    <t>Excluding extralong paths and other special situations, how many paths may lead out of a delve node/checkpoint?</t>
  </si>
  <si>
    <t>Which act(s) give 1 or fewer skill points as quest rewards assuming you kill all bandits?</t>
  </si>
  <si>
    <t>Which act(s) give 1 or fewer skill points as quest rewards assuming you kill all bandits? A) Act 2      B) Act 3      C) Act 4      D) Act 5      E) Act 9      F) Act 10</t>
  </si>
  <si>
    <t>Which of the following effects cause affected targets to deal 20% less damage?</t>
  </si>
  <si>
    <t>Which of the following effects cause affected targets to deal 20% less damage? A) Brittle      B) Scorch      C) Weaken      D) Hinder      E) Sap      F) Correct answer not shown</t>
  </si>
  <si>
    <t>Which of the following mods have the smallest weighting (rarest/most unlikely)?</t>
  </si>
  <si>
    <t>What is maximum flare/dynamite capacity?</t>
  </si>
  <si>
    <t xml:space="preserve">What order does arrow behavior go in after hit? </t>
  </si>
  <si>
    <t>What are the zone levels for each labyrinth?</t>
  </si>
  <si>
    <t>Hierophant, Ascendant, Chieftain</t>
  </si>
  <si>
    <t>Which of the following mods have the smallest weighting (rarest/most unlikely)? A) Dictator's      B) Merciless      C) Flaring      D) Tyrannical      E) Emperor's      F) Champion's</t>
  </si>
  <si>
    <t>Excluding extralong paths and other special situations, how many paths may lead out of a delve node/checkpoint? A) 1      B) 2      C) 3      D) 4      E) 5      F) Correct answer not shown</t>
  </si>
  <si>
    <t>The Reaver</t>
  </si>
  <si>
    <t>Puruna, the Challenger</t>
  </si>
  <si>
    <t>The Winged Death</t>
  </si>
  <si>
    <t>The Eroding One</t>
  </si>
  <si>
    <t>Merveil, the Reflection</t>
  </si>
  <si>
    <t>Merveil, the Returned</t>
  </si>
  <si>
    <t>Warmonger</t>
  </si>
  <si>
    <t>The Primal One</t>
  </si>
  <si>
    <t>Drought Maddened Rhoa</t>
  </si>
  <si>
    <t>Arwyn, the Houndmaster</t>
  </si>
  <si>
    <t>Pagan Bishop of Agony</t>
  </si>
  <si>
    <t>Xixic, High Necromancer</t>
  </si>
  <si>
    <t>Aulen Greychain</t>
  </si>
  <si>
    <t>Preethi, Eye-Pecker</t>
  </si>
  <si>
    <t>Thunderskull</t>
  </si>
  <si>
    <t>Void Anomaly</t>
  </si>
  <si>
    <t>Infector of Dreams</t>
  </si>
  <si>
    <t>Jaesyn</t>
  </si>
  <si>
    <t>Vessel of the Vaal</t>
  </si>
  <si>
    <t>Q'ura</t>
  </si>
  <si>
    <t>Oriath's Vigil</t>
  </si>
  <si>
    <t>Beast of the Pits</t>
  </si>
  <si>
    <t>Thraxia</t>
  </si>
  <si>
    <t>Rek'tar, the Breaker</t>
  </si>
  <si>
    <t>Massier</t>
  </si>
  <si>
    <t>Megaera</t>
  </si>
  <si>
    <t>Tore, Towering Ancient</t>
  </si>
  <si>
    <t>Glace</t>
  </si>
  <si>
    <t>C</t>
  </si>
  <si>
    <t>D</t>
  </si>
  <si>
    <t>E</t>
  </si>
  <si>
    <t>F</t>
  </si>
  <si>
    <t>Correct Answer Not Shown</t>
  </si>
  <si>
    <t>Mapping Lore</t>
  </si>
  <si>
    <t>Who is the map boss(es) of the following maps: Ramparts Map?</t>
  </si>
  <si>
    <t>Who is the map boss(es) of the following maps: Atoll Map?</t>
  </si>
  <si>
    <t>Who is the map boss(es) of the following maps: Channel Map?</t>
  </si>
  <si>
    <t>Who is the map boss(es) of the following maps: Flooded Mine Map?</t>
  </si>
  <si>
    <t>Who is the map boss(es) of the following maps: Maelström of Chaos?</t>
  </si>
  <si>
    <t>Who is the map boss(es) of the following maps: Underground Sea Map?</t>
  </si>
  <si>
    <t>Who is the map boss(es) of the following maps: Armoury Map?</t>
  </si>
  <si>
    <t>Who is the map boss(es) of the following maps: Thicket Map?</t>
  </si>
  <si>
    <t>Who is the map boss(es) of the following maps: Arid Lake Map?</t>
  </si>
  <si>
    <t>Who is the map boss(es) of the following maps: Cage Map?</t>
  </si>
  <si>
    <t>Who is the map boss(es) of the following maps: Cursed Crypt Map?</t>
  </si>
  <si>
    <t>Who is the map boss(es) of the following maps: Bone Crypt Map?</t>
  </si>
  <si>
    <t>A / Puruna</t>
  </si>
  <si>
    <t>A / Eroding Death</t>
  </si>
  <si>
    <t>A / Winged Death</t>
  </si>
  <si>
    <t>A / Reaver</t>
  </si>
  <si>
    <t>A / Merveil</t>
  </si>
  <si>
    <t>A / Warmonger</t>
  </si>
  <si>
    <t>A / Primal One</t>
  </si>
  <si>
    <t>A/ Drought Maddened Rhoa</t>
  </si>
  <si>
    <t>A / Arwyn</t>
  </si>
  <si>
    <t>A / Pagan</t>
  </si>
  <si>
    <t>A/ Xixic</t>
  </si>
  <si>
    <t>What is the chance that a monster trapped by essence will gain one additional essence when using a remnant of corruption?</t>
  </si>
  <si>
    <t>C / 25%</t>
  </si>
  <si>
    <t>The correct answer was: C / 25%</t>
  </si>
  <si>
    <t>What is the chance that a monster trapped by essence will gain one additional essence when using a remnant of corruption? A) 0.15      B) 0.2      C) 0.25      D) 0.33      E) 0.5      F) Correct answer not shown</t>
  </si>
  <si>
    <t>grace period</t>
  </si>
  <si>
    <t>A, B, E / Hiero, Ascendant, Chieftain</t>
  </si>
  <si>
    <t>The correct answer was: A, B, E / Hiero, Ascendant, Chieftain</t>
  </si>
  <si>
    <t>When entering an incursion, how much time (in seconds) do you have for the incursion? (Assuming you have not killed any enemies)</t>
  </si>
  <si>
    <t>8s</t>
  </si>
  <si>
    <t>10s</t>
  </si>
  <si>
    <t>12s</t>
  </si>
  <si>
    <t>15s</t>
  </si>
  <si>
    <t>20s</t>
  </si>
  <si>
    <t>B / 10s</t>
  </si>
  <si>
    <t>When entering an incursion, how much time (in seconds) do you have for the incursion? (Assuming you have not killed any enemies) A) 8s      B) 10s      C) 12s      D) 15s      E) 20s      F) Correct answer not shown</t>
  </si>
  <si>
    <t>The correct answer was: B / 10s</t>
  </si>
  <si>
    <t>Who is the map boss(es) of the following maps: Ramparts Map? A) The Reaver      B) Aulen Greychain      C) Preethi, Eye-Pecker      D) Thunderskull      E) Void Anomaly      F) Correct Answer Not Shown</t>
  </si>
  <si>
    <t>Who is the map boss(es) of the following maps: Atoll Map? A) Puruna, the Challenger      B) Preethi, Eye-Pecker      C) Thunderskull      D) Void Anomaly      E) Infector of Dreams      F) Correct Answer Not Shown</t>
  </si>
  <si>
    <t>Who is the map boss(es) of the following maps: Channel Map? A) The Winged Death      B) Void Anomaly      C) Infector of Dreams      D) Jaesyn      E) Vessel of the Vaal      F) Correct Answer Not Shown</t>
  </si>
  <si>
    <t>Who is the map boss(es) of the following maps: Flooded Mine Map? A) The Eroding One      B) Infector of Dreams      C) Jaesyn      D) Vessel of the Vaal      E) Q'ura      F) Correct Answer Not Shown</t>
  </si>
  <si>
    <t>Who is the map boss(es) of the following maps: Maelström of Chaos? A) Merveil, the Reflection      B) Jaesyn      C) Vessel of the Vaal      D) Q'ura      E) Oriath's Vigil      F) Correct Answer Not Shown</t>
  </si>
  <si>
    <t>Who is the map boss(es) of the following maps: Underground Sea Map? A) Merveil, the Returned      B) Vessel of the Vaal      C) Q'ura      D) Oriath's Vigil      E) Beast of the Pits      F) Correct Answer Not Shown</t>
  </si>
  <si>
    <t>Who is the map boss(es) of the following maps: Armoury Map? A) Warmonger      B) Q'ura      C) Oriath's Vigil      D) Beast of the Pits      E) Thraxia      F) Correct Answer Not Shown</t>
  </si>
  <si>
    <t>Who is the map boss(es) of the following maps: Thicket Map? A) The Primal One      B) Oriath's Vigil      C) Beast of the Pits      D) Thraxia      E) Rek'tar, the Breaker      F) Correct Answer Not Shown</t>
  </si>
  <si>
    <t>Who is the map boss(es) of the following maps: Arid Lake Map? A) Drought Maddened Rhoa      B) Beast of the Pits      C) Thraxia      D) Rek'tar, the Breaker      E) Massier      F) Correct Answer Not Shown</t>
  </si>
  <si>
    <t>Who is the map boss(es) of the following maps: Cage Map? A) Arwyn, the Houndmaster      B) Thraxia      C) Rek'tar, the Breaker      D) Massier      E) Megaera      F) Correct Answer Not Shown</t>
  </si>
  <si>
    <t>Who is the map boss(es) of the following maps: Cursed Crypt Map? A) Pagan Bishop of Agony      B) Rek'tar, the Breaker      C) Massier      D) Megaera      E) Tore, Towering Ancient      F) Correct Answer Not Shown</t>
  </si>
  <si>
    <t>Who is the map boss(es) of the following maps: Bone Crypt Map? A) Xixic, High Necromancer      B) Massier      C) Megaera      D) Tore, Towering Ancient      E) Glace      F) Correct Answer Not Shown</t>
  </si>
  <si>
    <t>What are the zone levels for each labyrinth? A) 33, 55, 66, 75      B) 35, 55, 65, 75      C) 33, 55, 65, 70      D) 33, 55, 68, 78      E) 30, 50, 60, 70      F) Correct answer not shown</t>
  </si>
  <si>
    <t>What is maximum flare/dynamite capacity? A) 17 &amp; 7      B) 17 &amp; 9      C) 15 &amp; 7      D) 21 &amp; 9      E) 21 &amp; 7      F) Correct answer not shown</t>
  </si>
  <si>
    <t xml:space="preserve">What order does arrow behavior go in after hit?  A)       B)       C)       D)       E)       F) </t>
  </si>
  <si>
    <t>The correct answer was: A / Reaver</t>
  </si>
  <si>
    <t>The correct answer was: A / Puruna</t>
  </si>
  <si>
    <t>The correct answer was: A / Winged Death</t>
  </si>
  <si>
    <t>The correct answer was: A / Eroding Death</t>
  </si>
  <si>
    <t>The correct answer was: A / Merveil</t>
  </si>
  <si>
    <t>The correct answer was: A / Warmonger</t>
  </si>
  <si>
    <t>The correct answer was: A / Primal One</t>
  </si>
  <si>
    <t>The correct answer was: A/ Drought Maddened Rhoa</t>
  </si>
  <si>
    <t>The correct answer was: A / Arwyn</t>
  </si>
  <si>
    <t>The correct answer was: A / Pagan</t>
  </si>
  <si>
    <t>The correct answer was: A/ Xixic</t>
  </si>
  <si>
    <t>Legion</t>
  </si>
  <si>
    <t>Brutal Restraint</t>
  </si>
  <si>
    <t>Glorious Vanity</t>
  </si>
  <si>
    <t>Elegant Hubris</t>
  </si>
  <si>
    <t>Militant Faith</t>
  </si>
  <si>
    <t>Lethal Pride</t>
  </si>
  <si>
    <t>C / Elegant Hubris</t>
  </si>
  <si>
    <t>The correct answer was: C / Elegant Hubris</t>
  </si>
  <si>
    <t>Which of these metacrafts is the most expensive?</t>
  </si>
  <si>
    <t>Which of these metacrafts is the most expensive? A) Cannot Roll Attack      B) Cannot Roll Caster      C) Prefixes can't be changed      D) Suffixes can't be changed      E) Can have up to 3 Crafted Mod      F) 100-129 Phys Dmg</t>
  </si>
  <si>
    <t>Which timeless jewel has this keystone: Nearby Allies and Enemies Share Charges with you Enemies Hitting you have 10% chance to gain an Endurance, Frenzy or Power Charge?</t>
  </si>
  <si>
    <t>Which timeless jewel has this keystone: Nearby Allies and Enemies Share Charges with you Enemies Hitting you have 10% chance to gain an Endurance, Frenzy or Power Charge? A) Brutal Restraint      B) Glorious Vanity      C) Elegant Hubris      D) Militant Faith      E) Lethal Pride      F) Correct answer not shown</t>
  </si>
  <si>
    <t>Correct Letter</t>
  </si>
  <si>
    <t>A, B</t>
  </si>
  <si>
    <t>A, B, E</t>
  </si>
  <si>
    <t>C, D, E</t>
  </si>
  <si>
    <t>C, D</t>
  </si>
  <si>
    <t>A, C, D</t>
  </si>
  <si>
    <t>B, C, D, E</t>
  </si>
  <si>
    <t>A, B, C, D</t>
  </si>
  <si>
    <t>A, B, C, D, E</t>
  </si>
  <si>
    <t>A, B, C</t>
  </si>
  <si>
    <t>C, F</t>
  </si>
  <si>
    <t>A, C</t>
  </si>
  <si>
    <t>A, B, D</t>
  </si>
  <si>
    <t>B, C, E</t>
  </si>
  <si>
    <t>Answer is A</t>
  </si>
  <si>
    <t>Answer is B</t>
  </si>
  <si>
    <t>Answer is C</t>
  </si>
  <si>
    <t>Answer is D</t>
  </si>
  <si>
    <t>Answer is E</t>
  </si>
  <si>
    <t>Answer is F</t>
  </si>
  <si>
    <t>Answer is A, B</t>
  </si>
  <si>
    <t>Answer is A, B, C</t>
  </si>
  <si>
    <t>Answer is A, B, C, D</t>
  </si>
  <si>
    <t>Answer is A, B, C, D, E</t>
  </si>
  <si>
    <t>Answer is A, B, C, D, E, F</t>
  </si>
  <si>
    <t>Answer is A, C</t>
  </si>
  <si>
    <t>Answer is D, E</t>
  </si>
  <si>
    <t>A, B, C, D, E, F</t>
  </si>
  <si>
    <t>D, E</t>
  </si>
  <si>
    <t>Answer is B, F</t>
  </si>
  <si>
    <t>B, F</t>
  </si>
  <si>
    <t>Misc</t>
  </si>
  <si>
    <t>2024/03/31 15:14:12 361196375 cff94598 [INFO Client 29488] &amp;&lt;~MINE~&gt; testUserA: A,</t>
  </si>
  <si>
    <t>2024/03/31 15:14:12 361196375 cff94598 [INFO Client 29488] &amp;&lt;~MINE~&gt; testUserB: B,</t>
  </si>
  <si>
    <t>2024/03/31 15:14:12 361196375 cff94598 [INFO Client 29488] &amp;&lt;~MINE~&gt; testUserC: C,</t>
  </si>
  <si>
    <t>2024/03/31 15:14:12 361196375 cff94598 [INFO Client 29488] &amp;&lt;~MINE~&gt; testUserD: D,</t>
  </si>
  <si>
    <t>2024/03/31 15:14:12 361196375 cff94598 [INFO Client 29488] &amp;&lt;~MINE~&gt; testUserE: E,</t>
  </si>
  <si>
    <t>2024/03/31 15:14:12 361196375 cff94598 [INFO Client 29488] &amp;&lt;~MINE~&gt; testUserF: F,</t>
  </si>
  <si>
    <t>2024/03/31 15:14:12 361196375 cff94598 [INFO Client 29488] &amp;&lt;~MINE~&gt; testUserG: H,</t>
  </si>
  <si>
    <t>2024/03/31 15:14:12 361196375 cff94598 [INFO Client 29488] &amp;&lt;~MINE~&gt; testUserH: A, B,</t>
  </si>
  <si>
    <t>2024/03/31 15:14:12 361196375 cff94598 [INFO Client 29488] &amp;&lt;~MINE~&gt; testUserI: B, A,</t>
  </si>
  <si>
    <t>2024/03/31 15:14:12 361196375 cff94598 [INFO Client 29488] &amp;&lt;~MINE~&gt; testUserJ: A, B, C,</t>
  </si>
  <si>
    <t>2024/03/31 15:14:12 361196375 cff94598 [INFO Client 29488] &amp;&lt;~MINE~&gt; testUserK: C, B, A,</t>
  </si>
  <si>
    <t>2024/03/31 15:14:12 361196375 cff94598 [INFO Client 29488] &amp;&lt;~MINE~&gt; testUserL: A, B, D, C, E,</t>
  </si>
  <si>
    <t>2024/03/31 15:14:12 361196375 cff94598 [INFO Client 29488] &amp;&lt;~MINE~&gt; testUserM: D, C, E, B, A,</t>
  </si>
  <si>
    <t>2024/03/31 15:14:12 361196375 cff94598 [INFO Client 29488] &amp;&lt;~MINE~&gt; testUserN: B, C, D, A,</t>
  </si>
  <si>
    <t>2024/03/31 15:14:12 361196375 cff94598 [INFO Client 29488] &amp;&lt;~MINE~&gt; testUserO: A, B, C, D,</t>
  </si>
  <si>
    <t xml:space="preserve">2024/07/19 22:18:00 44073296 cff94598 [INFO Client 22024] #slambowd: frost blades warden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</si>
</sst>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u/>
      <sz val="11"/>
      <color theme="10"/>
      <name val="Calibri"/>
      <family val="2"/>
      <scheme val="minor"/>
    </font>
    <font>
      <sz val="12"/>
      <color theme="1"/>
      <name val="Inherit"/>
    </font>
    <font>
      <sz val="8"/>
      <color theme="1"/>
      <name val="Inherit"/>
    </font>
    <font>
      <b/>
      <sz val="11"/>
      <color rgb="FFDFCF99"/>
      <name val="Verdana"/>
      <family val="2"/>
    </font>
    <font>
      <sz val="11"/>
      <color rgb="FFA38D6D"/>
      <name val="Verdana"/>
      <family val="2"/>
    </font>
    <font>
      <vertAlign val="superscript"/>
      <sz val="11"/>
      <color rgb="FFA38D6D"/>
      <name val="Verdana"/>
      <family val="2"/>
    </font>
    <font>
      <b/>
      <sz val="10"/>
      <color theme="1"/>
      <name val="Arial"/>
      <family val="2"/>
    </font>
    <font>
      <sz val="10"/>
      <color theme="1"/>
      <name val="Arial"/>
      <family val="2"/>
    </font>
    <font>
      <sz val="10"/>
      <color rgb="FF000000"/>
      <name val="Arial"/>
      <family val="2"/>
    </font>
  </fonts>
  <fills count="14">
    <fill>
      <patternFill patternType="none"/>
    </fill>
    <fill>
      <patternFill patternType="gray125"/>
    </fill>
    <fill>
      <patternFill patternType="solid">
        <fgColor theme="7"/>
        <bgColor indexed="64"/>
      </patternFill>
    </fill>
    <fill>
      <patternFill patternType="solid">
        <fgColor rgb="FF26231B"/>
        <bgColor indexed="64"/>
      </patternFill>
    </fill>
    <fill>
      <patternFill patternType="solid">
        <fgColor rgb="FF332F24"/>
        <bgColor indexed="64"/>
      </patternFill>
    </fill>
    <fill>
      <patternFill patternType="solid">
        <fgColor rgb="FF211F18"/>
        <bgColor indexed="64"/>
      </patternFill>
    </fill>
    <fill>
      <patternFill patternType="solid">
        <fgColor rgb="FFFF0000"/>
        <bgColor indexed="64"/>
      </patternFill>
    </fill>
    <fill>
      <patternFill patternType="solid">
        <fgColor rgb="FFB7B7B7"/>
        <bgColor indexed="64"/>
      </patternFill>
    </fill>
    <fill>
      <patternFill patternType="solid">
        <fgColor rgb="FF6FA8DC"/>
        <bgColor indexed="64"/>
      </patternFill>
    </fill>
    <fill>
      <patternFill patternType="solid">
        <fgColor rgb="FF00FF00"/>
        <bgColor indexed="64"/>
      </patternFill>
    </fill>
    <fill>
      <patternFill patternType="solid">
        <fgColor rgb="FFFFD966"/>
        <bgColor indexed="64"/>
      </patternFill>
    </fill>
    <fill>
      <patternFill patternType="solid">
        <fgColor rgb="FFFFFFFF"/>
        <bgColor indexed="64"/>
      </patternFill>
    </fill>
    <fill>
      <patternFill patternType="solid">
        <fgColor theme="5"/>
        <bgColor indexed="64"/>
      </patternFill>
    </fill>
    <fill>
      <patternFill patternType="solid">
        <fgColor theme="1" tint="0.499984740745262"/>
        <bgColor indexed="64"/>
      </patternFill>
    </fill>
  </fills>
  <borders count="6">
    <border>
      <left/>
      <right/>
      <top/>
      <bottom/>
      <diagonal/>
    </border>
    <border>
      <left style="medium">
        <color rgb="FF1A1812"/>
      </left>
      <right style="medium">
        <color rgb="FF1A1812"/>
      </right>
      <top style="medium">
        <color rgb="FF1A1812"/>
      </top>
      <bottom style="medium">
        <color rgb="FF1A1812"/>
      </bottom>
      <diagonal/>
    </border>
    <border>
      <left style="medium">
        <color rgb="FF383838"/>
      </left>
      <right style="medium">
        <color rgb="FF383838"/>
      </right>
      <top style="medium">
        <color rgb="FF383838"/>
      </top>
      <bottom style="medium">
        <color rgb="FF1A1812"/>
      </bottom>
      <diagonal/>
    </border>
    <border>
      <left style="medium">
        <color rgb="FF383838"/>
      </left>
      <right style="medium">
        <color rgb="FF383838"/>
      </right>
      <top style="medium">
        <color rgb="FF1A1812"/>
      </top>
      <bottom style="medium">
        <color rgb="FF1A1812"/>
      </bottom>
      <diagonal/>
    </border>
    <border>
      <left style="medium">
        <color rgb="FF383838"/>
      </left>
      <right style="medium">
        <color rgb="FF383838"/>
      </right>
      <top style="medium">
        <color rgb="FF1A1812"/>
      </top>
      <bottom style="medium">
        <color rgb="FF383838"/>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39">
    <xf numFmtId="0" fontId="0" fillId="0" borderId="0" xfId="0"/>
    <xf numFmtId="0" fontId="0" fillId="0" borderId="0" xfId="0" quotePrefix="1"/>
    <xf numFmtId="9" fontId="0" fillId="0" borderId="0" xfId="0" applyNumberFormat="1"/>
    <xf numFmtId="0" fontId="0" fillId="2" borderId="0" xfId="0" applyFill="1"/>
    <xf numFmtId="0" fontId="2" fillId="0" borderId="0" xfId="0" applyFont="1" applyAlignment="1">
      <alignment vertical="center"/>
    </xf>
    <xf numFmtId="0" fontId="3" fillId="0" borderId="0" xfId="0" applyFont="1" applyAlignment="1">
      <alignment vertical="center"/>
    </xf>
    <xf numFmtId="0" fontId="4" fillId="4" borderId="1" xfId="0" applyFont="1" applyFill="1" applyBorder="1" applyAlignment="1">
      <alignment horizontal="center" vertical="center" wrapText="1"/>
    </xf>
    <xf numFmtId="0" fontId="1" fillId="5" borderId="1" xfId="1" applyFill="1" applyBorder="1" applyAlignment="1">
      <alignment vertical="center" wrapText="1"/>
    </xf>
    <xf numFmtId="0" fontId="5" fillId="5" borderId="1" xfId="0" applyFont="1" applyFill="1" applyBorder="1" applyAlignment="1">
      <alignment vertical="center" wrapText="1"/>
    </xf>
    <xf numFmtId="0" fontId="1" fillId="3" borderId="1" xfId="1" applyFill="1" applyBorder="1" applyAlignment="1">
      <alignment vertical="center" wrapText="1"/>
    </xf>
    <xf numFmtId="0" fontId="5" fillId="3" borderId="1" xfId="0" applyFont="1" applyFill="1" applyBorder="1" applyAlignment="1">
      <alignment vertical="center" wrapText="1"/>
    </xf>
    <xf numFmtId="9" fontId="5" fillId="5" borderId="1" xfId="0" applyNumberFormat="1" applyFont="1" applyFill="1" applyBorder="1" applyAlignment="1">
      <alignment vertical="center" wrapText="1"/>
    </xf>
    <xf numFmtId="16" fontId="5" fillId="5" borderId="1" xfId="0" applyNumberFormat="1" applyFont="1" applyFill="1" applyBorder="1" applyAlignment="1">
      <alignment vertical="center" wrapText="1"/>
    </xf>
    <xf numFmtId="16" fontId="5" fillId="3" borderId="1" xfId="0" applyNumberFormat="1" applyFont="1" applyFill="1" applyBorder="1" applyAlignment="1">
      <alignment vertical="center" wrapText="1"/>
    </xf>
    <xf numFmtId="9" fontId="5" fillId="3" borderId="1" xfId="0" applyNumberFormat="1" applyFont="1" applyFill="1" applyBorder="1" applyAlignment="1">
      <alignment vertical="center" wrapText="1"/>
    </xf>
    <xf numFmtId="0" fontId="2" fillId="0" borderId="0" xfId="0" applyFont="1" applyAlignment="1">
      <alignment horizontal="left" vertical="center"/>
    </xf>
    <xf numFmtId="0" fontId="2" fillId="6" borderId="0" xfId="0" applyFont="1" applyFill="1" applyAlignment="1">
      <alignment vertical="center"/>
    </xf>
    <xf numFmtId="0" fontId="1" fillId="5" borderId="2" xfId="1" applyFill="1" applyBorder="1" applyAlignment="1">
      <alignment vertical="top" wrapText="1"/>
    </xf>
    <xf numFmtId="0" fontId="1" fillId="3" borderId="3" xfId="1" applyFill="1" applyBorder="1" applyAlignment="1">
      <alignment vertical="top" wrapText="1"/>
    </xf>
    <xf numFmtId="0" fontId="1" fillId="5" borderId="3" xfId="1" applyFill="1" applyBorder="1" applyAlignment="1">
      <alignment vertical="top" wrapText="1"/>
    </xf>
    <xf numFmtId="0" fontId="1" fillId="5" borderId="4" xfId="1" applyFill="1" applyBorder="1" applyAlignment="1">
      <alignment vertical="top" wrapText="1"/>
    </xf>
    <xf numFmtId="0" fontId="7" fillId="7" borderId="5" xfId="0" applyFont="1" applyFill="1" applyBorder="1" applyAlignment="1">
      <alignment horizontal="center" wrapText="1"/>
    </xf>
    <xf numFmtId="0" fontId="8" fillId="8" borderId="5" xfId="0" applyFont="1" applyFill="1" applyBorder="1" applyAlignment="1">
      <alignment horizontal="center" wrapText="1"/>
    </xf>
    <xf numFmtId="0" fontId="8" fillId="8" borderId="5" xfId="0" applyFont="1" applyFill="1" applyBorder="1" applyAlignment="1">
      <alignment wrapText="1"/>
    </xf>
    <xf numFmtId="0" fontId="7" fillId="0" borderId="5" xfId="0" applyFont="1" applyBorder="1" applyAlignment="1">
      <alignment horizontal="center" wrapText="1"/>
    </xf>
    <xf numFmtId="0" fontId="8" fillId="0" borderId="5" xfId="0" applyFont="1" applyBorder="1" applyAlignment="1">
      <alignment horizontal="center" wrapText="1"/>
    </xf>
    <xf numFmtId="0" fontId="8" fillId="9" borderId="5" xfId="0" applyFont="1" applyFill="1" applyBorder="1" applyAlignment="1">
      <alignment horizontal="center" wrapText="1"/>
    </xf>
    <xf numFmtId="0" fontId="9" fillId="6" borderId="5" xfId="0" applyFont="1" applyFill="1" applyBorder="1" applyAlignment="1">
      <alignment horizontal="center" wrapText="1"/>
    </xf>
    <xf numFmtId="0" fontId="8" fillId="10" borderId="5" xfId="0" applyFont="1" applyFill="1" applyBorder="1" applyAlignment="1">
      <alignment horizontal="center" wrapText="1"/>
    </xf>
    <xf numFmtId="0" fontId="8" fillId="0" borderId="5" xfId="0" applyFont="1" applyBorder="1" applyAlignment="1">
      <alignment wrapText="1"/>
    </xf>
    <xf numFmtId="0" fontId="7" fillId="9" borderId="5" xfId="0" applyFont="1" applyFill="1" applyBorder="1" applyAlignment="1">
      <alignment horizontal="center" wrapText="1"/>
    </xf>
    <xf numFmtId="0" fontId="1" fillId="0" borderId="5" xfId="1" applyBorder="1" applyAlignment="1">
      <alignment horizontal="center" wrapText="1"/>
    </xf>
    <xf numFmtId="0" fontId="8" fillId="11" borderId="5" xfId="0" applyFont="1" applyFill="1" applyBorder="1" applyAlignment="1">
      <alignment horizontal="center" wrapText="1"/>
    </xf>
    <xf numFmtId="0" fontId="9" fillId="9" borderId="5" xfId="0" applyFont="1" applyFill="1" applyBorder="1" applyAlignment="1">
      <alignment horizontal="center" wrapText="1"/>
    </xf>
    <xf numFmtId="0" fontId="8" fillId="11" borderId="5" xfId="0" applyFont="1" applyFill="1" applyBorder="1" applyAlignment="1">
      <alignment wrapText="1"/>
    </xf>
    <xf numFmtId="0" fontId="9" fillId="10" borderId="5" xfId="0" applyFont="1" applyFill="1" applyBorder="1" applyAlignment="1">
      <alignment horizontal="center" wrapText="1"/>
    </xf>
    <xf numFmtId="0" fontId="0" fillId="0" borderId="0" xfId="0" applyAlignment="1">
      <alignment horizontal="center"/>
    </xf>
    <xf numFmtId="0" fontId="0" fillId="12" borderId="0" xfId="0" applyFill="1"/>
    <xf numFmtId="0" fontId="0" fillId="13" borderId="0" xfId="0" applyFill="1"/>
  </cellXfs>
  <cellStyles count="2">
    <cellStyle name="Hyperlink" xfId="1" builtinId="8"/>
    <cellStyle name="Normal" xfId="0" builtinId="0"/>
  </cellStyles>
  <dxfs count="0"/>
  <tableStyles count="0" defaultTableStyle="TableStyleMedium2" defaultPivotStyle="PivotStyleLight16"/>
  <colors>
    <mruColors>
      <color rgb="FF66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304800</xdr:colOff>
      <xdr:row>2</xdr:row>
      <xdr:rowOff>114300</xdr:rowOff>
    </xdr:to>
    <xdr:sp macro="" textlink="">
      <xdr:nvSpPr>
        <xdr:cNvPr id="5121" name="AutoShape 1">
          <a:extLst>
            <a:ext uri="{FF2B5EF4-FFF2-40B4-BE49-F238E27FC236}">
              <a16:creationId xmlns:a16="http://schemas.microsoft.com/office/drawing/2014/main" id="{CE88B966-BBAF-47CF-A4E4-A2B4DCB8EB32}"/>
            </a:ext>
          </a:extLst>
        </xdr:cNvPr>
        <xdr:cNvSpPr>
          <a:spLocks noChangeAspect="1" noChangeArrowheads="1"/>
        </xdr:cNvSpPr>
      </xdr:nvSpPr>
      <xdr:spPr bwMode="auto">
        <a:xfrm>
          <a:off x="0" y="200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114300</xdr:rowOff>
    </xdr:to>
    <xdr:sp macro="" textlink="">
      <xdr:nvSpPr>
        <xdr:cNvPr id="5122" name="AutoShape 2">
          <a:extLst>
            <a:ext uri="{FF2B5EF4-FFF2-40B4-BE49-F238E27FC236}">
              <a16:creationId xmlns:a16="http://schemas.microsoft.com/office/drawing/2014/main" id="{664516E5-A019-460C-A1D3-5624EBF40D45}"/>
            </a:ext>
          </a:extLst>
        </xdr:cNvPr>
        <xdr:cNvSpPr>
          <a:spLocks noChangeAspect="1" noChangeArrowheads="1"/>
        </xdr:cNvSpPr>
      </xdr:nvSpPr>
      <xdr:spPr bwMode="auto">
        <a:xfrm>
          <a:off x="0" y="390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xdr:row>
      <xdr:rowOff>0</xdr:rowOff>
    </xdr:from>
    <xdr:to>
      <xdr:col>0</xdr:col>
      <xdr:colOff>304800</xdr:colOff>
      <xdr:row>4</xdr:row>
      <xdr:rowOff>114300</xdr:rowOff>
    </xdr:to>
    <xdr:sp macro="" textlink="">
      <xdr:nvSpPr>
        <xdr:cNvPr id="5123" name="AutoShape 3">
          <a:extLst>
            <a:ext uri="{FF2B5EF4-FFF2-40B4-BE49-F238E27FC236}">
              <a16:creationId xmlns:a16="http://schemas.microsoft.com/office/drawing/2014/main" id="{BBB93880-C428-4FF1-8DB0-9877956AFE84}"/>
            </a:ext>
          </a:extLst>
        </xdr:cNvPr>
        <xdr:cNvSpPr>
          <a:spLocks noChangeAspect="1" noChangeArrowheads="1"/>
        </xdr:cNvSpPr>
      </xdr:nvSpPr>
      <xdr:spPr bwMode="auto">
        <a:xfrm>
          <a:off x="0" y="581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pathofexile.gamepedia.com/Hayoxi,_Architect_of_Destruction" TargetMode="External"/><Relationship Id="rId13" Type="http://schemas.openxmlformats.org/officeDocument/2006/relationships/hyperlink" Target="https://pathofexile.gamepedia.com/Paquate,_Architect_of_Corruption" TargetMode="External"/><Relationship Id="rId18" Type="http://schemas.openxmlformats.org/officeDocument/2006/relationships/hyperlink" Target="https://pathofexile.gamepedia.com/Topotante,_Architect_of_Storms" TargetMode="External"/><Relationship Id="rId3" Type="http://schemas.openxmlformats.org/officeDocument/2006/relationships/hyperlink" Target="https://pathofexile.gamepedia.com/Azcapa,_Architect_of_the_Guild" TargetMode="External"/><Relationship Id="rId21" Type="http://schemas.openxmlformats.org/officeDocument/2006/relationships/hyperlink" Target="https://pathofexile.gamepedia.com/Xipocado,_Royal_Architect" TargetMode="External"/><Relationship Id="rId7" Type="http://schemas.openxmlformats.org/officeDocument/2006/relationships/hyperlink" Target="https://pathofexile.gamepedia.com/Guatelitzi,_Architect_of_Flesh" TargetMode="External"/><Relationship Id="rId12" Type="http://schemas.openxmlformats.org/officeDocument/2006/relationships/hyperlink" Target="https://pathofexile.gamepedia.com/Opiloti,_Architect_of_Strife" TargetMode="External"/><Relationship Id="rId17" Type="http://schemas.openxmlformats.org/officeDocument/2006/relationships/hyperlink" Target="https://pathofexile.gamepedia.com/Ticaba,_Architect_of_the_Arena" TargetMode="External"/><Relationship Id="rId25" Type="http://schemas.openxmlformats.org/officeDocument/2006/relationships/hyperlink" Target="https://pathofexile.gamepedia.com/Zilquapa,_Architect_of_the_Breach" TargetMode="External"/><Relationship Id="rId2" Type="http://schemas.openxmlformats.org/officeDocument/2006/relationships/hyperlink" Target="https://pathofexile.gamepedia.com/Atmohua,_Architect_of_Iron" TargetMode="External"/><Relationship Id="rId16" Type="http://schemas.openxmlformats.org/officeDocument/2006/relationships/hyperlink" Target="https://pathofexile.gamepedia.com/Tacati,_Architect_of_Toxins" TargetMode="External"/><Relationship Id="rId20" Type="http://schemas.openxmlformats.org/officeDocument/2006/relationships/hyperlink" Target="https://pathofexile.gamepedia.com/Uromoti,_Architect_of_Expansion" TargetMode="External"/><Relationship Id="rId1" Type="http://schemas.openxmlformats.org/officeDocument/2006/relationships/hyperlink" Target="https://pathofexile.gamepedia.com/Ahuana,_Architect_of_Ceremonies" TargetMode="External"/><Relationship Id="rId6" Type="http://schemas.openxmlformats.org/officeDocument/2006/relationships/hyperlink" Target="https://pathofexile.gamepedia.com/Estazunti,_Architect_of_the_Vault" TargetMode="External"/><Relationship Id="rId11" Type="http://schemas.openxmlformats.org/officeDocument/2006/relationships/hyperlink" Target="https://pathofexile.gamepedia.com/Matatl,_Architect_of_Fortifications" TargetMode="External"/><Relationship Id="rId24" Type="http://schemas.openxmlformats.org/officeDocument/2006/relationships/hyperlink" Target="https://pathofexile.gamepedia.com/Zantipi,_Architect_of_Concealment" TargetMode="External"/><Relationship Id="rId5" Type="http://schemas.openxmlformats.org/officeDocument/2006/relationships/hyperlink" Target="https://pathofexile.gamepedia.com/Citaqualotl,_Architect_of_the_Swarm" TargetMode="External"/><Relationship Id="rId15" Type="http://schemas.openxmlformats.org/officeDocument/2006/relationships/hyperlink" Target="https://pathofexile.gamepedia.com/Quipolatl,_Architect_of_the_Nexus" TargetMode="External"/><Relationship Id="rId23" Type="http://schemas.openxmlformats.org/officeDocument/2006/relationships/hyperlink" Target="https://pathofexile.gamepedia.com/Zalatl,_Architect_of_Thaumaturgy" TargetMode="External"/><Relationship Id="rId10" Type="http://schemas.openxmlformats.org/officeDocument/2006/relationships/hyperlink" Target="https://pathofexile.gamepedia.com/Juatalotli,_Architect_of_the_Hoard" TargetMode="External"/><Relationship Id="rId19" Type="http://schemas.openxmlformats.org/officeDocument/2006/relationships/hyperlink" Target="https://pathofexile.gamepedia.com/Tzamoto,_Architect_of_Torments" TargetMode="External"/><Relationship Id="rId4" Type="http://schemas.openxmlformats.org/officeDocument/2006/relationships/hyperlink" Target="https://pathofexile.gamepedia.com/Cholotl,_Architect_of_the_War" TargetMode="External"/><Relationship Id="rId9" Type="http://schemas.openxmlformats.org/officeDocument/2006/relationships/hyperlink" Target="https://pathofexile.gamepedia.com/Jiquani,_Architect_of_Industry" TargetMode="External"/><Relationship Id="rId14" Type="http://schemas.openxmlformats.org/officeDocument/2006/relationships/hyperlink" Target="https://pathofexile.gamepedia.com/Puhuarte,_Architect_of_the_Forge" TargetMode="External"/><Relationship Id="rId22" Type="http://schemas.openxmlformats.org/officeDocument/2006/relationships/hyperlink" Target="https://pathofexile.gamepedia.com/Xopec,_Architect_of_Power"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pathofexile.gamepedia.com/Accuracy" TargetMode="External"/><Relationship Id="rId21" Type="http://schemas.openxmlformats.org/officeDocument/2006/relationships/hyperlink" Target="https://pathofexile.gamepedia.com/Resistances" TargetMode="External"/><Relationship Id="rId42" Type="http://schemas.openxmlformats.org/officeDocument/2006/relationships/hyperlink" Target="https://pathofexile.gamepedia.com/Resistances" TargetMode="External"/><Relationship Id="rId63" Type="http://schemas.openxmlformats.org/officeDocument/2006/relationships/hyperlink" Target="https://pathofexile.gamepedia.com/Resistances" TargetMode="External"/><Relationship Id="rId84" Type="http://schemas.openxmlformats.org/officeDocument/2006/relationships/hyperlink" Target="https://pathofexile.gamepedia.com/Resistances" TargetMode="External"/><Relationship Id="rId138" Type="http://schemas.openxmlformats.org/officeDocument/2006/relationships/hyperlink" Target="https://pathofexile.gamepedia.com/Damage" TargetMode="External"/><Relationship Id="rId107" Type="http://schemas.openxmlformats.org/officeDocument/2006/relationships/hyperlink" Target="https://pathofexile.gamepedia.com/Resistances" TargetMode="External"/><Relationship Id="rId11" Type="http://schemas.openxmlformats.org/officeDocument/2006/relationships/hyperlink" Target="https://pathofexile.gamepedia.com/Accuracy" TargetMode="External"/><Relationship Id="rId32" Type="http://schemas.openxmlformats.org/officeDocument/2006/relationships/hyperlink" Target="https://pathofexile.gamepedia.com/Damage" TargetMode="External"/><Relationship Id="rId53" Type="http://schemas.openxmlformats.org/officeDocument/2006/relationships/hyperlink" Target="https://pathofexile.gamepedia.com/Damage" TargetMode="External"/><Relationship Id="rId74" Type="http://schemas.openxmlformats.org/officeDocument/2006/relationships/hyperlink" Target="https://pathofexile.gamepedia.com/Attack_Speed" TargetMode="External"/><Relationship Id="rId128" Type="http://schemas.openxmlformats.org/officeDocument/2006/relationships/hyperlink" Target="https://pathofexile.gamepedia.com/Resistances" TargetMode="External"/><Relationship Id="rId149" Type="http://schemas.openxmlformats.org/officeDocument/2006/relationships/hyperlink" Target="https://pathofexile.gamepedia.com/Evasion" TargetMode="External"/><Relationship Id="rId5" Type="http://schemas.openxmlformats.org/officeDocument/2006/relationships/hyperlink" Target="https://pathofexile.gamepedia.com/Mana" TargetMode="External"/><Relationship Id="rId95" Type="http://schemas.openxmlformats.org/officeDocument/2006/relationships/hyperlink" Target="https://pathofexile.gamepedia.com/Accuracy" TargetMode="External"/><Relationship Id="rId22" Type="http://schemas.openxmlformats.org/officeDocument/2006/relationships/hyperlink" Target="https://pathofexile.gamepedia.com/Mana" TargetMode="External"/><Relationship Id="rId27" Type="http://schemas.openxmlformats.org/officeDocument/2006/relationships/hyperlink" Target="https://pathofexile.gamepedia.com/Mana" TargetMode="External"/><Relationship Id="rId43" Type="http://schemas.openxmlformats.org/officeDocument/2006/relationships/hyperlink" Target="https://pathofexile.gamepedia.com/Resistances" TargetMode="External"/><Relationship Id="rId48" Type="http://schemas.openxmlformats.org/officeDocument/2006/relationships/hyperlink" Target="https://pathofexile.gamepedia.com/Life" TargetMode="External"/><Relationship Id="rId64" Type="http://schemas.openxmlformats.org/officeDocument/2006/relationships/hyperlink" Target="https://pathofexile.gamepedia.com/Resistances" TargetMode="External"/><Relationship Id="rId69" Type="http://schemas.openxmlformats.org/officeDocument/2006/relationships/hyperlink" Target="https://pathofexile.gamepedia.com/Strength" TargetMode="External"/><Relationship Id="rId113" Type="http://schemas.openxmlformats.org/officeDocument/2006/relationships/hyperlink" Target="https://pathofexile.gamepedia.com/Strength" TargetMode="External"/><Relationship Id="rId118" Type="http://schemas.openxmlformats.org/officeDocument/2006/relationships/hyperlink" Target="https://pathofexile.gamepedia.com/Attack_Speed" TargetMode="External"/><Relationship Id="rId134" Type="http://schemas.openxmlformats.org/officeDocument/2006/relationships/hyperlink" Target="https://pathofexile.gamepedia.com/Dexterity" TargetMode="External"/><Relationship Id="rId139" Type="http://schemas.openxmlformats.org/officeDocument/2006/relationships/hyperlink" Target="https://pathofexile.gamepedia.com/Accuracy" TargetMode="External"/><Relationship Id="rId80" Type="http://schemas.openxmlformats.org/officeDocument/2006/relationships/hyperlink" Target="https://pathofexile.gamepedia.com/Frenzy_Charge" TargetMode="External"/><Relationship Id="rId85" Type="http://schemas.openxmlformats.org/officeDocument/2006/relationships/hyperlink" Target="https://pathofexile.gamepedia.com/Resistances" TargetMode="External"/><Relationship Id="rId150" Type="http://schemas.openxmlformats.org/officeDocument/2006/relationships/hyperlink" Target="https://pathofexile.gamepedia.com/Resistances" TargetMode="External"/><Relationship Id="rId12" Type="http://schemas.openxmlformats.org/officeDocument/2006/relationships/hyperlink" Target="https://pathofexile.gamepedia.com/Critical_Strike" TargetMode="External"/><Relationship Id="rId17" Type="http://schemas.openxmlformats.org/officeDocument/2006/relationships/hyperlink" Target="https://pathofexile.gamepedia.com/Evasion" TargetMode="External"/><Relationship Id="rId33" Type="http://schemas.openxmlformats.org/officeDocument/2006/relationships/hyperlink" Target="https://pathofexile.gamepedia.com/Accuracy" TargetMode="External"/><Relationship Id="rId38" Type="http://schemas.openxmlformats.org/officeDocument/2006/relationships/hyperlink" Target="https://pathofexile.gamepedia.com/Evasion" TargetMode="External"/><Relationship Id="rId59" Type="http://schemas.openxmlformats.org/officeDocument/2006/relationships/hyperlink" Target="https://pathofexile.gamepedia.com/Power_Charge" TargetMode="External"/><Relationship Id="rId103" Type="http://schemas.openxmlformats.org/officeDocument/2006/relationships/hyperlink" Target="https://pathofexile.gamepedia.com/Power_Charge" TargetMode="External"/><Relationship Id="rId108" Type="http://schemas.openxmlformats.org/officeDocument/2006/relationships/hyperlink" Target="https://pathofexile.gamepedia.com/Resistances" TargetMode="External"/><Relationship Id="rId124" Type="http://schemas.openxmlformats.org/officeDocument/2006/relationships/hyperlink" Target="https://pathofexile.gamepedia.com/Frenzy_Charge" TargetMode="External"/><Relationship Id="rId129" Type="http://schemas.openxmlformats.org/officeDocument/2006/relationships/hyperlink" Target="https://pathofexile.gamepedia.com/Resistances" TargetMode="External"/><Relationship Id="rId54" Type="http://schemas.openxmlformats.org/officeDocument/2006/relationships/hyperlink" Target="https://pathofexile.gamepedia.com/Damage" TargetMode="External"/><Relationship Id="rId70" Type="http://schemas.openxmlformats.org/officeDocument/2006/relationships/hyperlink" Target="https://pathofexile.gamepedia.com/Life" TargetMode="External"/><Relationship Id="rId75" Type="http://schemas.openxmlformats.org/officeDocument/2006/relationships/hyperlink" Target="https://pathofexile.gamepedia.com/Damage" TargetMode="External"/><Relationship Id="rId91" Type="http://schemas.openxmlformats.org/officeDocument/2006/relationships/hyperlink" Target="https://pathofexile.gamepedia.com/Strength" TargetMode="External"/><Relationship Id="rId96" Type="http://schemas.openxmlformats.org/officeDocument/2006/relationships/hyperlink" Target="https://pathofexile.gamepedia.com/Attack_Speed" TargetMode="External"/><Relationship Id="rId140" Type="http://schemas.openxmlformats.org/officeDocument/2006/relationships/hyperlink" Target="https://pathofexile.gamepedia.com/Attack_Speed" TargetMode="External"/><Relationship Id="rId145" Type="http://schemas.openxmlformats.org/officeDocument/2006/relationships/hyperlink" Target="https://pathofexile.gamepedia.com/Endurance_Charge" TargetMode="External"/><Relationship Id="rId1" Type="http://schemas.openxmlformats.org/officeDocument/2006/relationships/hyperlink" Target="https://pathofexile.gamepedia.com/Intelligence" TargetMode="External"/><Relationship Id="rId6" Type="http://schemas.openxmlformats.org/officeDocument/2006/relationships/hyperlink" Target="https://pathofexile.gamepedia.com/Damage" TargetMode="External"/><Relationship Id="rId23" Type="http://schemas.openxmlformats.org/officeDocument/2006/relationships/hyperlink" Target="https://pathofexile.gamepedia.com/Intelligence" TargetMode="External"/><Relationship Id="rId28" Type="http://schemas.openxmlformats.org/officeDocument/2006/relationships/hyperlink" Target="https://pathofexile.gamepedia.com/Damage" TargetMode="External"/><Relationship Id="rId49" Type="http://schemas.openxmlformats.org/officeDocument/2006/relationships/hyperlink" Target="https://pathofexile.gamepedia.com/Mana" TargetMode="External"/><Relationship Id="rId114" Type="http://schemas.openxmlformats.org/officeDocument/2006/relationships/hyperlink" Target="https://pathofexile.gamepedia.com/Life" TargetMode="External"/><Relationship Id="rId119" Type="http://schemas.openxmlformats.org/officeDocument/2006/relationships/hyperlink" Target="https://pathofexile.gamepedia.com/Damage" TargetMode="External"/><Relationship Id="rId44" Type="http://schemas.openxmlformats.org/officeDocument/2006/relationships/hyperlink" Target="https://pathofexile.gamepedia.com/Mana" TargetMode="External"/><Relationship Id="rId60" Type="http://schemas.openxmlformats.org/officeDocument/2006/relationships/hyperlink" Target="https://pathofexile.gamepedia.com/Evasion" TargetMode="External"/><Relationship Id="rId65" Type="http://schemas.openxmlformats.org/officeDocument/2006/relationships/hyperlink" Target="https://pathofexile.gamepedia.com/Resistances" TargetMode="External"/><Relationship Id="rId81" Type="http://schemas.openxmlformats.org/officeDocument/2006/relationships/hyperlink" Target="https://pathofexile.gamepedia.com/Power_Charge" TargetMode="External"/><Relationship Id="rId86" Type="http://schemas.openxmlformats.org/officeDocument/2006/relationships/hyperlink" Target="https://pathofexile.gamepedia.com/Resistances" TargetMode="External"/><Relationship Id="rId130" Type="http://schemas.openxmlformats.org/officeDocument/2006/relationships/hyperlink" Target="https://pathofexile.gamepedia.com/Resistances" TargetMode="External"/><Relationship Id="rId135" Type="http://schemas.openxmlformats.org/officeDocument/2006/relationships/hyperlink" Target="https://pathofexile.gamepedia.com/Strength" TargetMode="External"/><Relationship Id="rId151" Type="http://schemas.openxmlformats.org/officeDocument/2006/relationships/hyperlink" Target="https://pathofexile.gamepedia.com/Resistances" TargetMode="External"/><Relationship Id="rId13" Type="http://schemas.openxmlformats.org/officeDocument/2006/relationships/hyperlink" Target="https://pathofexile.gamepedia.com/Endurance_Charge" TargetMode="External"/><Relationship Id="rId18" Type="http://schemas.openxmlformats.org/officeDocument/2006/relationships/hyperlink" Target="https://pathofexile.gamepedia.com/Resistances" TargetMode="External"/><Relationship Id="rId39" Type="http://schemas.openxmlformats.org/officeDocument/2006/relationships/hyperlink" Target="https://pathofexile.gamepedia.com/Evasion" TargetMode="External"/><Relationship Id="rId109" Type="http://schemas.openxmlformats.org/officeDocument/2006/relationships/hyperlink" Target="https://pathofexile.gamepedia.com/Resistances" TargetMode="External"/><Relationship Id="rId34" Type="http://schemas.openxmlformats.org/officeDocument/2006/relationships/hyperlink" Target="https://pathofexile.gamepedia.com/Critical_Strike" TargetMode="External"/><Relationship Id="rId50" Type="http://schemas.openxmlformats.org/officeDocument/2006/relationships/hyperlink" Target="https://pathofexile.gamepedia.com/Damage" TargetMode="External"/><Relationship Id="rId55" Type="http://schemas.openxmlformats.org/officeDocument/2006/relationships/hyperlink" Target="https://pathofexile.gamepedia.com/Accuracy" TargetMode="External"/><Relationship Id="rId76" Type="http://schemas.openxmlformats.org/officeDocument/2006/relationships/hyperlink" Target="https://pathofexile.gamepedia.com/Damage" TargetMode="External"/><Relationship Id="rId97" Type="http://schemas.openxmlformats.org/officeDocument/2006/relationships/hyperlink" Target="https://pathofexile.gamepedia.com/Damage" TargetMode="External"/><Relationship Id="rId104" Type="http://schemas.openxmlformats.org/officeDocument/2006/relationships/hyperlink" Target="https://pathofexile.gamepedia.com/Evasion" TargetMode="External"/><Relationship Id="rId120" Type="http://schemas.openxmlformats.org/officeDocument/2006/relationships/hyperlink" Target="https://pathofexile.gamepedia.com/Damage" TargetMode="External"/><Relationship Id="rId125" Type="http://schemas.openxmlformats.org/officeDocument/2006/relationships/hyperlink" Target="https://pathofexile.gamepedia.com/Power_Charge" TargetMode="External"/><Relationship Id="rId141" Type="http://schemas.openxmlformats.org/officeDocument/2006/relationships/hyperlink" Target="https://pathofexile.gamepedia.com/Damage" TargetMode="External"/><Relationship Id="rId146" Type="http://schemas.openxmlformats.org/officeDocument/2006/relationships/hyperlink" Target="https://pathofexile.gamepedia.com/Frenzy_Charge" TargetMode="External"/><Relationship Id="rId7" Type="http://schemas.openxmlformats.org/officeDocument/2006/relationships/hyperlink" Target="https://pathofexile.gamepedia.com/Accuracy" TargetMode="External"/><Relationship Id="rId71" Type="http://schemas.openxmlformats.org/officeDocument/2006/relationships/hyperlink" Target="https://pathofexile.gamepedia.com/Mana" TargetMode="External"/><Relationship Id="rId92" Type="http://schemas.openxmlformats.org/officeDocument/2006/relationships/hyperlink" Target="https://pathofexile.gamepedia.com/Life" TargetMode="External"/><Relationship Id="rId2" Type="http://schemas.openxmlformats.org/officeDocument/2006/relationships/hyperlink" Target="https://pathofexile.gamepedia.com/Dexterity" TargetMode="External"/><Relationship Id="rId29" Type="http://schemas.openxmlformats.org/officeDocument/2006/relationships/hyperlink" Target="https://pathofexile.gamepedia.com/Accuracy" TargetMode="External"/><Relationship Id="rId24" Type="http://schemas.openxmlformats.org/officeDocument/2006/relationships/hyperlink" Target="https://pathofexile.gamepedia.com/Dexterity" TargetMode="External"/><Relationship Id="rId40" Type="http://schemas.openxmlformats.org/officeDocument/2006/relationships/hyperlink" Target="https://pathofexile.gamepedia.com/Resistances" TargetMode="External"/><Relationship Id="rId45" Type="http://schemas.openxmlformats.org/officeDocument/2006/relationships/hyperlink" Target="https://pathofexile.gamepedia.com/Intelligence" TargetMode="External"/><Relationship Id="rId66" Type="http://schemas.openxmlformats.org/officeDocument/2006/relationships/hyperlink" Target="https://pathofexile.gamepedia.com/Mana" TargetMode="External"/><Relationship Id="rId87" Type="http://schemas.openxmlformats.org/officeDocument/2006/relationships/hyperlink" Target="https://pathofexile.gamepedia.com/Resistances" TargetMode="External"/><Relationship Id="rId110" Type="http://schemas.openxmlformats.org/officeDocument/2006/relationships/hyperlink" Target="https://pathofexile.gamepedia.com/Mana" TargetMode="External"/><Relationship Id="rId115" Type="http://schemas.openxmlformats.org/officeDocument/2006/relationships/hyperlink" Target="https://pathofexile.gamepedia.com/Mana" TargetMode="External"/><Relationship Id="rId131" Type="http://schemas.openxmlformats.org/officeDocument/2006/relationships/hyperlink" Target="https://pathofexile.gamepedia.com/Resistances" TargetMode="External"/><Relationship Id="rId136" Type="http://schemas.openxmlformats.org/officeDocument/2006/relationships/hyperlink" Target="https://pathofexile.gamepedia.com/Life" TargetMode="External"/><Relationship Id="rId61" Type="http://schemas.openxmlformats.org/officeDocument/2006/relationships/hyperlink" Target="https://pathofexile.gamepedia.com/Evasion" TargetMode="External"/><Relationship Id="rId82" Type="http://schemas.openxmlformats.org/officeDocument/2006/relationships/hyperlink" Target="https://pathofexile.gamepedia.com/Evasion" TargetMode="External"/><Relationship Id="rId152" Type="http://schemas.openxmlformats.org/officeDocument/2006/relationships/hyperlink" Target="https://pathofexile.gamepedia.com/Resistances" TargetMode="External"/><Relationship Id="rId19" Type="http://schemas.openxmlformats.org/officeDocument/2006/relationships/hyperlink" Target="https://pathofexile.gamepedia.com/Resistances" TargetMode="External"/><Relationship Id="rId14" Type="http://schemas.openxmlformats.org/officeDocument/2006/relationships/hyperlink" Target="https://pathofexile.gamepedia.com/Frenzy_Charge" TargetMode="External"/><Relationship Id="rId30" Type="http://schemas.openxmlformats.org/officeDocument/2006/relationships/hyperlink" Target="https://pathofexile.gamepedia.com/Attack_Speed" TargetMode="External"/><Relationship Id="rId35" Type="http://schemas.openxmlformats.org/officeDocument/2006/relationships/hyperlink" Target="https://pathofexile.gamepedia.com/Endurance_Charge" TargetMode="External"/><Relationship Id="rId56" Type="http://schemas.openxmlformats.org/officeDocument/2006/relationships/hyperlink" Target="https://pathofexile.gamepedia.com/Critical_Strike" TargetMode="External"/><Relationship Id="rId77" Type="http://schemas.openxmlformats.org/officeDocument/2006/relationships/hyperlink" Target="https://pathofexile.gamepedia.com/Accuracy" TargetMode="External"/><Relationship Id="rId100" Type="http://schemas.openxmlformats.org/officeDocument/2006/relationships/hyperlink" Target="https://pathofexile.gamepedia.com/Critical_Strike" TargetMode="External"/><Relationship Id="rId105" Type="http://schemas.openxmlformats.org/officeDocument/2006/relationships/hyperlink" Target="https://pathofexile.gamepedia.com/Evasion" TargetMode="External"/><Relationship Id="rId126" Type="http://schemas.openxmlformats.org/officeDocument/2006/relationships/hyperlink" Target="https://pathofexile.gamepedia.com/Evasion" TargetMode="External"/><Relationship Id="rId147" Type="http://schemas.openxmlformats.org/officeDocument/2006/relationships/hyperlink" Target="https://pathofexile.gamepedia.com/Power_Charge" TargetMode="External"/><Relationship Id="rId8" Type="http://schemas.openxmlformats.org/officeDocument/2006/relationships/hyperlink" Target="https://pathofexile.gamepedia.com/Attack_Speed" TargetMode="External"/><Relationship Id="rId51" Type="http://schemas.openxmlformats.org/officeDocument/2006/relationships/hyperlink" Target="https://pathofexile.gamepedia.com/Accuracy" TargetMode="External"/><Relationship Id="rId72" Type="http://schemas.openxmlformats.org/officeDocument/2006/relationships/hyperlink" Target="https://pathofexile.gamepedia.com/Damage" TargetMode="External"/><Relationship Id="rId93" Type="http://schemas.openxmlformats.org/officeDocument/2006/relationships/hyperlink" Target="https://pathofexile.gamepedia.com/Mana" TargetMode="External"/><Relationship Id="rId98" Type="http://schemas.openxmlformats.org/officeDocument/2006/relationships/hyperlink" Target="https://pathofexile.gamepedia.com/Damage" TargetMode="External"/><Relationship Id="rId121" Type="http://schemas.openxmlformats.org/officeDocument/2006/relationships/hyperlink" Target="https://pathofexile.gamepedia.com/Accuracy" TargetMode="External"/><Relationship Id="rId142" Type="http://schemas.openxmlformats.org/officeDocument/2006/relationships/hyperlink" Target="https://pathofexile.gamepedia.com/Damage" TargetMode="External"/><Relationship Id="rId3" Type="http://schemas.openxmlformats.org/officeDocument/2006/relationships/hyperlink" Target="https://pathofexile.gamepedia.com/Strength" TargetMode="External"/><Relationship Id="rId25" Type="http://schemas.openxmlformats.org/officeDocument/2006/relationships/hyperlink" Target="https://pathofexile.gamepedia.com/Strength" TargetMode="External"/><Relationship Id="rId46" Type="http://schemas.openxmlformats.org/officeDocument/2006/relationships/hyperlink" Target="https://pathofexile.gamepedia.com/Dexterity" TargetMode="External"/><Relationship Id="rId67" Type="http://schemas.openxmlformats.org/officeDocument/2006/relationships/hyperlink" Target="https://pathofexile.gamepedia.com/Intelligence" TargetMode="External"/><Relationship Id="rId116" Type="http://schemas.openxmlformats.org/officeDocument/2006/relationships/hyperlink" Target="https://pathofexile.gamepedia.com/Damage" TargetMode="External"/><Relationship Id="rId137" Type="http://schemas.openxmlformats.org/officeDocument/2006/relationships/hyperlink" Target="https://pathofexile.gamepedia.com/Mana" TargetMode="External"/><Relationship Id="rId20" Type="http://schemas.openxmlformats.org/officeDocument/2006/relationships/hyperlink" Target="https://pathofexile.gamepedia.com/Resistances" TargetMode="External"/><Relationship Id="rId41" Type="http://schemas.openxmlformats.org/officeDocument/2006/relationships/hyperlink" Target="https://pathofexile.gamepedia.com/Resistances" TargetMode="External"/><Relationship Id="rId62" Type="http://schemas.openxmlformats.org/officeDocument/2006/relationships/hyperlink" Target="https://pathofexile.gamepedia.com/Resistances" TargetMode="External"/><Relationship Id="rId83" Type="http://schemas.openxmlformats.org/officeDocument/2006/relationships/hyperlink" Target="https://pathofexile.gamepedia.com/Evasion" TargetMode="External"/><Relationship Id="rId88" Type="http://schemas.openxmlformats.org/officeDocument/2006/relationships/hyperlink" Target="https://pathofexile.gamepedia.com/Mana" TargetMode="External"/><Relationship Id="rId111" Type="http://schemas.openxmlformats.org/officeDocument/2006/relationships/hyperlink" Target="https://pathofexile.gamepedia.com/Intelligence" TargetMode="External"/><Relationship Id="rId132" Type="http://schemas.openxmlformats.org/officeDocument/2006/relationships/hyperlink" Target="https://pathofexile.gamepedia.com/Mana" TargetMode="External"/><Relationship Id="rId153" Type="http://schemas.openxmlformats.org/officeDocument/2006/relationships/hyperlink" Target="https://pathofexile.gamepedia.com/Resistances" TargetMode="External"/><Relationship Id="rId15" Type="http://schemas.openxmlformats.org/officeDocument/2006/relationships/hyperlink" Target="https://pathofexile.gamepedia.com/Power_Charge" TargetMode="External"/><Relationship Id="rId36" Type="http://schemas.openxmlformats.org/officeDocument/2006/relationships/hyperlink" Target="https://pathofexile.gamepedia.com/Frenzy_Charge" TargetMode="External"/><Relationship Id="rId57" Type="http://schemas.openxmlformats.org/officeDocument/2006/relationships/hyperlink" Target="https://pathofexile.gamepedia.com/Endurance_Charge" TargetMode="External"/><Relationship Id="rId106" Type="http://schemas.openxmlformats.org/officeDocument/2006/relationships/hyperlink" Target="https://pathofexile.gamepedia.com/Resistances" TargetMode="External"/><Relationship Id="rId127" Type="http://schemas.openxmlformats.org/officeDocument/2006/relationships/hyperlink" Target="https://pathofexile.gamepedia.com/Evasion" TargetMode="External"/><Relationship Id="rId10" Type="http://schemas.openxmlformats.org/officeDocument/2006/relationships/hyperlink" Target="https://pathofexile.gamepedia.com/Damage" TargetMode="External"/><Relationship Id="rId31" Type="http://schemas.openxmlformats.org/officeDocument/2006/relationships/hyperlink" Target="https://pathofexile.gamepedia.com/Damage" TargetMode="External"/><Relationship Id="rId52" Type="http://schemas.openxmlformats.org/officeDocument/2006/relationships/hyperlink" Target="https://pathofexile.gamepedia.com/Attack_Speed" TargetMode="External"/><Relationship Id="rId73" Type="http://schemas.openxmlformats.org/officeDocument/2006/relationships/hyperlink" Target="https://pathofexile.gamepedia.com/Accuracy" TargetMode="External"/><Relationship Id="rId78" Type="http://schemas.openxmlformats.org/officeDocument/2006/relationships/hyperlink" Target="https://pathofexile.gamepedia.com/Critical_Strike" TargetMode="External"/><Relationship Id="rId94" Type="http://schemas.openxmlformats.org/officeDocument/2006/relationships/hyperlink" Target="https://pathofexile.gamepedia.com/Damage" TargetMode="External"/><Relationship Id="rId99" Type="http://schemas.openxmlformats.org/officeDocument/2006/relationships/hyperlink" Target="https://pathofexile.gamepedia.com/Accuracy" TargetMode="External"/><Relationship Id="rId101" Type="http://schemas.openxmlformats.org/officeDocument/2006/relationships/hyperlink" Target="https://pathofexile.gamepedia.com/Endurance_Charge" TargetMode="External"/><Relationship Id="rId122" Type="http://schemas.openxmlformats.org/officeDocument/2006/relationships/hyperlink" Target="https://pathofexile.gamepedia.com/Critical_Strike" TargetMode="External"/><Relationship Id="rId143" Type="http://schemas.openxmlformats.org/officeDocument/2006/relationships/hyperlink" Target="https://pathofexile.gamepedia.com/Accuracy" TargetMode="External"/><Relationship Id="rId148" Type="http://schemas.openxmlformats.org/officeDocument/2006/relationships/hyperlink" Target="https://pathofexile.gamepedia.com/Evasion" TargetMode="External"/><Relationship Id="rId4" Type="http://schemas.openxmlformats.org/officeDocument/2006/relationships/hyperlink" Target="https://pathofexile.gamepedia.com/Life" TargetMode="External"/><Relationship Id="rId9" Type="http://schemas.openxmlformats.org/officeDocument/2006/relationships/hyperlink" Target="https://pathofexile.gamepedia.com/Damage" TargetMode="External"/><Relationship Id="rId26" Type="http://schemas.openxmlformats.org/officeDocument/2006/relationships/hyperlink" Target="https://pathofexile.gamepedia.com/Life" TargetMode="External"/><Relationship Id="rId47" Type="http://schemas.openxmlformats.org/officeDocument/2006/relationships/hyperlink" Target="https://pathofexile.gamepedia.com/Strength" TargetMode="External"/><Relationship Id="rId68" Type="http://schemas.openxmlformats.org/officeDocument/2006/relationships/hyperlink" Target="https://pathofexile.gamepedia.com/Dexterity" TargetMode="External"/><Relationship Id="rId89" Type="http://schemas.openxmlformats.org/officeDocument/2006/relationships/hyperlink" Target="https://pathofexile.gamepedia.com/Intelligence" TargetMode="External"/><Relationship Id="rId112" Type="http://schemas.openxmlformats.org/officeDocument/2006/relationships/hyperlink" Target="https://pathofexile.gamepedia.com/Dexterity" TargetMode="External"/><Relationship Id="rId133" Type="http://schemas.openxmlformats.org/officeDocument/2006/relationships/hyperlink" Target="https://pathofexile.gamepedia.com/Intelligence" TargetMode="External"/><Relationship Id="rId154" Type="http://schemas.openxmlformats.org/officeDocument/2006/relationships/hyperlink" Target="https://pathofexile.gamepedia.com/Mana" TargetMode="External"/><Relationship Id="rId16" Type="http://schemas.openxmlformats.org/officeDocument/2006/relationships/hyperlink" Target="https://pathofexile.gamepedia.com/Evasion" TargetMode="External"/><Relationship Id="rId37" Type="http://schemas.openxmlformats.org/officeDocument/2006/relationships/hyperlink" Target="https://pathofexile.gamepedia.com/Power_Charge" TargetMode="External"/><Relationship Id="rId58" Type="http://schemas.openxmlformats.org/officeDocument/2006/relationships/hyperlink" Target="https://pathofexile.gamepedia.com/Frenzy_Charge" TargetMode="External"/><Relationship Id="rId79" Type="http://schemas.openxmlformats.org/officeDocument/2006/relationships/hyperlink" Target="https://pathofexile.gamepedia.com/Endurance_Charge" TargetMode="External"/><Relationship Id="rId102" Type="http://schemas.openxmlformats.org/officeDocument/2006/relationships/hyperlink" Target="https://pathofexile.gamepedia.com/Frenzy_Charge" TargetMode="External"/><Relationship Id="rId123" Type="http://schemas.openxmlformats.org/officeDocument/2006/relationships/hyperlink" Target="https://pathofexile.gamepedia.com/Endurance_Charge" TargetMode="External"/><Relationship Id="rId144" Type="http://schemas.openxmlformats.org/officeDocument/2006/relationships/hyperlink" Target="https://pathofexile.gamepedia.com/Critical_Strike" TargetMode="External"/><Relationship Id="rId90" Type="http://schemas.openxmlformats.org/officeDocument/2006/relationships/hyperlink" Target="https://pathofexile.gamepedia.com/Dexterit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hyperlink" Target="https://pathofexile.gamepedia.com/Deal_with_the_Bandit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8DD2C-7586-4580-826F-1A498D29E6E3}">
  <dimension ref="A1:K15"/>
  <sheetViews>
    <sheetView workbookViewId="0">
      <selection activeCell="J19" sqref="J19"/>
    </sheetView>
  </sheetViews>
  <sheetFormatPr defaultRowHeight="15"/>
  <cols>
    <col min="2" max="2" width="22.28515625" bestFit="1" customWidth="1"/>
  </cols>
  <sheetData>
    <row r="1" spans="1:11">
      <c r="A1" t="s">
        <v>14</v>
      </c>
      <c r="B1" t="s">
        <v>15</v>
      </c>
      <c r="C1" t="s">
        <v>16</v>
      </c>
      <c r="D1" t="s">
        <v>17</v>
      </c>
      <c r="E1" t="s">
        <v>18</v>
      </c>
      <c r="F1" t="s">
        <v>19</v>
      </c>
      <c r="G1" t="s">
        <v>20</v>
      </c>
      <c r="H1" t="s">
        <v>21</v>
      </c>
      <c r="I1" t="s">
        <v>890</v>
      </c>
      <c r="J1" t="s">
        <v>22</v>
      </c>
      <c r="K1" t="s">
        <v>28</v>
      </c>
    </row>
    <row r="2" spans="1:11">
      <c r="A2" t="s">
        <v>921</v>
      </c>
      <c r="B2" t="s">
        <v>904</v>
      </c>
      <c r="C2" t="s">
        <v>0</v>
      </c>
      <c r="D2" t="s">
        <v>3</v>
      </c>
      <c r="E2" t="s">
        <v>807</v>
      </c>
      <c r="F2" t="s">
        <v>808</v>
      </c>
      <c r="G2" t="s">
        <v>809</v>
      </c>
      <c r="H2" t="s">
        <v>810</v>
      </c>
      <c r="I2" t="s">
        <v>0</v>
      </c>
      <c r="J2" t="str">
        <f>I2</f>
        <v>A</v>
      </c>
      <c r="K2">
        <v>0</v>
      </c>
    </row>
    <row r="3" spans="1:11">
      <c r="A3" t="s">
        <v>921</v>
      </c>
      <c r="B3" t="s">
        <v>905</v>
      </c>
      <c r="C3" t="s">
        <v>0</v>
      </c>
      <c r="D3" t="s">
        <v>3</v>
      </c>
      <c r="E3" t="s">
        <v>807</v>
      </c>
      <c r="F3" t="s">
        <v>808</v>
      </c>
      <c r="G3" t="s">
        <v>809</v>
      </c>
      <c r="H3" t="s">
        <v>810</v>
      </c>
      <c r="I3" t="s">
        <v>3</v>
      </c>
      <c r="J3" t="str">
        <f t="shared" ref="J3:J15" si="0">I3</f>
        <v>B</v>
      </c>
      <c r="K3">
        <v>0</v>
      </c>
    </row>
    <row r="4" spans="1:11">
      <c r="A4" t="s">
        <v>921</v>
      </c>
      <c r="B4" t="s">
        <v>906</v>
      </c>
      <c r="C4" t="s">
        <v>0</v>
      </c>
      <c r="D4" t="s">
        <v>3</v>
      </c>
      <c r="E4" t="s">
        <v>807</v>
      </c>
      <c r="F4" t="s">
        <v>808</v>
      </c>
      <c r="G4" t="s">
        <v>809</v>
      </c>
      <c r="H4" t="s">
        <v>810</v>
      </c>
      <c r="I4" t="s">
        <v>807</v>
      </c>
      <c r="J4" t="str">
        <f t="shared" si="0"/>
        <v>C</v>
      </c>
      <c r="K4">
        <v>0</v>
      </c>
    </row>
    <row r="5" spans="1:11">
      <c r="A5" t="s">
        <v>921</v>
      </c>
      <c r="B5" t="s">
        <v>907</v>
      </c>
      <c r="C5" t="s">
        <v>0</v>
      </c>
      <c r="D5" t="s">
        <v>3</v>
      </c>
      <c r="E5" t="s">
        <v>807</v>
      </c>
      <c r="F5" t="s">
        <v>808</v>
      </c>
      <c r="G5" t="s">
        <v>809</v>
      </c>
      <c r="H5" t="s">
        <v>810</v>
      </c>
      <c r="I5" t="s">
        <v>808</v>
      </c>
      <c r="J5" t="str">
        <f t="shared" si="0"/>
        <v>D</v>
      </c>
      <c r="K5">
        <v>0</v>
      </c>
    </row>
    <row r="6" spans="1:11">
      <c r="A6" t="s">
        <v>921</v>
      </c>
      <c r="B6" t="s">
        <v>908</v>
      </c>
      <c r="C6" t="s">
        <v>0</v>
      </c>
      <c r="D6" t="s">
        <v>3</v>
      </c>
      <c r="E6" t="s">
        <v>807</v>
      </c>
      <c r="F6" t="s">
        <v>808</v>
      </c>
      <c r="G6" t="s">
        <v>809</v>
      </c>
      <c r="H6" t="s">
        <v>810</v>
      </c>
      <c r="I6" t="s">
        <v>809</v>
      </c>
      <c r="J6" t="str">
        <f t="shared" si="0"/>
        <v>E</v>
      </c>
      <c r="K6">
        <v>0</v>
      </c>
    </row>
    <row r="7" spans="1:11">
      <c r="A7" t="s">
        <v>921</v>
      </c>
      <c r="B7" t="s">
        <v>909</v>
      </c>
      <c r="C7" t="s">
        <v>0</v>
      </c>
      <c r="D7" t="s">
        <v>3</v>
      </c>
      <c r="E7" t="s">
        <v>807</v>
      </c>
      <c r="F7" t="s">
        <v>808</v>
      </c>
      <c r="G7" t="s">
        <v>809</v>
      </c>
      <c r="H7" t="s">
        <v>810</v>
      </c>
      <c r="I7" t="s">
        <v>810</v>
      </c>
      <c r="J7" t="str">
        <f t="shared" si="0"/>
        <v>F</v>
      </c>
      <c r="K7">
        <v>0</v>
      </c>
    </row>
    <row r="8" spans="1:11">
      <c r="A8" t="s">
        <v>921</v>
      </c>
      <c r="B8" t="s">
        <v>910</v>
      </c>
      <c r="C8" t="s">
        <v>0</v>
      </c>
      <c r="D8" t="s">
        <v>3</v>
      </c>
      <c r="E8" t="s">
        <v>807</v>
      </c>
      <c r="F8" t="s">
        <v>808</v>
      </c>
      <c r="G8" t="s">
        <v>809</v>
      </c>
      <c r="H8" t="s">
        <v>810</v>
      </c>
      <c r="I8" t="s">
        <v>891</v>
      </c>
      <c r="J8" t="str">
        <f t="shared" si="0"/>
        <v>A, B</v>
      </c>
      <c r="K8">
        <v>0</v>
      </c>
    </row>
    <row r="9" spans="1:11">
      <c r="A9" t="s">
        <v>921</v>
      </c>
      <c r="B9" t="s">
        <v>911</v>
      </c>
      <c r="C9" t="s">
        <v>0</v>
      </c>
      <c r="D9" t="s">
        <v>3</v>
      </c>
      <c r="E9" t="s">
        <v>807</v>
      </c>
      <c r="F9" t="s">
        <v>808</v>
      </c>
      <c r="G9" t="s">
        <v>809</v>
      </c>
      <c r="H9" t="s">
        <v>810</v>
      </c>
      <c r="I9" t="s">
        <v>899</v>
      </c>
      <c r="J9" t="str">
        <f t="shared" si="0"/>
        <v>A, B, C</v>
      </c>
      <c r="K9">
        <v>0</v>
      </c>
    </row>
    <row r="10" spans="1:11">
      <c r="A10" t="s">
        <v>921</v>
      </c>
      <c r="B10" t="s">
        <v>912</v>
      </c>
      <c r="C10" t="s">
        <v>0</v>
      </c>
      <c r="D10" t="s">
        <v>3</v>
      </c>
      <c r="E10" t="s">
        <v>807</v>
      </c>
      <c r="F10" t="s">
        <v>808</v>
      </c>
      <c r="G10" t="s">
        <v>809</v>
      </c>
      <c r="H10" t="s">
        <v>810</v>
      </c>
      <c r="I10" t="s">
        <v>897</v>
      </c>
      <c r="J10" t="str">
        <f t="shared" si="0"/>
        <v>A, B, C, D</v>
      </c>
      <c r="K10">
        <v>0</v>
      </c>
    </row>
    <row r="11" spans="1:11">
      <c r="A11" t="s">
        <v>921</v>
      </c>
      <c r="B11" t="s">
        <v>913</v>
      </c>
      <c r="C11" t="s">
        <v>0</v>
      </c>
      <c r="D11" t="s">
        <v>3</v>
      </c>
      <c r="E11" t="s">
        <v>807</v>
      </c>
      <c r="F11" t="s">
        <v>808</v>
      </c>
      <c r="G11" t="s">
        <v>809</v>
      </c>
      <c r="H11" t="s">
        <v>810</v>
      </c>
      <c r="I11" t="s">
        <v>898</v>
      </c>
      <c r="J11" t="str">
        <f t="shared" si="0"/>
        <v>A, B, C, D, E</v>
      </c>
      <c r="K11">
        <v>0</v>
      </c>
    </row>
    <row r="12" spans="1:11">
      <c r="A12" t="s">
        <v>921</v>
      </c>
      <c r="B12" t="s">
        <v>914</v>
      </c>
      <c r="C12" t="s">
        <v>0</v>
      </c>
      <c r="D12" t="s">
        <v>3</v>
      </c>
      <c r="E12" t="s">
        <v>807</v>
      </c>
      <c r="F12" t="s">
        <v>808</v>
      </c>
      <c r="G12" t="s">
        <v>809</v>
      </c>
      <c r="H12" t="s">
        <v>810</v>
      </c>
      <c r="I12" t="s">
        <v>917</v>
      </c>
      <c r="J12" t="str">
        <f t="shared" si="0"/>
        <v>A, B, C, D, E, F</v>
      </c>
      <c r="K12">
        <v>0</v>
      </c>
    </row>
    <row r="13" spans="1:11">
      <c r="A13" t="s">
        <v>921</v>
      </c>
      <c r="B13" t="s">
        <v>915</v>
      </c>
      <c r="C13" t="s">
        <v>0</v>
      </c>
      <c r="D13" t="s">
        <v>3</v>
      </c>
      <c r="E13" t="s">
        <v>807</v>
      </c>
      <c r="F13" t="s">
        <v>808</v>
      </c>
      <c r="G13" t="s">
        <v>809</v>
      </c>
      <c r="H13" t="s">
        <v>810</v>
      </c>
      <c r="I13" t="s">
        <v>901</v>
      </c>
      <c r="J13" t="str">
        <f t="shared" si="0"/>
        <v>A, C</v>
      </c>
      <c r="K13">
        <v>0</v>
      </c>
    </row>
    <row r="14" spans="1:11">
      <c r="A14" t="s">
        <v>921</v>
      </c>
      <c r="B14" t="s">
        <v>916</v>
      </c>
      <c r="C14" t="s">
        <v>0</v>
      </c>
      <c r="D14" t="s">
        <v>3</v>
      </c>
      <c r="E14" t="s">
        <v>807</v>
      </c>
      <c r="F14" t="s">
        <v>808</v>
      </c>
      <c r="G14" t="s">
        <v>809</v>
      </c>
      <c r="H14" t="s">
        <v>810</v>
      </c>
      <c r="I14" t="s">
        <v>918</v>
      </c>
      <c r="J14" t="str">
        <f t="shared" si="0"/>
        <v>D, E</v>
      </c>
      <c r="K14">
        <v>0</v>
      </c>
    </row>
    <row r="15" spans="1:11">
      <c r="A15" t="s">
        <v>921</v>
      </c>
      <c r="B15" t="s">
        <v>919</v>
      </c>
      <c r="C15" t="s">
        <v>0</v>
      </c>
      <c r="D15" t="s">
        <v>3</v>
      </c>
      <c r="E15" t="s">
        <v>807</v>
      </c>
      <c r="F15" t="s">
        <v>808</v>
      </c>
      <c r="G15" t="s">
        <v>809</v>
      </c>
      <c r="H15" t="s">
        <v>810</v>
      </c>
      <c r="I15" t="s">
        <v>920</v>
      </c>
      <c r="J15" t="str">
        <f t="shared" si="0"/>
        <v>B, F</v>
      </c>
      <c r="K15">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01F1D-5D83-47FE-8B39-8503BA444199}">
  <dimension ref="A1:A26"/>
  <sheetViews>
    <sheetView workbookViewId="0">
      <selection activeCell="B5" sqref="B5"/>
    </sheetView>
  </sheetViews>
  <sheetFormatPr defaultRowHeight="15"/>
  <cols>
    <col min="1" max="1" width="45.7109375" customWidth="1"/>
  </cols>
  <sheetData>
    <row r="1" spans="1:1" ht="15.75" thickBot="1"/>
    <row r="2" spans="1:1" ht="15.75" thickBot="1">
      <c r="A2" s="17" t="s">
        <v>409</v>
      </c>
    </row>
    <row r="3" spans="1:1" ht="15.75" thickBot="1">
      <c r="A3" s="18" t="s">
        <v>410</v>
      </c>
    </row>
    <row r="4" spans="1:1" ht="15.75" thickBot="1">
      <c r="A4" s="19" t="s">
        <v>411</v>
      </c>
    </row>
    <row r="5" spans="1:1" ht="15.75" thickBot="1">
      <c r="A5" s="18" t="s">
        <v>412</v>
      </c>
    </row>
    <row r="6" spans="1:1" ht="15.75" thickBot="1">
      <c r="A6" s="19" t="s">
        <v>413</v>
      </c>
    </row>
    <row r="7" spans="1:1" ht="15.75" thickBot="1">
      <c r="A7" s="18" t="s">
        <v>414</v>
      </c>
    </row>
    <row r="8" spans="1:1" ht="15.75" thickBot="1">
      <c r="A8" s="19" t="s">
        <v>415</v>
      </c>
    </row>
    <row r="9" spans="1:1" ht="15.75" thickBot="1">
      <c r="A9" s="18" t="s">
        <v>416</v>
      </c>
    </row>
    <row r="10" spans="1:1" ht="15.75" thickBot="1">
      <c r="A10" s="19" t="s">
        <v>417</v>
      </c>
    </row>
    <row r="11" spans="1:1" ht="15.75" thickBot="1">
      <c r="A11" s="18" t="s">
        <v>418</v>
      </c>
    </row>
    <row r="12" spans="1:1" ht="15.75" thickBot="1">
      <c r="A12" s="19" t="s">
        <v>419</v>
      </c>
    </row>
    <row r="13" spans="1:1" ht="15.75" thickBot="1">
      <c r="A13" s="18" t="s">
        <v>420</v>
      </c>
    </row>
    <row r="14" spans="1:1" ht="15.75" thickBot="1">
      <c r="A14" s="19" t="s">
        <v>421</v>
      </c>
    </row>
    <row r="15" spans="1:1" ht="15.75" thickBot="1">
      <c r="A15" s="18" t="s">
        <v>422</v>
      </c>
    </row>
    <row r="16" spans="1:1" ht="15.75" thickBot="1">
      <c r="A16" s="19" t="s">
        <v>423</v>
      </c>
    </row>
    <row r="17" spans="1:1" ht="15.75" thickBot="1">
      <c r="A17" s="18" t="s">
        <v>424</v>
      </c>
    </row>
    <row r="18" spans="1:1" ht="15.75" thickBot="1">
      <c r="A18" s="19" t="s">
        <v>425</v>
      </c>
    </row>
    <row r="19" spans="1:1" ht="15.75" thickBot="1">
      <c r="A19" s="18" t="s">
        <v>426</v>
      </c>
    </row>
    <row r="20" spans="1:1" ht="15.75" thickBot="1">
      <c r="A20" s="19" t="s">
        <v>427</v>
      </c>
    </row>
    <row r="21" spans="1:1" ht="15.75" thickBot="1">
      <c r="A21" s="18" t="s">
        <v>428</v>
      </c>
    </row>
    <row r="22" spans="1:1" ht="15.75" thickBot="1">
      <c r="A22" s="19" t="s">
        <v>429</v>
      </c>
    </row>
    <row r="23" spans="1:1" ht="15.75" thickBot="1">
      <c r="A23" s="18" t="s">
        <v>430</v>
      </c>
    </row>
    <row r="24" spans="1:1" ht="15.75" thickBot="1">
      <c r="A24" s="19" t="s">
        <v>431</v>
      </c>
    </row>
    <row r="25" spans="1:1" ht="15.75" thickBot="1">
      <c r="A25" s="18" t="s">
        <v>432</v>
      </c>
    </row>
    <row r="26" spans="1:1" ht="15.75" thickBot="1">
      <c r="A26" s="20" t="s">
        <v>433</v>
      </c>
    </row>
  </sheetData>
  <hyperlinks>
    <hyperlink ref="A2" r:id="rId1" tooltip="Ahuana, Architect of Ceremonies" display="https://pathofexile.gamepedia.com/Ahuana,_Architect_of_Ceremonies" xr:uid="{F0E1CD20-2607-4999-8BD6-DE15A3E70943}"/>
    <hyperlink ref="A3" r:id="rId2" tooltip="Atmohua, Architect of Iron" display="https://pathofexile.gamepedia.com/Atmohua,_Architect_of_Iron" xr:uid="{6A1FE574-F8DA-45BD-8BC0-9E909DA64A5D}"/>
    <hyperlink ref="A4" r:id="rId3" tooltip="Azcapa, Architect of the Guild" display="https://pathofexile.gamepedia.com/Azcapa,_Architect_of_the_Guild" xr:uid="{95EC38F5-C1A3-4297-B1A8-73B4247AE745}"/>
    <hyperlink ref="A5" r:id="rId4" tooltip="Cholotl, Architect of the War" display="https://pathofexile.gamepedia.com/Cholotl,_Architect_of_the_War" xr:uid="{425F4187-5DBB-49A7-8EB9-72A89F5D1A8F}"/>
    <hyperlink ref="A6" r:id="rId5" tooltip="Citaqualotl, Architect of the Swarm" display="https://pathofexile.gamepedia.com/Citaqualotl,_Architect_of_the_Swarm" xr:uid="{0D9518B3-40CD-4B98-9E16-9CF151B54114}"/>
    <hyperlink ref="A7" r:id="rId6" tooltip="Estazunti, Architect of the Vault" display="https://pathofexile.gamepedia.com/Estazunti,_Architect_of_the_Vault" xr:uid="{EEC700E5-3B70-4EE5-A6C8-E74C9EFD01C3}"/>
    <hyperlink ref="A8" r:id="rId7" tooltip="Guatelitzi, Architect of Flesh" display="https://pathofexile.gamepedia.com/Guatelitzi,_Architect_of_Flesh" xr:uid="{7879E4F5-ADD0-4ADB-9C2F-2CD809F0524A}"/>
    <hyperlink ref="A9" r:id="rId8" tooltip="Hayoxi, Architect of Destruction" display="https://pathofexile.gamepedia.com/Hayoxi,_Architect_of_Destruction" xr:uid="{55185DB2-5A59-4BCD-B1E5-B7D1FF372E46}"/>
    <hyperlink ref="A10" r:id="rId9" tooltip="Jiquani, Architect of Industry" display="https://pathofexile.gamepedia.com/Jiquani,_Architect_of_Industry" xr:uid="{C5462913-5A5E-46EA-A7AC-833C34B9713C}"/>
    <hyperlink ref="A11" r:id="rId10" tooltip="Juatalotli, Architect of the Hoard" display="https://pathofexile.gamepedia.com/Juatalotli,_Architect_of_the_Hoard" xr:uid="{5E43667F-F052-49DD-ABA4-292249A52304}"/>
    <hyperlink ref="A12" r:id="rId11" tooltip="Matatl, Architect of Fortifications" display="https://pathofexile.gamepedia.com/Matatl,_Architect_of_Fortifications" xr:uid="{F8D3D9AF-D951-4955-9260-F4EAE4ED1D86}"/>
    <hyperlink ref="A13" r:id="rId12" tooltip="Opiloti, Architect of Strife" display="https://pathofexile.gamepedia.com/Opiloti,_Architect_of_Strife" xr:uid="{234D08F9-EE12-4511-802D-5661F2CBD5B7}"/>
    <hyperlink ref="A14" r:id="rId13" tooltip="Paquate, Architect of Corruption" display="https://pathofexile.gamepedia.com/Paquate,_Architect_of_Corruption" xr:uid="{33F48BF1-2D9A-4F51-95F4-5BC7106F36CD}"/>
    <hyperlink ref="A15" r:id="rId14" tooltip="Puhuarte, Architect of the Forge" display="https://pathofexile.gamepedia.com/Puhuarte,_Architect_of_the_Forge" xr:uid="{4C3A9FCF-1242-4766-B54B-CD97EBEE349D}"/>
    <hyperlink ref="A16" r:id="rId15" tooltip="Quipolatl, Architect of the Nexus" display="https://pathofexile.gamepedia.com/Quipolatl,_Architect_of_the_Nexus" xr:uid="{C0D7AF09-EABD-4EF8-9F9B-818B0066B6C4}"/>
    <hyperlink ref="A17" r:id="rId16" tooltip="Tacati, Architect of Toxins" display="https://pathofexile.gamepedia.com/Tacati,_Architect_of_Toxins" xr:uid="{4A9B16E6-2BFE-424C-92B8-C1CB2CFF8DEB}"/>
    <hyperlink ref="A18" r:id="rId17" tooltip="Ticaba, Architect of the Arena" display="https://pathofexile.gamepedia.com/Ticaba,_Architect_of_the_Arena" xr:uid="{2FF6D3CA-9F36-419B-865E-900766449D94}"/>
    <hyperlink ref="A19" r:id="rId18" tooltip="Topotante, Architect of Storms" display="https://pathofexile.gamepedia.com/Topotante,_Architect_of_Storms" xr:uid="{04262936-13B3-4748-ADA6-CDF844867CB6}"/>
    <hyperlink ref="A20" r:id="rId19" tooltip="Tzamoto, Architect of Torments" display="https://pathofexile.gamepedia.com/Tzamoto,_Architect_of_Torments" xr:uid="{EC0E9A4F-E1D7-4096-907D-EA8ACF3F1131}"/>
    <hyperlink ref="A21" r:id="rId20" tooltip="Uromoti, Architect of Expansion" display="https://pathofexile.gamepedia.com/Uromoti,_Architect_of_Expansion" xr:uid="{727BD2B1-9660-41DA-A834-3F146D9A491C}"/>
    <hyperlink ref="A22" r:id="rId21" tooltip="Xipocado, Royal Architect" display="https://pathofexile.gamepedia.com/Xipocado,_Royal_Architect" xr:uid="{3F7A3346-D992-4736-B3E3-C201A2BEBE1B}"/>
    <hyperlink ref="A23" r:id="rId22" tooltip="Xopec, Architect of Power" display="https://pathofexile.gamepedia.com/Xopec,_Architect_of_Power" xr:uid="{52038489-C780-4B36-8482-0F1753E3E910}"/>
    <hyperlink ref="A24" r:id="rId23" tooltip="Zalatl, Architect of Thaumaturgy" display="https://pathofexile.gamepedia.com/Zalatl,_Architect_of_Thaumaturgy" xr:uid="{864C9DBB-ADA0-4CBB-80F7-8271F81FC94A}"/>
    <hyperlink ref="A25" r:id="rId24" tooltip="Zantipi, Architect of Concealment" display="https://pathofexile.gamepedia.com/Zantipi,_Architect_of_Concealment" xr:uid="{7FFD65B0-3A56-49C7-B6F6-B795C5EE0D85}"/>
    <hyperlink ref="A26" r:id="rId25" tooltip="Zilquapa, Architect of the Breach" display="https://pathofexile.gamepedia.com/Zilquapa,_Architect_of_the_Breach" xr:uid="{ACED7953-88E4-4ADA-A3EE-8354420A521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69E58-1E46-41D9-93D1-3A341837CF57}">
  <dimension ref="A1:T30"/>
  <sheetViews>
    <sheetView topLeftCell="A9" workbookViewId="0">
      <selection activeCell="A10" sqref="A10"/>
    </sheetView>
  </sheetViews>
  <sheetFormatPr defaultRowHeight="15"/>
  <cols>
    <col min="1" max="2" width="30.7109375" customWidth="1"/>
    <col min="4" max="5" width="30.7109375" customWidth="1"/>
    <col min="7" max="8" width="30.7109375" customWidth="1"/>
    <col min="10" max="11" width="30.7109375" customWidth="1"/>
    <col min="13" max="14" width="30.7109375" customWidth="1"/>
    <col min="16" max="17" width="30.7109375" customWidth="1"/>
    <col min="19" max="20" width="30.7109375" customWidth="1"/>
    <col min="22" max="23" width="30.7109375" customWidth="1"/>
  </cols>
  <sheetData>
    <row r="1" spans="1:20" ht="15.75" thickBot="1">
      <c r="A1" t="s">
        <v>316</v>
      </c>
      <c r="D1" t="s">
        <v>318</v>
      </c>
      <c r="G1" t="s">
        <v>317</v>
      </c>
      <c r="J1" t="s">
        <v>321</v>
      </c>
      <c r="M1" t="s">
        <v>319</v>
      </c>
      <c r="P1" t="s">
        <v>320</v>
      </c>
      <c r="S1" t="s">
        <v>373</v>
      </c>
    </row>
    <row r="2" spans="1:20" ht="15.75" thickBot="1">
      <c r="A2" s="6" t="s">
        <v>374</v>
      </c>
      <c r="B2" s="6" t="s">
        <v>375</v>
      </c>
      <c r="D2" s="6" t="s">
        <v>374</v>
      </c>
      <c r="E2" s="6" t="s">
        <v>375</v>
      </c>
      <c r="G2" s="6" t="s">
        <v>374</v>
      </c>
      <c r="H2" s="6" t="s">
        <v>375</v>
      </c>
      <c r="J2" s="6" t="s">
        <v>374</v>
      </c>
      <c r="K2" s="6" t="s">
        <v>375</v>
      </c>
      <c r="M2" s="6" t="s">
        <v>374</v>
      </c>
      <c r="N2" s="6" t="s">
        <v>375</v>
      </c>
      <c r="P2" s="6" t="s">
        <v>374</v>
      </c>
      <c r="Q2" s="6" t="s">
        <v>375</v>
      </c>
      <c r="S2" s="6" t="s">
        <v>374</v>
      </c>
      <c r="T2" s="6" t="s">
        <v>375</v>
      </c>
    </row>
    <row r="3" spans="1:20" ht="15.75" thickBot="1">
      <c r="A3" s="7" t="s">
        <v>376</v>
      </c>
      <c r="B3" s="8">
        <v>14</v>
      </c>
      <c r="D3" s="7" t="s">
        <v>376</v>
      </c>
      <c r="E3" s="8">
        <v>32</v>
      </c>
      <c r="G3" s="7" t="s">
        <v>376</v>
      </c>
      <c r="H3" s="8">
        <v>14</v>
      </c>
      <c r="J3" s="7" t="s">
        <v>376</v>
      </c>
      <c r="K3" s="8">
        <v>23</v>
      </c>
      <c r="M3" s="7" t="s">
        <v>376</v>
      </c>
      <c r="N3" s="8">
        <v>14</v>
      </c>
      <c r="P3" s="7" t="s">
        <v>376</v>
      </c>
      <c r="Q3" s="8">
        <v>23</v>
      </c>
      <c r="S3" s="7" t="s">
        <v>376</v>
      </c>
      <c r="T3" s="8">
        <v>20</v>
      </c>
    </row>
    <row r="4" spans="1:20" ht="15.75" thickBot="1">
      <c r="A4" s="9" t="s">
        <v>377</v>
      </c>
      <c r="B4" s="10">
        <v>14</v>
      </c>
      <c r="D4" s="9" t="s">
        <v>377</v>
      </c>
      <c r="E4" s="10">
        <v>14</v>
      </c>
      <c r="G4" s="9" t="s">
        <v>377</v>
      </c>
      <c r="H4" s="10">
        <v>32</v>
      </c>
      <c r="J4" s="9" t="s">
        <v>377</v>
      </c>
      <c r="K4" s="10">
        <v>14</v>
      </c>
      <c r="M4" s="9" t="s">
        <v>377</v>
      </c>
      <c r="N4" s="10">
        <v>23</v>
      </c>
      <c r="P4" s="9" t="s">
        <v>377</v>
      </c>
      <c r="Q4" s="10">
        <v>23</v>
      </c>
      <c r="S4" s="9" t="s">
        <v>377</v>
      </c>
      <c r="T4" s="10">
        <v>20</v>
      </c>
    </row>
    <row r="5" spans="1:20" ht="15.75" thickBot="1">
      <c r="A5" s="7" t="s">
        <v>378</v>
      </c>
      <c r="B5" s="8">
        <v>32</v>
      </c>
      <c r="D5" s="7" t="s">
        <v>378</v>
      </c>
      <c r="E5" s="8">
        <v>14</v>
      </c>
      <c r="G5" s="7" t="s">
        <v>378</v>
      </c>
      <c r="H5" s="8">
        <v>14</v>
      </c>
      <c r="J5" s="7" t="s">
        <v>378</v>
      </c>
      <c r="K5" s="8">
        <v>23</v>
      </c>
      <c r="M5" s="7" t="s">
        <v>378</v>
      </c>
      <c r="N5" s="8">
        <v>23</v>
      </c>
      <c r="P5" s="7" t="s">
        <v>378</v>
      </c>
      <c r="Q5" s="8">
        <v>14</v>
      </c>
      <c r="S5" s="7" t="s">
        <v>378</v>
      </c>
      <c r="T5" s="8">
        <v>20</v>
      </c>
    </row>
    <row r="6" spans="1:20" ht="15.75" thickBot="1">
      <c r="A6" s="9" t="s">
        <v>379</v>
      </c>
      <c r="B6" s="10">
        <v>66</v>
      </c>
      <c r="D6" s="9" t="s">
        <v>379</v>
      </c>
      <c r="E6" s="10">
        <v>57</v>
      </c>
      <c r="G6" s="9" t="s">
        <v>379</v>
      </c>
      <c r="H6" s="10">
        <v>57</v>
      </c>
      <c r="J6" s="9" t="s">
        <v>379</v>
      </c>
      <c r="K6" s="10">
        <v>62</v>
      </c>
      <c r="M6" s="9" t="s">
        <v>379</v>
      </c>
      <c r="N6" s="10">
        <v>62</v>
      </c>
      <c r="P6" s="9" t="s">
        <v>379</v>
      </c>
      <c r="Q6" s="10">
        <v>57</v>
      </c>
      <c r="S6" s="9" t="s">
        <v>379</v>
      </c>
      <c r="T6" s="10">
        <v>60</v>
      </c>
    </row>
    <row r="7" spans="1:20" ht="15.75" thickBot="1">
      <c r="A7" s="7" t="s">
        <v>380</v>
      </c>
      <c r="B7" s="8">
        <v>47</v>
      </c>
      <c r="D7" s="7" t="s">
        <v>380</v>
      </c>
      <c r="E7" s="8">
        <v>56</v>
      </c>
      <c r="G7" s="7" t="s">
        <v>380</v>
      </c>
      <c r="H7" s="8">
        <v>47</v>
      </c>
      <c r="J7" s="7" t="s">
        <v>380</v>
      </c>
      <c r="K7" s="8">
        <v>52</v>
      </c>
      <c r="M7" s="7" t="s">
        <v>380</v>
      </c>
      <c r="N7" s="8">
        <v>47</v>
      </c>
      <c r="P7" s="7" t="s">
        <v>380</v>
      </c>
      <c r="Q7" s="8">
        <v>52</v>
      </c>
      <c r="S7" s="7" t="s">
        <v>380</v>
      </c>
      <c r="T7" s="8">
        <v>50</v>
      </c>
    </row>
    <row r="8" spans="1:20" ht="15.75" thickBot="1">
      <c r="A8" s="9" t="s">
        <v>381</v>
      </c>
      <c r="B8" s="10">
        <v>5</v>
      </c>
      <c r="D8" s="9" t="s">
        <v>381</v>
      </c>
      <c r="E8" s="10">
        <v>3.5</v>
      </c>
      <c r="G8" s="9" t="s">
        <v>381</v>
      </c>
      <c r="H8" s="10">
        <v>3.9</v>
      </c>
      <c r="J8" s="9" t="s">
        <v>381</v>
      </c>
      <c r="K8" s="10">
        <v>4</v>
      </c>
      <c r="M8" s="9" t="s">
        <v>381</v>
      </c>
      <c r="N8" s="10">
        <v>4.3</v>
      </c>
      <c r="P8" s="9" t="s">
        <v>381</v>
      </c>
      <c r="Q8" s="10">
        <v>3.7</v>
      </c>
      <c r="S8" s="9" t="s">
        <v>381</v>
      </c>
      <c r="T8" s="10">
        <v>4.2</v>
      </c>
    </row>
    <row r="9" spans="1:20" ht="15.75" thickBot="1">
      <c r="A9" s="7" t="s">
        <v>382</v>
      </c>
      <c r="B9" s="11">
        <v>0.83</v>
      </c>
      <c r="D9" s="7" t="s">
        <v>382</v>
      </c>
      <c r="E9" s="11">
        <v>0.83</v>
      </c>
      <c r="G9" s="7" t="s">
        <v>382</v>
      </c>
      <c r="H9" s="11">
        <v>0.92</v>
      </c>
      <c r="J9" s="7" t="s">
        <v>382</v>
      </c>
      <c r="K9" s="11">
        <v>0.83</v>
      </c>
      <c r="M9" s="7" t="s">
        <v>382</v>
      </c>
      <c r="N9" s="11">
        <v>0.89</v>
      </c>
      <c r="P9" s="7" t="s">
        <v>382</v>
      </c>
      <c r="Q9" s="11">
        <v>0.89</v>
      </c>
      <c r="S9" s="7" t="s">
        <v>382</v>
      </c>
      <c r="T9" s="11">
        <v>0.87</v>
      </c>
    </row>
    <row r="10" spans="1:20" ht="15.75" thickBot="1">
      <c r="A10" s="9" t="s">
        <v>383</v>
      </c>
      <c r="B10" s="10">
        <v>1.2</v>
      </c>
      <c r="D10" s="9" t="s">
        <v>383</v>
      </c>
      <c r="E10" s="10">
        <v>1.2</v>
      </c>
      <c r="G10" s="9" t="s">
        <v>383</v>
      </c>
      <c r="H10" s="10">
        <v>1.2</v>
      </c>
      <c r="J10" s="9" t="s">
        <v>383</v>
      </c>
      <c r="K10" s="10">
        <v>1.2</v>
      </c>
      <c r="M10" s="9" t="s">
        <v>383</v>
      </c>
      <c r="N10" s="10">
        <v>1.2</v>
      </c>
      <c r="P10" s="9" t="s">
        <v>383</v>
      </c>
      <c r="Q10" s="10">
        <v>1.2</v>
      </c>
      <c r="S10" s="9" t="s">
        <v>383</v>
      </c>
      <c r="T10" s="10">
        <v>1.2</v>
      </c>
    </row>
    <row r="11" spans="1:20" ht="30.75" thickBot="1">
      <c r="A11" s="7" t="s">
        <v>384</v>
      </c>
      <c r="B11" s="12">
        <v>43869</v>
      </c>
      <c r="D11" s="7" t="s">
        <v>384</v>
      </c>
      <c r="E11" s="12">
        <v>43866</v>
      </c>
      <c r="G11" s="7" t="s">
        <v>384</v>
      </c>
      <c r="H11" s="12">
        <v>43866</v>
      </c>
      <c r="J11" s="7" t="s">
        <v>384</v>
      </c>
      <c r="K11" s="12">
        <v>43867</v>
      </c>
      <c r="M11" s="7" t="s">
        <v>384</v>
      </c>
      <c r="N11" s="12">
        <v>43867</v>
      </c>
      <c r="P11" s="7" t="s">
        <v>384</v>
      </c>
      <c r="Q11" s="12">
        <v>43866</v>
      </c>
      <c r="S11" s="7" t="s">
        <v>384</v>
      </c>
      <c r="T11" s="12">
        <v>43867</v>
      </c>
    </row>
    <row r="12" spans="1:20" ht="15.75" thickBot="1">
      <c r="A12" s="9" t="s">
        <v>385</v>
      </c>
      <c r="B12" s="13">
        <v>43869</v>
      </c>
      <c r="D12" s="9" t="s">
        <v>385</v>
      </c>
      <c r="E12" s="13">
        <v>43866</v>
      </c>
      <c r="G12" s="9" t="s">
        <v>385</v>
      </c>
      <c r="H12" s="13">
        <v>43866</v>
      </c>
      <c r="J12" s="9" t="s">
        <v>385</v>
      </c>
      <c r="K12" s="13">
        <v>43867</v>
      </c>
      <c r="M12" s="9" t="s">
        <v>385</v>
      </c>
      <c r="N12" s="13">
        <v>43867</v>
      </c>
      <c r="P12" s="9" t="s">
        <v>385</v>
      </c>
      <c r="Q12" s="13">
        <v>43866</v>
      </c>
      <c r="S12" s="9" t="s">
        <v>385</v>
      </c>
      <c r="T12" s="13">
        <v>43867</v>
      </c>
    </row>
    <row r="13" spans="1:20" ht="15.75" thickBot="1">
      <c r="A13" s="7" t="s">
        <v>386</v>
      </c>
      <c r="B13" s="8">
        <v>28</v>
      </c>
      <c r="D13" s="7" t="s">
        <v>386</v>
      </c>
      <c r="E13" s="8">
        <v>28</v>
      </c>
      <c r="G13" s="7" t="s">
        <v>386</v>
      </c>
      <c r="H13" s="8">
        <v>64</v>
      </c>
      <c r="J13" s="7" t="s">
        <v>386</v>
      </c>
      <c r="K13" s="8">
        <v>28</v>
      </c>
      <c r="M13" s="7" t="s">
        <v>386</v>
      </c>
      <c r="N13" s="8">
        <v>46</v>
      </c>
      <c r="P13" s="7" t="s">
        <v>386</v>
      </c>
      <c r="Q13" s="8">
        <v>46</v>
      </c>
      <c r="S13" s="7" t="s">
        <v>386</v>
      </c>
      <c r="T13" s="8">
        <v>40</v>
      </c>
    </row>
    <row r="14" spans="1:20" ht="30.75" thickBot="1">
      <c r="A14" s="9" t="s">
        <v>387</v>
      </c>
      <c r="B14" s="14">
        <v>1.5</v>
      </c>
      <c r="D14" s="9" t="s">
        <v>387</v>
      </c>
      <c r="E14" s="14">
        <v>1.5</v>
      </c>
      <c r="G14" s="9" t="s">
        <v>387</v>
      </c>
      <c r="H14" s="14">
        <v>1.5</v>
      </c>
      <c r="J14" s="9" t="s">
        <v>387</v>
      </c>
      <c r="K14" s="14">
        <v>1.5</v>
      </c>
      <c r="M14" s="9" t="s">
        <v>387</v>
      </c>
      <c r="N14" s="14">
        <v>1.5</v>
      </c>
      <c r="P14" s="9" t="s">
        <v>387</v>
      </c>
      <c r="Q14" s="14">
        <v>1.5</v>
      </c>
      <c r="S14" s="9" t="s">
        <v>387</v>
      </c>
      <c r="T14" s="14">
        <v>1.5</v>
      </c>
    </row>
    <row r="15" spans="1:20" ht="15.75" thickBot="1">
      <c r="A15" s="7" t="s">
        <v>388</v>
      </c>
      <c r="B15" s="8" t="s">
        <v>389</v>
      </c>
      <c r="D15" s="7" t="s">
        <v>388</v>
      </c>
      <c r="E15" s="8" t="s">
        <v>389</v>
      </c>
      <c r="G15" s="7" t="s">
        <v>388</v>
      </c>
      <c r="H15" s="8" t="s">
        <v>389</v>
      </c>
      <c r="J15" s="7" t="s">
        <v>388</v>
      </c>
      <c r="K15" s="8" t="s">
        <v>389</v>
      </c>
      <c r="M15" s="7" t="s">
        <v>388</v>
      </c>
      <c r="N15" s="8" t="s">
        <v>389</v>
      </c>
      <c r="P15" s="7" t="s">
        <v>388</v>
      </c>
      <c r="Q15" s="8" t="s">
        <v>389</v>
      </c>
      <c r="S15" s="7" t="s">
        <v>388</v>
      </c>
      <c r="T15" s="8" t="s">
        <v>389</v>
      </c>
    </row>
    <row r="16" spans="1:20" ht="30.75" thickBot="1">
      <c r="A16" s="10" t="s">
        <v>390</v>
      </c>
      <c r="B16" s="14">
        <v>0.04</v>
      </c>
      <c r="D16" s="10" t="s">
        <v>390</v>
      </c>
      <c r="E16" s="14">
        <v>0.04</v>
      </c>
      <c r="G16" s="10" t="s">
        <v>390</v>
      </c>
      <c r="H16" s="14">
        <v>0.04</v>
      </c>
      <c r="J16" s="10" t="s">
        <v>390</v>
      </c>
      <c r="K16" s="14">
        <v>0.04</v>
      </c>
      <c r="M16" s="10" t="s">
        <v>390</v>
      </c>
      <c r="N16" s="14">
        <v>0.04</v>
      </c>
      <c r="P16" s="10" t="s">
        <v>390</v>
      </c>
      <c r="Q16" s="14">
        <v>0.04</v>
      </c>
      <c r="S16" s="10" t="s">
        <v>390</v>
      </c>
      <c r="T16" s="14">
        <v>0.04</v>
      </c>
    </row>
    <row r="17" spans="1:20" ht="45" thickBot="1">
      <c r="A17" s="8" t="s">
        <v>391</v>
      </c>
      <c r="B17" s="11">
        <v>0.04</v>
      </c>
      <c r="D17" s="8" t="s">
        <v>391</v>
      </c>
      <c r="E17" s="11">
        <v>0.04</v>
      </c>
      <c r="G17" s="8" t="s">
        <v>391</v>
      </c>
      <c r="H17" s="11">
        <v>0.04</v>
      </c>
      <c r="J17" s="8" t="s">
        <v>391</v>
      </c>
      <c r="K17" s="11">
        <v>0.04</v>
      </c>
      <c r="M17" s="8" t="s">
        <v>391</v>
      </c>
      <c r="N17" s="11">
        <v>0.04</v>
      </c>
      <c r="P17" s="8" t="s">
        <v>391</v>
      </c>
      <c r="Q17" s="11">
        <v>0.04</v>
      </c>
      <c r="S17" s="8" t="s">
        <v>391</v>
      </c>
      <c r="T17" s="11">
        <v>0.04</v>
      </c>
    </row>
    <row r="18" spans="1:20" ht="15.75" thickBot="1">
      <c r="A18" s="9" t="s">
        <v>392</v>
      </c>
      <c r="B18" s="10" t="s">
        <v>389</v>
      </c>
      <c r="D18" s="9" t="s">
        <v>392</v>
      </c>
      <c r="E18" s="10" t="s">
        <v>389</v>
      </c>
      <c r="G18" s="9" t="s">
        <v>392</v>
      </c>
      <c r="H18" s="10" t="s">
        <v>389</v>
      </c>
      <c r="J18" s="9" t="s">
        <v>392</v>
      </c>
      <c r="K18" s="10" t="s">
        <v>389</v>
      </c>
      <c r="M18" s="9" t="s">
        <v>392</v>
      </c>
      <c r="N18" s="10" t="s">
        <v>389</v>
      </c>
      <c r="P18" s="9" t="s">
        <v>392</v>
      </c>
      <c r="Q18" s="10" t="s">
        <v>389</v>
      </c>
      <c r="S18" s="9" t="s">
        <v>392</v>
      </c>
      <c r="T18" s="10" t="s">
        <v>389</v>
      </c>
    </row>
    <row r="19" spans="1:20" ht="30.75" thickBot="1">
      <c r="A19" s="8" t="s">
        <v>393</v>
      </c>
      <c r="B19" s="11">
        <v>0.04</v>
      </c>
      <c r="D19" s="8" t="s">
        <v>393</v>
      </c>
      <c r="E19" s="11">
        <v>0.04</v>
      </c>
      <c r="G19" s="8" t="s">
        <v>393</v>
      </c>
      <c r="H19" s="11">
        <v>0.04</v>
      </c>
      <c r="J19" s="8" t="s">
        <v>393</v>
      </c>
      <c r="K19" s="11">
        <v>0.04</v>
      </c>
      <c r="M19" s="8" t="s">
        <v>393</v>
      </c>
      <c r="N19" s="11">
        <v>0.04</v>
      </c>
      <c r="P19" s="8" t="s">
        <v>393</v>
      </c>
      <c r="Q19" s="11">
        <v>0.04</v>
      </c>
      <c r="S19" s="8" t="s">
        <v>393</v>
      </c>
      <c r="T19" s="11">
        <v>0.04</v>
      </c>
    </row>
    <row r="20" spans="1:20" ht="30.75" thickBot="1">
      <c r="A20" s="10" t="s">
        <v>394</v>
      </c>
      <c r="B20" s="14">
        <v>0.04</v>
      </c>
      <c r="D20" s="10" t="s">
        <v>394</v>
      </c>
      <c r="E20" s="14">
        <v>0.04</v>
      </c>
      <c r="G20" s="10" t="s">
        <v>394</v>
      </c>
      <c r="H20" s="14">
        <v>0.04</v>
      </c>
      <c r="J20" s="10" t="s">
        <v>394</v>
      </c>
      <c r="K20" s="14">
        <v>0.04</v>
      </c>
      <c r="M20" s="10" t="s">
        <v>394</v>
      </c>
      <c r="N20" s="14">
        <v>0.04</v>
      </c>
      <c r="P20" s="10" t="s">
        <v>394</v>
      </c>
      <c r="Q20" s="14">
        <v>0.04</v>
      </c>
      <c r="S20" s="10" t="s">
        <v>394</v>
      </c>
      <c r="T20" s="14">
        <v>0.04</v>
      </c>
    </row>
    <row r="21" spans="1:20" ht="30.75" thickBot="1">
      <c r="A21" s="8" t="s">
        <v>395</v>
      </c>
      <c r="B21" s="8" t="s">
        <v>396</v>
      </c>
      <c r="D21" s="8" t="s">
        <v>395</v>
      </c>
      <c r="E21" s="8" t="s">
        <v>396</v>
      </c>
      <c r="G21" s="8" t="s">
        <v>395</v>
      </c>
      <c r="H21" s="8" t="s">
        <v>396</v>
      </c>
      <c r="J21" s="8" t="s">
        <v>395</v>
      </c>
      <c r="K21" s="8" t="s">
        <v>396</v>
      </c>
      <c r="M21" s="8" t="s">
        <v>395</v>
      </c>
      <c r="N21" s="8" t="s">
        <v>396</v>
      </c>
      <c r="P21" s="8" t="s">
        <v>395</v>
      </c>
      <c r="Q21" s="8" t="s">
        <v>396</v>
      </c>
      <c r="S21" s="8" t="s">
        <v>395</v>
      </c>
      <c r="T21" s="8" t="s">
        <v>396</v>
      </c>
    </row>
    <row r="22" spans="1:20" ht="15.75" thickBot="1">
      <c r="A22" s="9" t="s">
        <v>397</v>
      </c>
      <c r="B22" s="10" t="s">
        <v>389</v>
      </c>
      <c r="D22" s="9" t="s">
        <v>397</v>
      </c>
      <c r="E22" s="10" t="s">
        <v>389</v>
      </c>
      <c r="G22" s="9" t="s">
        <v>397</v>
      </c>
      <c r="H22" s="10" t="s">
        <v>389</v>
      </c>
      <c r="J22" s="9" t="s">
        <v>397</v>
      </c>
      <c r="K22" s="10" t="s">
        <v>389</v>
      </c>
      <c r="M22" s="9" t="s">
        <v>397</v>
      </c>
      <c r="N22" s="10" t="s">
        <v>389</v>
      </c>
      <c r="P22" s="9" t="s">
        <v>397</v>
      </c>
      <c r="Q22" s="10" t="s">
        <v>389</v>
      </c>
      <c r="S22" s="9" t="s">
        <v>397</v>
      </c>
      <c r="T22" s="10" t="s">
        <v>389</v>
      </c>
    </row>
    <row r="23" spans="1:20" ht="45" thickBot="1">
      <c r="A23" s="8" t="s">
        <v>398</v>
      </c>
      <c r="B23" s="11">
        <v>0.5</v>
      </c>
      <c r="D23" s="8" t="s">
        <v>398</v>
      </c>
      <c r="E23" s="11">
        <v>0.5</v>
      </c>
      <c r="G23" s="8" t="s">
        <v>398</v>
      </c>
      <c r="H23" s="11">
        <v>0.5</v>
      </c>
      <c r="J23" s="8" t="s">
        <v>398</v>
      </c>
      <c r="K23" s="11">
        <v>0.5</v>
      </c>
      <c r="M23" s="8" t="s">
        <v>398</v>
      </c>
      <c r="N23" s="11">
        <v>0.5</v>
      </c>
      <c r="P23" s="8" t="s">
        <v>398</v>
      </c>
      <c r="Q23" s="11">
        <v>0.5</v>
      </c>
      <c r="S23" s="8" t="s">
        <v>398</v>
      </c>
      <c r="T23" s="11">
        <v>0.5</v>
      </c>
    </row>
    <row r="24" spans="1:20" ht="15.75" thickBot="1">
      <c r="A24" s="9" t="s">
        <v>399</v>
      </c>
      <c r="B24" s="10">
        <v>58</v>
      </c>
      <c r="D24" s="9" t="s">
        <v>399</v>
      </c>
      <c r="E24" s="10">
        <v>58</v>
      </c>
      <c r="G24" s="9" t="s">
        <v>399</v>
      </c>
      <c r="H24" s="10">
        <v>59</v>
      </c>
      <c r="J24" s="9" t="s">
        <v>399</v>
      </c>
      <c r="K24" s="10">
        <v>58</v>
      </c>
      <c r="M24" s="9" t="s">
        <v>399</v>
      </c>
      <c r="N24" s="10">
        <v>59</v>
      </c>
      <c r="P24" s="9" t="s">
        <v>399</v>
      </c>
      <c r="Q24" s="10">
        <v>59</v>
      </c>
      <c r="S24" s="9" t="s">
        <v>399</v>
      </c>
      <c r="T24" s="10">
        <v>58</v>
      </c>
    </row>
    <row r="25" spans="1:20" ht="15.75" thickBot="1">
      <c r="A25" s="7" t="s">
        <v>400</v>
      </c>
      <c r="B25" s="11">
        <v>0.32</v>
      </c>
      <c r="D25" s="7" t="s">
        <v>400</v>
      </c>
      <c r="E25" s="11">
        <v>0.32</v>
      </c>
      <c r="G25" s="7" t="s">
        <v>400</v>
      </c>
      <c r="H25" s="11">
        <v>0.32</v>
      </c>
      <c r="J25" s="7" t="s">
        <v>400</v>
      </c>
      <c r="K25" s="11">
        <v>0.32</v>
      </c>
      <c r="M25" s="7" t="s">
        <v>400</v>
      </c>
      <c r="N25" s="11">
        <v>0.32</v>
      </c>
      <c r="P25" s="7" t="s">
        <v>400</v>
      </c>
      <c r="Q25" s="11">
        <v>0.32</v>
      </c>
      <c r="S25" s="7" t="s">
        <v>400</v>
      </c>
      <c r="T25" s="11">
        <v>0.32</v>
      </c>
    </row>
    <row r="26" spans="1:20" ht="15.75" thickBot="1">
      <c r="A26" s="9" t="s">
        <v>401</v>
      </c>
      <c r="B26" s="14">
        <v>0</v>
      </c>
      <c r="D26" s="9" t="s">
        <v>401</v>
      </c>
      <c r="E26" s="14">
        <v>0</v>
      </c>
      <c r="G26" s="9" t="s">
        <v>401</v>
      </c>
      <c r="H26" s="14">
        <v>0</v>
      </c>
      <c r="J26" s="9" t="s">
        <v>401</v>
      </c>
      <c r="K26" s="14">
        <v>0</v>
      </c>
      <c r="M26" s="9" t="s">
        <v>401</v>
      </c>
      <c r="N26" s="14">
        <v>0</v>
      </c>
      <c r="P26" s="9" t="s">
        <v>401</v>
      </c>
      <c r="Q26" s="14">
        <v>0</v>
      </c>
      <c r="S26" s="9" t="s">
        <v>401</v>
      </c>
      <c r="T26" s="14">
        <v>0</v>
      </c>
    </row>
    <row r="27" spans="1:20" ht="15.75" thickBot="1">
      <c r="A27" s="7" t="s">
        <v>402</v>
      </c>
      <c r="B27" s="11">
        <v>0</v>
      </c>
      <c r="D27" s="7" t="s">
        <v>402</v>
      </c>
      <c r="E27" s="11">
        <v>0</v>
      </c>
      <c r="G27" s="7" t="s">
        <v>402</v>
      </c>
      <c r="H27" s="11">
        <v>0</v>
      </c>
      <c r="J27" s="7" t="s">
        <v>402</v>
      </c>
      <c r="K27" s="11">
        <v>0</v>
      </c>
      <c r="M27" s="7" t="s">
        <v>402</v>
      </c>
      <c r="N27" s="11">
        <v>0</v>
      </c>
      <c r="P27" s="7" t="s">
        <v>402</v>
      </c>
      <c r="Q27" s="11">
        <v>0</v>
      </c>
      <c r="S27" s="7" t="s">
        <v>402</v>
      </c>
      <c r="T27" s="11">
        <v>0</v>
      </c>
    </row>
    <row r="28" spans="1:20" ht="15.75" thickBot="1">
      <c r="A28" s="9" t="s">
        <v>403</v>
      </c>
      <c r="B28" s="14">
        <v>0</v>
      </c>
      <c r="D28" s="9" t="s">
        <v>403</v>
      </c>
      <c r="E28" s="14">
        <v>0</v>
      </c>
      <c r="G28" s="9" t="s">
        <v>403</v>
      </c>
      <c r="H28" s="14">
        <v>0</v>
      </c>
      <c r="J28" s="9" t="s">
        <v>403</v>
      </c>
      <c r="K28" s="14">
        <v>0</v>
      </c>
      <c r="M28" s="9" t="s">
        <v>403</v>
      </c>
      <c r="N28" s="14">
        <v>0</v>
      </c>
      <c r="P28" s="9" t="s">
        <v>403</v>
      </c>
      <c r="Q28" s="14">
        <v>0</v>
      </c>
      <c r="S28" s="9" t="s">
        <v>403</v>
      </c>
      <c r="T28" s="14">
        <v>0</v>
      </c>
    </row>
    <row r="29" spans="1:20" ht="15.75" thickBot="1">
      <c r="A29" s="7" t="s">
        <v>404</v>
      </c>
      <c r="B29" s="11">
        <v>0</v>
      </c>
      <c r="D29" s="7" t="s">
        <v>404</v>
      </c>
      <c r="E29" s="11">
        <v>0</v>
      </c>
      <c r="G29" s="7" t="s">
        <v>404</v>
      </c>
      <c r="H29" s="11">
        <v>0</v>
      </c>
      <c r="J29" s="7" t="s">
        <v>404</v>
      </c>
      <c r="K29" s="11">
        <v>0</v>
      </c>
      <c r="M29" s="7" t="s">
        <v>404</v>
      </c>
      <c r="N29" s="11">
        <v>0</v>
      </c>
      <c r="P29" s="7" t="s">
        <v>404</v>
      </c>
      <c r="Q29" s="11">
        <v>0</v>
      </c>
      <c r="S29" s="7" t="s">
        <v>404</v>
      </c>
      <c r="T29" s="11">
        <v>0</v>
      </c>
    </row>
    <row r="30" spans="1:20" ht="15.75" thickBot="1">
      <c r="A30" s="9" t="s">
        <v>405</v>
      </c>
      <c r="B30" s="10">
        <v>0.8</v>
      </c>
      <c r="D30" s="9" t="s">
        <v>405</v>
      </c>
      <c r="E30" s="10">
        <v>1</v>
      </c>
      <c r="G30" s="9" t="s">
        <v>405</v>
      </c>
      <c r="H30" s="10">
        <v>0.8</v>
      </c>
      <c r="J30" s="9" t="s">
        <v>405</v>
      </c>
      <c r="K30" s="10">
        <v>0.9</v>
      </c>
      <c r="M30" s="9" t="s">
        <v>405</v>
      </c>
      <c r="N30" s="10">
        <v>0.8</v>
      </c>
      <c r="P30" s="9" t="s">
        <v>405</v>
      </c>
      <c r="Q30" s="10">
        <v>0.9</v>
      </c>
      <c r="S30" s="9" t="s">
        <v>405</v>
      </c>
      <c r="T30" s="10">
        <v>0.9</v>
      </c>
    </row>
  </sheetData>
  <hyperlinks>
    <hyperlink ref="A3" r:id="rId1" tooltip="Intelligence" display="https://pathofexile.gamepedia.com/Intelligence" xr:uid="{1999378B-59C6-498C-AA81-9DAE4FDF82B1}"/>
    <hyperlink ref="A4" r:id="rId2" tooltip="Dexterity" display="https://pathofexile.gamepedia.com/Dexterity" xr:uid="{5A87AFC7-359A-4068-9312-BD5CB8DAE502}"/>
    <hyperlink ref="A5" r:id="rId3" tooltip="Strength" display="https://pathofexile.gamepedia.com/Strength" xr:uid="{205A5F12-EF1A-4E55-B0F7-6A350E10EC9D}"/>
    <hyperlink ref="A6" r:id="rId4" tooltip="Life" display="https://pathofexile.gamepedia.com/Life" xr:uid="{B760A127-A0E8-4286-9882-8C1ECD7AED7F}"/>
    <hyperlink ref="A7" r:id="rId5" tooltip="Mana" display="https://pathofexile.gamepedia.com/Mana" xr:uid="{17304386-6981-4113-BFFC-AF6FBE6E0AB0}"/>
    <hyperlink ref="A8" r:id="rId6" location="Physical_Damage" tooltip="Damage" display="https://pathofexile.gamepedia.com/Damage - Physical_Damage" xr:uid="{D0E97431-8716-4B1B-BEDC-DC23FB7FFDB3}"/>
    <hyperlink ref="A9" r:id="rId7" location="Mechanics" tooltip="Accuracy" display="https://pathofexile.gamepedia.com/Accuracy - Mechanics" xr:uid="{139E393F-A4EA-4233-B869-28CFA2085B40}"/>
    <hyperlink ref="A10" r:id="rId8" tooltip="Attack Speed" display="https://pathofexile.gamepedia.com/Attack_Speed" xr:uid="{E42BABBA-BF03-4901-A25E-B226555EB9B9}"/>
    <hyperlink ref="A11" r:id="rId9" tooltip="Damage" display="https://pathofexile.gamepedia.com/Damage" xr:uid="{AAFDA554-9CEF-4C5B-B650-AF94391620A2}"/>
    <hyperlink ref="A12" r:id="rId10" location="Physical_Damage" tooltip="Damage" display="https://pathofexile.gamepedia.com/Damage - Physical_Damage" xr:uid="{9B139E31-427E-4C29-81E1-E9F81C3ED36C}"/>
    <hyperlink ref="A13" r:id="rId11" tooltip="Accuracy" display="https://pathofexile.gamepedia.com/Accuracy" xr:uid="{9EDFE5E0-AD88-4886-9846-8C31F7CD904A}"/>
    <hyperlink ref="A14" r:id="rId12" location="Critical_Strike_Damage_Multiplier" tooltip="Critical Strike" display="https://pathofexile.gamepedia.com/Critical_Strike - Critical_Strike_Damage_Multiplier" xr:uid="{5A0DD6CA-C07B-4305-BF7C-762D35BB1C45}"/>
    <hyperlink ref="A15" r:id="rId13" tooltip="Endurance Charge" display="https://pathofexile.gamepedia.com/Endurance_Charge" xr:uid="{E7DF3F37-05BA-484B-A04D-4970BC3BC815}"/>
    <hyperlink ref="A18" r:id="rId14" tooltip="Frenzy Charge" display="https://pathofexile.gamepedia.com/Frenzy_Charge" xr:uid="{7753D246-ADF6-4EC5-BD41-F46F399E73FB}"/>
    <hyperlink ref="A22" r:id="rId15" tooltip="Power Charge" display="https://pathofexile.gamepedia.com/Power_Charge" xr:uid="{1C91C539-0497-4A29-8E83-95FFF03C1F72}"/>
    <hyperlink ref="A24" r:id="rId16" tooltip="Evasion" display="https://pathofexile.gamepedia.com/Evasion" xr:uid="{ADBE9CDC-A31D-4E2C-8E98-67AF33462790}"/>
    <hyperlink ref="A25" r:id="rId17" tooltip="Evasion" display="https://pathofexile.gamepedia.com/Evasion" xr:uid="{A97D4153-F11A-4036-9880-815A2ECE3060}"/>
    <hyperlink ref="A26" r:id="rId18" tooltip="Resistances" display="https://pathofexile.gamepedia.com/Resistances" xr:uid="{D562C9E3-CA1D-49CA-A8BC-71049EC1BC24}"/>
    <hyperlink ref="A27" r:id="rId19" tooltip="Resistances" display="https://pathofexile.gamepedia.com/Resistances" xr:uid="{34CC15B9-4BDB-43B1-AEA5-3264A7C05BDC}"/>
    <hyperlink ref="A28" r:id="rId20" tooltip="Resistances" display="https://pathofexile.gamepedia.com/Resistances" xr:uid="{C4276B74-ABCC-4AFC-98E5-C4044877DE19}"/>
    <hyperlink ref="A29" r:id="rId21" tooltip="Resistances" display="https://pathofexile.gamepedia.com/Resistances" xr:uid="{36BB077E-10DB-4ADC-BFD1-D76A2D9DC161}"/>
    <hyperlink ref="A30" r:id="rId22" location="Mana_Regeneration" tooltip="Mana" display="https://pathofexile.gamepedia.com/Mana - Mana_Regeneration" xr:uid="{5F3F3D94-5E07-48E6-9814-3BB02E2E24FF}"/>
    <hyperlink ref="D3" r:id="rId23" tooltip="Intelligence" display="https://pathofexile.gamepedia.com/Intelligence" xr:uid="{C9FC1970-BC77-471C-95A1-E3166BE89064}"/>
    <hyperlink ref="D4" r:id="rId24" tooltip="Dexterity" display="https://pathofexile.gamepedia.com/Dexterity" xr:uid="{6F125626-226B-4F07-B28D-EA88F3F4C01C}"/>
    <hyperlink ref="D5" r:id="rId25" tooltip="Strength" display="https://pathofexile.gamepedia.com/Strength" xr:uid="{E32ED360-ECC7-47EE-9DFB-E9C933E1D34B}"/>
    <hyperlink ref="D6" r:id="rId26" tooltip="Life" display="https://pathofexile.gamepedia.com/Life" xr:uid="{C90D188F-4C67-4894-97DB-FA2E22CA1A82}"/>
    <hyperlink ref="D7" r:id="rId27" tooltip="Mana" display="https://pathofexile.gamepedia.com/Mana" xr:uid="{7B19965E-CC5E-49E5-A29F-8B203EF85A73}"/>
    <hyperlink ref="D8" r:id="rId28" location="Physical_Damage" tooltip="Damage" display="https://pathofexile.gamepedia.com/Damage - Physical_Damage" xr:uid="{133A0582-5CE9-409A-A5F7-76143A71C814}"/>
    <hyperlink ref="D9" r:id="rId29" location="Mechanics" tooltip="Accuracy" display="https://pathofexile.gamepedia.com/Accuracy - Mechanics" xr:uid="{C1B54F54-0E8D-4FC2-A794-4A1EECE4EC9E}"/>
    <hyperlink ref="D10" r:id="rId30" tooltip="Attack Speed" display="https://pathofexile.gamepedia.com/Attack_Speed" xr:uid="{FF222773-2023-4710-8C9F-227D6D8E5AB0}"/>
    <hyperlink ref="D11" r:id="rId31" tooltip="Damage" display="https://pathofexile.gamepedia.com/Damage" xr:uid="{E8C8117A-8971-4F60-9F10-5B78E6CC76CB}"/>
    <hyperlink ref="D12" r:id="rId32" location="Physical_Damage" tooltip="Damage" display="https://pathofexile.gamepedia.com/Damage - Physical_Damage" xr:uid="{07AF5FD8-C943-4B8C-ACCF-9F3CED61453E}"/>
    <hyperlink ref="D13" r:id="rId33" tooltip="Accuracy" display="https://pathofexile.gamepedia.com/Accuracy" xr:uid="{8781262D-E79A-4869-AECC-5D262D8644EF}"/>
    <hyperlink ref="D14" r:id="rId34" location="Critical_Strike_Damage_Multiplier" tooltip="Critical Strike" display="https://pathofexile.gamepedia.com/Critical_Strike - Critical_Strike_Damage_Multiplier" xr:uid="{0B16ED55-739B-4AE6-BD6E-DE3B8A6007CE}"/>
    <hyperlink ref="D15" r:id="rId35" tooltip="Endurance Charge" display="https://pathofexile.gamepedia.com/Endurance_Charge" xr:uid="{C3907B09-F80B-4459-B490-3A070481D10E}"/>
    <hyperlink ref="D18" r:id="rId36" tooltip="Frenzy Charge" display="https://pathofexile.gamepedia.com/Frenzy_Charge" xr:uid="{CD8C41EB-4730-4ACE-A4BC-3A5C21E7D6C1}"/>
    <hyperlink ref="D22" r:id="rId37" tooltip="Power Charge" display="https://pathofexile.gamepedia.com/Power_Charge" xr:uid="{C1B7F42A-321A-4F0C-BBF7-5EC1F910D84D}"/>
    <hyperlink ref="D24" r:id="rId38" tooltip="Evasion" display="https://pathofexile.gamepedia.com/Evasion" xr:uid="{FBC5C71B-1454-450B-9AF6-BDB6B286A29F}"/>
    <hyperlink ref="D25" r:id="rId39" tooltip="Evasion" display="https://pathofexile.gamepedia.com/Evasion" xr:uid="{F58FF867-71DC-4075-BE8F-226401AA2279}"/>
    <hyperlink ref="D26" r:id="rId40" tooltip="Resistances" display="https://pathofexile.gamepedia.com/Resistances" xr:uid="{15B0AD0A-A0B0-4202-9B6C-B57F3C23AD4C}"/>
    <hyperlink ref="D27" r:id="rId41" tooltip="Resistances" display="https://pathofexile.gamepedia.com/Resistances" xr:uid="{7800AAC3-BC96-4705-BBBA-3D1FDF01C833}"/>
    <hyperlink ref="D28" r:id="rId42" tooltip="Resistances" display="https://pathofexile.gamepedia.com/Resistances" xr:uid="{087BD9C9-119F-4BC3-A8AB-DA7FFBDF52B2}"/>
    <hyperlink ref="D29" r:id="rId43" tooltip="Resistances" display="https://pathofexile.gamepedia.com/Resistances" xr:uid="{3F994C3C-F656-4B48-96E3-993B1002B38E}"/>
    <hyperlink ref="D30" r:id="rId44" location="Mana_Regeneration" tooltip="Mana" display="https://pathofexile.gamepedia.com/Mana - Mana_Regeneration" xr:uid="{A191789D-AFE3-484D-B99A-19DB47FA0445}"/>
    <hyperlink ref="G3" r:id="rId45" tooltip="Intelligence" display="https://pathofexile.gamepedia.com/Intelligence" xr:uid="{D2C5F600-D07C-4D17-A160-DFC8B24D6491}"/>
    <hyperlink ref="G4" r:id="rId46" tooltip="Dexterity" display="https://pathofexile.gamepedia.com/Dexterity" xr:uid="{203C7BC8-B953-488A-B3D7-CFEF8BB6144E}"/>
    <hyperlink ref="G5" r:id="rId47" tooltip="Strength" display="https://pathofexile.gamepedia.com/Strength" xr:uid="{BEEE2089-7622-40F7-9BA4-D74EE2B97B26}"/>
    <hyperlink ref="G6" r:id="rId48" tooltip="Life" display="https://pathofexile.gamepedia.com/Life" xr:uid="{178629EB-01FD-441A-B60E-2E05D27EE280}"/>
    <hyperlink ref="G7" r:id="rId49" tooltip="Mana" display="https://pathofexile.gamepedia.com/Mana" xr:uid="{F1EBF403-B282-4CAB-832D-60FD4A08CE97}"/>
    <hyperlink ref="G8" r:id="rId50" location="Physical_Damage" tooltip="Damage" display="https://pathofexile.gamepedia.com/Damage - Physical_Damage" xr:uid="{E7A6F63F-914B-4D11-8971-A25F8B3DBB40}"/>
    <hyperlink ref="G9" r:id="rId51" location="Mechanics" tooltip="Accuracy" display="https://pathofexile.gamepedia.com/Accuracy - Mechanics" xr:uid="{B38834AE-49DD-4CED-B1E9-208720A3BF3D}"/>
    <hyperlink ref="G10" r:id="rId52" tooltip="Attack Speed" display="https://pathofexile.gamepedia.com/Attack_Speed" xr:uid="{CA0C40C5-560E-4827-AB96-4D88A87EEBD5}"/>
    <hyperlink ref="G11" r:id="rId53" tooltip="Damage" display="https://pathofexile.gamepedia.com/Damage" xr:uid="{BA3914A8-A024-41C5-A722-04C96D3873CC}"/>
    <hyperlink ref="G12" r:id="rId54" location="Physical_Damage" tooltip="Damage" display="https://pathofexile.gamepedia.com/Damage - Physical_Damage" xr:uid="{96C52C13-D237-4CBB-979D-F7E3DAFF87B9}"/>
    <hyperlink ref="G13" r:id="rId55" tooltip="Accuracy" display="https://pathofexile.gamepedia.com/Accuracy" xr:uid="{8E2FF386-423A-475B-B478-9BEBA0B45814}"/>
    <hyperlink ref="G14" r:id="rId56" location="Critical_Strike_Damage_Multiplier" tooltip="Critical Strike" display="https://pathofexile.gamepedia.com/Critical_Strike - Critical_Strike_Damage_Multiplier" xr:uid="{C49F1949-DE93-4A4C-B122-AD5AE188272F}"/>
    <hyperlink ref="G15" r:id="rId57" tooltip="Endurance Charge" display="https://pathofexile.gamepedia.com/Endurance_Charge" xr:uid="{A7AF85AF-1E98-4695-B096-8D2D0E4C0C25}"/>
    <hyperlink ref="G18" r:id="rId58" tooltip="Frenzy Charge" display="https://pathofexile.gamepedia.com/Frenzy_Charge" xr:uid="{C535DDB3-BB7D-40A5-9958-85541769822C}"/>
    <hyperlink ref="G22" r:id="rId59" tooltip="Power Charge" display="https://pathofexile.gamepedia.com/Power_Charge" xr:uid="{B57D624A-80D7-48EF-98AC-5378E785CDC6}"/>
    <hyperlink ref="G24" r:id="rId60" tooltip="Evasion" display="https://pathofexile.gamepedia.com/Evasion" xr:uid="{9EA1CE84-AAE9-49FC-9C9D-6E1A1D0CCB44}"/>
    <hyperlink ref="G25" r:id="rId61" tooltip="Evasion" display="https://pathofexile.gamepedia.com/Evasion" xr:uid="{165642D4-1476-4AD7-B4B0-7EA56D62081D}"/>
    <hyperlink ref="G26" r:id="rId62" tooltip="Resistances" display="https://pathofexile.gamepedia.com/Resistances" xr:uid="{03D85F56-EF17-4562-98B9-6732EDB86ED4}"/>
    <hyperlink ref="G27" r:id="rId63" tooltip="Resistances" display="https://pathofexile.gamepedia.com/Resistances" xr:uid="{FDD0FED7-0497-4C09-AB8E-2E6BC9AD46BD}"/>
    <hyperlink ref="G28" r:id="rId64" tooltip="Resistances" display="https://pathofexile.gamepedia.com/Resistances" xr:uid="{34AC0701-96FF-4F79-AD21-D208814D0442}"/>
    <hyperlink ref="G29" r:id="rId65" tooltip="Resistances" display="https://pathofexile.gamepedia.com/Resistances" xr:uid="{E6D62C77-5D10-420D-9439-4F630F9B195F}"/>
    <hyperlink ref="G30" r:id="rId66" location="Mana_Regeneration" tooltip="Mana" display="https://pathofexile.gamepedia.com/Mana - Mana_Regeneration" xr:uid="{4E353285-BFDB-4373-BF00-384EDB0CD527}"/>
    <hyperlink ref="J3" r:id="rId67" tooltip="Intelligence" display="https://pathofexile.gamepedia.com/Intelligence" xr:uid="{9C43DADA-02AC-4A44-B9BD-7445513EFB08}"/>
    <hyperlink ref="J4" r:id="rId68" tooltip="Dexterity" display="https://pathofexile.gamepedia.com/Dexterity" xr:uid="{7941F58B-B78B-4387-BB39-6F59BA5293A1}"/>
    <hyperlink ref="J5" r:id="rId69" tooltip="Strength" display="https://pathofexile.gamepedia.com/Strength" xr:uid="{0369ED26-BB4D-4AAC-9E38-DAA506567EAB}"/>
    <hyperlink ref="J6" r:id="rId70" tooltip="Life" display="https://pathofexile.gamepedia.com/Life" xr:uid="{5AFD7A5A-0C69-45E8-A9E7-A38E775BA2B9}"/>
    <hyperlink ref="J7" r:id="rId71" tooltip="Mana" display="https://pathofexile.gamepedia.com/Mana" xr:uid="{2DC41B9B-3092-420C-A409-471D2227A178}"/>
    <hyperlink ref="J8" r:id="rId72" location="Physical_Damage" tooltip="Damage" display="https://pathofexile.gamepedia.com/Damage - Physical_Damage" xr:uid="{890E45AB-5E22-4867-9624-C20174B109FB}"/>
    <hyperlink ref="J9" r:id="rId73" location="Mechanics" tooltip="Accuracy" display="https://pathofexile.gamepedia.com/Accuracy - Mechanics" xr:uid="{D7614E24-4011-459A-9EA0-B040B54067E8}"/>
    <hyperlink ref="J10" r:id="rId74" tooltip="Attack Speed" display="https://pathofexile.gamepedia.com/Attack_Speed" xr:uid="{94D86279-3A30-4FE7-A67C-E544B552E409}"/>
    <hyperlink ref="J11" r:id="rId75" tooltip="Damage" display="https://pathofexile.gamepedia.com/Damage" xr:uid="{4DAC4A21-619D-4B78-9F1B-AE48EDB68235}"/>
    <hyperlink ref="J12" r:id="rId76" location="Physical_Damage" tooltip="Damage" display="https://pathofexile.gamepedia.com/Damage - Physical_Damage" xr:uid="{7F3A800B-C73C-42EF-AD59-FCDEB96760CE}"/>
    <hyperlink ref="J13" r:id="rId77" tooltip="Accuracy" display="https://pathofexile.gamepedia.com/Accuracy" xr:uid="{6CC2FD74-4B0D-45BA-A4E5-27922916FEE5}"/>
    <hyperlink ref="J14" r:id="rId78" location="Critical_Strike_Damage_Multiplier" tooltip="Critical Strike" display="https://pathofexile.gamepedia.com/Critical_Strike - Critical_Strike_Damage_Multiplier" xr:uid="{3E42F8AC-C74D-4F91-BBB0-F3159B402BCE}"/>
    <hyperlink ref="J15" r:id="rId79" tooltip="Endurance Charge" display="https://pathofexile.gamepedia.com/Endurance_Charge" xr:uid="{F1705016-98B4-46FD-B8E8-0E6DF5EA204E}"/>
    <hyperlink ref="J18" r:id="rId80" tooltip="Frenzy Charge" display="https://pathofexile.gamepedia.com/Frenzy_Charge" xr:uid="{E209AF6F-4A97-4DA0-9D9B-37E2FE24ADFB}"/>
    <hyperlink ref="J22" r:id="rId81" tooltip="Power Charge" display="https://pathofexile.gamepedia.com/Power_Charge" xr:uid="{9E0EC316-7E8B-422B-AD23-C0A9C382DDCD}"/>
    <hyperlink ref="J24" r:id="rId82" tooltip="Evasion" display="https://pathofexile.gamepedia.com/Evasion" xr:uid="{4B5CED8B-5EB4-408A-8C18-1BCE0B5F650F}"/>
    <hyperlink ref="J25" r:id="rId83" tooltip="Evasion" display="https://pathofexile.gamepedia.com/Evasion" xr:uid="{93198FA5-A236-4A86-AAB3-DDEACD1DAE69}"/>
    <hyperlink ref="J26" r:id="rId84" tooltip="Resistances" display="https://pathofexile.gamepedia.com/Resistances" xr:uid="{78E718CF-F31C-4D1B-85BC-810FF5E3166C}"/>
    <hyperlink ref="J27" r:id="rId85" tooltip="Resistances" display="https://pathofexile.gamepedia.com/Resistances" xr:uid="{C0F54970-BA06-4606-B75B-6F314740CCE8}"/>
    <hyperlink ref="J28" r:id="rId86" tooltip="Resistances" display="https://pathofexile.gamepedia.com/Resistances" xr:uid="{266E6527-6075-4AC3-B921-1733CF05FFB5}"/>
    <hyperlink ref="J29" r:id="rId87" tooltip="Resistances" display="https://pathofexile.gamepedia.com/Resistances" xr:uid="{3D093D4E-F183-44D9-ABB1-0FD9F04BBF7C}"/>
    <hyperlink ref="J30" r:id="rId88" location="Mana_Regeneration" tooltip="Mana" display="https://pathofexile.gamepedia.com/Mana - Mana_Regeneration" xr:uid="{BCD41C9D-A66F-4183-A0A0-654E3774B9DD}"/>
    <hyperlink ref="M3" r:id="rId89" tooltip="Intelligence" display="https://pathofexile.gamepedia.com/Intelligence" xr:uid="{D602D19B-2B5D-4DE6-9A98-4FD359279373}"/>
    <hyperlink ref="M4" r:id="rId90" tooltip="Dexterity" display="https://pathofexile.gamepedia.com/Dexterity" xr:uid="{D93810D6-3F99-4685-8CBF-2632FD281C17}"/>
    <hyperlink ref="M5" r:id="rId91" tooltip="Strength" display="https://pathofexile.gamepedia.com/Strength" xr:uid="{93F76B1D-9AE0-492E-A54A-1D605951F0EC}"/>
    <hyperlink ref="M6" r:id="rId92" tooltip="Life" display="https://pathofexile.gamepedia.com/Life" xr:uid="{5924C959-C16F-480D-A5CC-6148F8A9D9D8}"/>
    <hyperlink ref="M7" r:id="rId93" tooltip="Mana" display="https://pathofexile.gamepedia.com/Mana" xr:uid="{C39E1524-90E4-489E-AB56-8D968C43935A}"/>
    <hyperlink ref="M8" r:id="rId94" location="Physical_Damage" tooltip="Damage" display="https://pathofexile.gamepedia.com/Damage - Physical_Damage" xr:uid="{DFB78FD2-4D4F-4AAF-8F1D-267FB1186E21}"/>
    <hyperlink ref="M9" r:id="rId95" location="Mechanics" tooltip="Accuracy" display="https://pathofexile.gamepedia.com/Accuracy - Mechanics" xr:uid="{5B604CF7-499A-4B16-8CE1-2997BDDC7E67}"/>
    <hyperlink ref="M10" r:id="rId96" tooltip="Attack Speed" display="https://pathofexile.gamepedia.com/Attack_Speed" xr:uid="{139E0A54-3256-4781-84C3-3727764AA2E7}"/>
    <hyperlink ref="M11" r:id="rId97" tooltip="Damage" display="https://pathofexile.gamepedia.com/Damage" xr:uid="{1EADF29C-A9B2-43B8-B192-5894790923FE}"/>
    <hyperlink ref="M12" r:id="rId98" location="Physical_Damage" tooltip="Damage" display="https://pathofexile.gamepedia.com/Damage - Physical_Damage" xr:uid="{2170B447-DAFC-4E8C-BD12-772265928169}"/>
    <hyperlink ref="M13" r:id="rId99" tooltip="Accuracy" display="https://pathofexile.gamepedia.com/Accuracy" xr:uid="{2F79D2FE-D6D1-4093-8A4C-A7EF65553870}"/>
    <hyperlink ref="M14" r:id="rId100" location="Critical_Strike_Damage_Multiplier" tooltip="Critical Strike" display="https://pathofexile.gamepedia.com/Critical_Strike - Critical_Strike_Damage_Multiplier" xr:uid="{47B222E9-A59B-4CE9-94B9-744CB63A9DEC}"/>
    <hyperlink ref="M15" r:id="rId101" tooltip="Endurance Charge" display="https://pathofexile.gamepedia.com/Endurance_Charge" xr:uid="{88107C4E-3B5A-4CB8-8095-3FA43423F9B3}"/>
    <hyperlink ref="M18" r:id="rId102" tooltip="Frenzy Charge" display="https://pathofexile.gamepedia.com/Frenzy_Charge" xr:uid="{747ADFC6-7777-4283-840F-11DF405DC5EA}"/>
    <hyperlink ref="M22" r:id="rId103" tooltip="Power Charge" display="https://pathofexile.gamepedia.com/Power_Charge" xr:uid="{F6020881-5CF2-4500-9BA1-1274C4BC3FB2}"/>
    <hyperlink ref="M24" r:id="rId104" tooltip="Evasion" display="https://pathofexile.gamepedia.com/Evasion" xr:uid="{061F7211-ED03-4DCD-BB8C-C26363A597B5}"/>
    <hyperlink ref="M25" r:id="rId105" tooltip="Evasion" display="https://pathofexile.gamepedia.com/Evasion" xr:uid="{1481491E-C76D-4BF5-A735-9C8D9C6F54D5}"/>
    <hyperlink ref="M26" r:id="rId106" tooltip="Resistances" display="https://pathofexile.gamepedia.com/Resistances" xr:uid="{6FBBC0F1-A63C-4630-AF43-0E427E13295B}"/>
    <hyperlink ref="M27" r:id="rId107" tooltip="Resistances" display="https://pathofexile.gamepedia.com/Resistances" xr:uid="{B316B46D-D90F-47D2-858C-6D91822CC248}"/>
    <hyperlink ref="M28" r:id="rId108" tooltip="Resistances" display="https://pathofexile.gamepedia.com/Resistances" xr:uid="{1E0D5263-89A9-4520-8230-AB651E8CAB15}"/>
    <hyperlink ref="M29" r:id="rId109" tooltip="Resistances" display="https://pathofexile.gamepedia.com/Resistances" xr:uid="{BCEBA7EB-F777-4983-A120-373A24B70980}"/>
    <hyperlink ref="M30" r:id="rId110" location="Mana_Regeneration" tooltip="Mana" display="https://pathofexile.gamepedia.com/Mana - Mana_Regeneration" xr:uid="{FE119433-11A8-4607-BA81-4EE911F11BB2}"/>
    <hyperlink ref="P3" r:id="rId111" tooltip="Intelligence" display="https://pathofexile.gamepedia.com/Intelligence" xr:uid="{56DC6E3A-8E1A-4BD5-9C81-1A24D6F39884}"/>
    <hyperlink ref="P4" r:id="rId112" tooltip="Dexterity" display="https://pathofexile.gamepedia.com/Dexterity" xr:uid="{22D86460-84E8-4215-9BD2-9CAA6CA18AD8}"/>
    <hyperlink ref="P5" r:id="rId113" tooltip="Strength" display="https://pathofexile.gamepedia.com/Strength" xr:uid="{03BC0A2B-36FE-49A7-9964-E2FE90147041}"/>
    <hyperlink ref="P6" r:id="rId114" tooltip="Life" display="https://pathofexile.gamepedia.com/Life" xr:uid="{7F04F135-DAED-4B07-8D70-57CA8FB57C52}"/>
    <hyperlink ref="P7" r:id="rId115" tooltip="Mana" display="https://pathofexile.gamepedia.com/Mana" xr:uid="{93B696FC-4B9F-442D-9616-45CAAEC99D9C}"/>
    <hyperlink ref="P8" r:id="rId116" location="Physical_Damage" tooltip="Damage" display="https://pathofexile.gamepedia.com/Damage - Physical_Damage" xr:uid="{ED16A431-BB56-400E-B25D-7D5A57D086F0}"/>
    <hyperlink ref="P9" r:id="rId117" location="Mechanics" tooltip="Accuracy" display="https://pathofexile.gamepedia.com/Accuracy - Mechanics" xr:uid="{E5CDB284-5D9A-4AC8-98C0-FB365A9B7CFF}"/>
    <hyperlink ref="P10" r:id="rId118" tooltip="Attack Speed" display="https://pathofexile.gamepedia.com/Attack_Speed" xr:uid="{400DEEAE-D434-4DCC-8CC3-1A81B97D507F}"/>
    <hyperlink ref="P11" r:id="rId119" tooltip="Damage" display="https://pathofexile.gamepedia.com/Damage" xr:uid="{A041D0F9-DFEF-4395-B434-57819DE15671}"/>
    <hyperlink ref="P12" r:id="rId120" location="Physical_Damage" tooltip="Damage" display="https://pathofexile.gamepedia.com/Damage - Physical_Damage" xr:uid="{349C5718-3D75-4110-896F-10324478F452}"/>
    <hyperlink ref="P13" r:id="rId121" tooltip="Accuracy" display="https://pathofexile.gamepedia.com/Accuracy" xr:uid="{660D25ED-6A81-451E-94AF-BAE2C86553A5}"/>
    <hyperlink ref="P14" r:id="rId122" location="Critical_Strike_Damage_Multiplier" tooltip="Critical Strike" display="https://pathofexile.gamepedia.com/Critical_Strike - Critical_Strike_Damage_Multiplier" xr:uid="{02C0C116-DB59-4837-8AFA-1CA6716EC80D}"/>
    <hyperlink ref="P15" r:id="rId123" tooltip="Endurance Charge" display="https://pathofexile.gamepedia.com/Endurance_Charge" xr:uid="{B1753669-907F-4FA4-8D4B-7806F41D1A35}"/>
    <hyperlink ref="P18" r:id="rId124" tooltip="Frenzy Charge" display="https://pathofexile.gamepedia.com/Frenzy_Charge" xr:uid="{1657D238-E472-4842-ACB0-4F8E7FF9E6E9}"/>
    <hyperlink ref="P22" r:id="rId125" tooltip="Power Charge" display="https://pathofexile.gamepedia.com/Power_Charge" xr:uid="{C63BD68C-7B83-40C0-A222-465E7B5C2750}"/>
    <hyperlink ref="P24" r:id="rId126" tooltip="Evasion" display="https://pathofexile.gamepedia.com/Evasion" xr:uid="{A39C1157-93B1-4E34-81B3-E22769C873E9}"/>
    <hyperlink ref="P25" r:id="rId127" tooltip="Evasion" display="https://pathofexile.gamepedia.com/Evasion" xr:uid="{33C219DB-BC20-45D3-87E9-98BE100094BF}"/>
    <hyperlink ref="P26" r:id="rId128" tooltip="Resistances" display="https://pathofexile.gamepedia.com/Resistances" xr:uid="{AA6E7B57-3DF6-4231-9420-0213A849442A}"/>
    <hyperlink ref="P27" r:id="rId129" tooltip="Resistances" display="https://pathofexile.gamepedia.com/Resistances" xr:uid="{8A441FC0-E8F2-4E85-A846-A9FA4712F88D}"/>
    <hyperlink ref="P28" r:id="rId130" tooltip="Resistances" display="https://pathofexile.gamepedia.com/Resistances" xr:uid="{12EA21D5-D036-4D39-AF8E-FECA9B3F43DC}"/>
    <hyperlink ref="P29" r:id="rId131" tooltip="Resistances" display="https://pathofexile.gamepedia.com/Resistances" xr:uid="{12733E14-BCF0-4D1F-B9A4-44951F003868}"/>
    <hyperlink ref="P30" r:id="rId132" location="Mana_Regeneration" tooltip="Mana" display="https://pathofexile.gamepedia.com/Mana - Mana_Regeneration" xr:uid="{5962BD21-B0FA-4307-9AA0-7894DD923A38}"/>
    <hyperlink ref="S3" r:id="rId133" tooltip="Intelligence" display="https://pathofexile.gamepedia.com/Intelligence" xr:uid="{70DC820A-045E-427E-871B-C4A078241C86}"/>
    <hyperlink ref="S4" r:id="rId134" tooltip="Dexterity" display="https://pathofexile.gamepedia.com/Dexterity" xr:uid="{7B980EBB-ABDF-49F8-8C2B-20FF13ACA484}"/>
    <hyperlink ref="S5" r:id="rId135" tooltip="Strength" display="https://pathofexile.gamepedia.com/Strength" xr:uid="{F810E17B-E5C1-46D9-8D3A-F6F93C5BC3D9}"/>
    <hyperlink ref="S6" r:id="rId136" tooltip="Life" display="https://pathofexile.gamepedia.com/Life" xr:uid="{9F439474-D28C-4BBA-9157-B5C4690E4D8C}"/>
    <hyperlink ref="S7" r:id="rId137" tooltip="Mana" display="https://pathofexile.gamepedia.com/Mana" xr:uid="{D2EB0A20-46EB-411D-B010-13B7BF5032AE}"/>
    <hyperlink ref="S8" r:id="rId138" location="Physical_Damage" tooltip="Damage" display="https://pathofexile.gamepedia.com/Damage - Physical_Damage" xr:uid="{70A91C6D-0536-4942-9A5C-7DEBC58FC9EE}"/>
    <hyperlink ref="S9" r:id="rId139" location="Mechanics" tooltip="Accuracy" display="https://pathofexile.gamepedia.com/Accuracy - Mechanics" xr:uid="{EB4DEAE0-FE64-4087-8021-C885570A83ED}"/>
    <hyperlink ref="S10" r:id="rId140" tooltip="Attack Speed" display="https://pathofexile.gamepedia.com/Attack_Speed" xr:uid="{C7D20C73-5C40-4607-9368-A6C0AB39498E}"/>
    <hyperlink ref="S11" r:id="rId141" tooltip="Damage" display="https://pathofexile.gamepedia.com/Damage" xr:uid="{3B268D86-BF8D-4FBF-AA43-6527EA62B9C8}"/>
    <hyperlink ref="S12" r:id="rId142" location="Physical_Damage" tooltip="Damage" display="https://pathofexile.gamepedia.com/Damage - Physical_Damage" xr:uid="{23E957E4-4F70-41B9-947A-B39805D174B5}"/>
    <hyperlink ref="S13" r:id="rId143" tooltip="Accuracy" display="https://pathofexile.gamepedia.com/Accuracy" xr:uid="{CB390970-3BD0-451A-A9D0-5945DA7A6FCC}"/>
    <hyperlink ref="S14" r:id="rId144" location="Critical_Strike_Damage_Multiplier" tooltip="Critical Strike" display="https://pathofexile.gamepedia.com/Critical_Strike - Critical_Strike_Damage_Multiplier" xr:uid="{54DE3268-C8C4-4D33-97F0-EF45AD7C066A}"/>
    <hyperlink ref="S15" r:id="rId145" tooltip="Endurance Charge" display="https://pathofexile.gamepedia.com/Endurance_Charge" xr:uid="{8DBA376A-BC68-4FCD-9794-99164994448D}"/>
    <hyperlink ref="S18" r:id="rId146" tooltip="Frenzy Charge" display="https://pathofexile.gamepedia.com/Frenzy_Charge" xr:uid="{E6ED21E1-D093-49E3-85D3-E59C8EE830D9}"/>
    <hyperlink ref="S22" r:id="rId147" tooltip="Power Charge" display="https://pathofexile.gamepedia.com/Power_Charge" xr:uid="{E0052F28-3EF0-4E15-B761-57A2A21C4415}"/>
    <hyperlink ref="S24" r:id="rId148" tooltip="Evasion" display="https://pathofexile.gamepedia.com/Evasion" xr:uid="{529CD1C1-11A5-43C9-8681-570BB62A87EA}"/>
    <hyperlink ref="S25" r:id="rId149" tooltip="Evasion" display="https://pathofexile.gamepedia.com/Evasion" xr:uid="{3B903601-55A1-4B8F-B76A-E21D313D1101}"/>
    <hyperlink ref="S26" r:id="rId150" tooltip="Resistances" display="https://pathofexile.gamepedia.com/Resistances" xr:uid="{DFBE588B-1701-4101-A1C0-54EFFFD09A85}"/>
    <hyperlink ref="S27" r:id="rId151" tooltip="Resistances" display="https://pathofexile.gamepedia.com/Resistances" xr:uid="{9E572975-7E00-44FB-A85B-CAA12E86845F}"/>
    <hyperlink ref="S28" r:id="rId152" tooltip="Resistances" display="https://pathofexile.gamepedia.com/Resistances" xr:uid="{70B0F937-5B2A-4BDD-8C4E-05F8C5DE0E8F}"/>
    <hyperlink ref="S29" r:id="rId153" tooltip="Resistances" display="https://pathofexile.gamepedia.com/Resistances" xr:uid="{4963EBB3-3B36-409D-93C8-F7A81C6ACE52}"/>
    <hyperlink ref="S30" r:id="rId154" location="Mana_Regeneration" tooltip="Mana" display="https://pathofexile.gamepedia.com/Mana - Mana_Regeneration" xr:uid="{096BC1B9-CE83-4566-B9CD-6AD15233501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441FC-06ED-4600-B5CE-8D6EE905FC7E}">
  <dimension ref="B1:C12"/>
  <sheetViews>
    <sheetView workbookViewId="0">
      <selection activeCell="K11" sqref="K11"/>
    </sheetView>
  </sheetViews>
  <sheetFormatPr defaultRowHeight="15"/>
  <sheetData>
    <row r="1" spans="2:3">
      <c r="B1" t="s">
        <v>14</v>
      </c>
    </row>
    <row r="3" spans="2:3">
      <c r="B3" t="s">
        <v>31</v>
      </c>
    </row>
    <row r="4" spans="2:3">
      <c r="B4" t="s">
        <v>36</v>
      </c>
    </row>
    <row r="5" spans="2:3">
      <c r="B5" t="s">
        <v>45</v>
      </c>
    </row>
    <row r="6" spans="2:3">
      <c r="B6" t="s">
        <v>50</v>
      </c>
    </row>
    <row r="7" spans="2:3">
      <c r="B7" t="s">
        <v>59</v>
      </c>
    </row>
    <row r="8" spans="2:3">
      <c r="B8" t="s">
        <v>75</v>
      </c>
    </row>
    <row r="9" spans="2:3">
      <c r="B9" t="s">
        <v>80</v>
      </c>
    </row>
    <row r="10" spans="2:3">
      <c r="B10" t="s">
        <v>86</v>
      </c>
    </row>
    <row r="11" spans="2:3">
      <c r="B11" t="s">
        <v>91</v>
      </c>
    </row>
    <row r="12" spans="2:3">
      <c r="B12" t="s">
        <v>406</v>
      </c>
      <c r="C12">
        <f>COUNTA(Master!C:C)-1</f>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57C92-9DC3-43BA-92CE-04F2A91D3B2F}">
  <dimension ref="A1:K74"/>
  <sheetViews>
    <sheetView workbookViewId="0">
      <selection sqref="A1:K1"/>
    </sheetView>
  </sheetViews>
  <sheetFormatPr defaultRowHeight="15"/>
  <sheetData>
    <row r="1" spans="1:11">
      <c r="A1" t="str">
        <f>Master!B1</f>
        <v>Category</v>
      </c>
      <c r="B1" t="str">
        <f>Master!C1</f>
        <v>Question</v>
      </c>
      <c r="C1" t="str">
        <f>Master!D1</f>
        <v>A)</v>
      </c>
      <c r="D1" t="str">
        <f>Master!E1</f>
        <v>B)</v>
      </c>
      <c r="E1" t="str">
        <f>Master!F1</f>
        <v>C)</v>
      </c>
      <c r="F1" t="str">
        <f>Master!G1</f>
        <v>D)</v>
      </c>
      <c r="G1" t="str">
        <f>Master!H1</f>
        <v>E)</v>
      </c>
      <c r="H1" t="str">
        <f>Master!I1</f>
        <v>F)</v>
      </c>
      <c r="I1" t="str">
        <f>Master!J1</f>
        <v>Correct Letter</v>
      </c>
      <c r="J1" t="str">
        <f>Master!K1</f>
        <v>Correct Answer</v>
      </c>
      <c r="K1" t="str">
        <f>Master!S1</f>
        <v>Used?</v>
      </c>
    </row>
    <row r="2" spans="1:11">
      <c r="A2" t="str">
        <f>Master!B2</f>
        <v>Crafting</v>
      </c>
      <c r="B2" t="str">
        <f>Master!C2</f>
        <v>What is the minimum number an affixes an equippable item rolls when a chaos orb is applied?</v>
      </c>
      <c r="C2">
        <f>Master!D2</f>
        <v>2</v>
      </c>
      <c r="D2">
        <f>Master!E2</f>
        <v>3</v>
      </c>
      <c r="E2">
        <f>Master!F2</f>
        <v>4</v>
      </c>
      <c r="F2">
        <f>Master!G2</f>
        <v>5</v>
      </c>
      <c r="G2">
        <f>Master!H2</f>
        <v>6</v>
      </c>
      <c r="H2" t="str">
        <f>Master!I2</f>
        <v>Correct answer not shown</v>
      </c>
      <c r="I2" t="str">
        <f>Master!J2</f>
        <v>C</v>
      </c>
      <c r="J2" t="str">
        <f>Master!K2</f>
        <v>C / 4</v>
      </c>
      <c r="K2">
        <f>Master!S2</f>
        <v>1</v>
      </c>
    </row>
    <row r="3" spans="1:11">
      <c r="A3" t="str">
        <f>Master!B3</f>
        <v>General</v>
      </c>
      <c r="B3" t="str">
        <f>Master!C3</f>
        <v>What are the zone levels for each labyrinth?</v>
      </c>
      <c r="C3" t="str">
        <f>Master!D3</f>
        <v>33, 55, 66, 75</v>
      </c>
      <c r="D3" t="str">
        <f>Master!E3</f>
        <v>35, 55, 65, 75</v>
      </c>
      <c r="E3" t="str">
        <f>Master!F3</f>
        <v>33, 55, 65, 70</v>
      </c>
      <c r="F3" t="str">
        <f>Master!G3</f>
        <v>33, 55, 68, 78</v>
      </c>
      <c r="G3" t="str">
        <f>Master!H3</f>
        <v>30, 50, 60, 70</v>
      </c>
      <c r="H3" t="str">
        <f>Master!I3</f>
        <v>Correct answer not shown</v>
      </c>
      <c r="I3" t="str">
        <f>Master!J3</f>
        <v>F</v>
      </c>
      <c r="J3" t="str">
        <f>Master!K3</f>
        <v>F / NA</v>
      </c>
      <c r="K3">
        <f>Master!S3</f>
        <v>1</v>
      </c>
    </row>
    <row r="4" spans="1:11">
      <c r="A4" t="str">
        <f>Master!B4</f>
        <v xml:space="preserve">Vendor </v>
      </c>
      <c r="B4" t="str">
        <f>Master!C4</f>
        <v>Based on vendor formulas in A6 and beyond, how many scrolls of wisdom translate into an orb of transmutation?</v>
      </c>
      <c r="C4">
        <f>Master!D4</f>
        <v>3</v>
      </c>
      <c r="D4">
        <f>Master!E4</f>
        <v>9</v>
      </c>
      <c r="E4">
        <f>Master!F4</f>
        <v>15</v>
      </c>
      <c r="F4">
        <f>Master!G4</f>
        <v>21</v>
      </c>
      <c r="G4">
        <f>Master!H4</f>
        <v>27</v>
      </c>
      <c r="H4" t="str">
        <f>Master!I4</f>
        <v>Correct answer not shown</v>
      </c>
      <c r="I4" t="str">
        <f>Master!J4</f>
        <v>D</v>
      </c>
      <c r="J4" t="str">
        <f>Master!K4</f>
        <v>D / 21</v>
      </c>
      <c r="K4">
        <f>Master!S4</f>
        <v>1</v>
      </c>
    </row>
    <row r="5" spans="1:11">
      <c r="A5" t="str">
        <f>Master!B5</f>
        <v>Lore</v>
      </c>
      <c r="B5" t="str">
        <f>Master!C5</f>
        <v>Which enemy does the shaper describe as "He did not hesitate to inflict pain"?</v>
      </c>
      <c r="C5" t="str">
        <f>Master!D5</f>
        <v>Minotaur</v>
      </c>
      <c r="D5" t="str">
        <f>Master!E5</f>
        <v>Phoenix</v>
      </c>
      <c r="E5" t="str">
        <f>Master!F5</f>
        <v>Hydra</v>
      </c>
      <c r="F5" t="str">
        <f>Master!G5</f>
        <v>Chimera</v>
      </c>
      <c r="G5" t="str">
        <f>Master!H5</f>
        <v>Elder</v>
      </c>
      <c r="H5" t="str">
        <f>Master!I5</f>
        <v>Correct answer not shown</v>
      </c>
      <c r="I5" t="str">
        <f>Master!J5</f>
        <v>A</v>
      </c>
      <c r="J5" t="str">
        <f>Master!K5</f>
        <v>A / Minotaur</v>
      </c>
      <c r="K5">
        <f>Master!S5</f>
        <v>1</v>
      </c>
    </row>
    <row r="6" spans="1:11">
      <c r="A6" t="str">
        <f>Master!B6</f>
        <v>Adv Mechanics</v>
      </c>
      <c r="B6" t="str">
        <f>Master!C6</f>
        <v>What damage types does Catarina, Syndicate Mastermind, deal?</v>
      </c>
      <c r="C6" t="str">
        <f>Master!D6</f>
        <v>Physical</v>
      </c>
      <c r="D6" t="str">
        <f>Master!E6</f>
        <v>Fire</v>
      </c>
      <c r="E6" t="str">
        <f>Master!F6</f>
        <v>Chaos</v>
      </c>
      <c r="F6" t="str">
        <f>Master!G6</f>
        <v>Cold</v>
      </c>
      <c r="G6" t="str">
        <f>Master!H6</f>
        <v>Lightning</v>
      </c>
      <c r="H6" t="str">
        <f>Master!I6</f>
        <v>Correct answer not shown</v>
      </c>
      <c r="I6" t="str">
        <f>Master!J6</f>
        <v>A, B</v>
      </c>
      <c r="J6" t="str">
        <f>Master!K6</f>
        <v>A &amp; B / Physical &amp; Fire</v>
      </c>
      <c r="K6">
        <f>Master!S6</f>
        <v>1</v>
      </c>
    </row>
    <row r="7" spans="1:11">
      <c r="A7" t="str">
        <f>Master!B7</f>
        <v>General</v>
      </c>
      <c r="B7" t="str">
        <f>Master!C7</f>
        <v>Which ascendancies contain skill points that involve totems?</v>
      </c>
      <c r="C7" t="str">
        <f>Master!D7</f>
        <v>Hierophant</v>
      </c>
      <c r="D7" t="str">
        <f>Master!E7</f>
        <v>Ascendant</v>
      </c>
      <c r="E7" t="str">
        <f>Master!F7</f>
        <v>Inquisitor</v>
      </c>
      <c r="F7" t="str">
        <f>Master!G7</f>
        <v>Champion</v>
      </c>
      <c r="G7" t="str">
        <f>Master!H7</f>
        <v>Chieftain</v>
      </c>
      <c r="H7" t="str">
        <f>Master!I7</f>
        <v>Correct answer not shown</v>
      </c>
      <c r="I7" t="str">
        <f>Master!J7</f>
        <v>A, B, E</v>
      </c>
      <c r="J7" t="str">
        <f>Master!K7</f>
        <v>A, B, E / Hiero, Ascendant, Chieftain</v>
      </c>
      <c r="K7">
        <f>Master!S7</f>
        <v>1</v>
      </c>
    </row>
    <row r="8" spans="1:11">
      <c r="A8" t="str">
        <f>Master!B8</f>
        <v>Delve</v>
      </c>
      <c r="B8" t="str">
        <f>Master!C8</f>
        <v>At what depth does monster level 83 begin?</v>
      </c>
      <c r="C8">
        <f>Master!D8</f>
        <v>151</v>
      </c>
      <c r="D8">
        <f>Master!E8</f>
        <v>155</v>
      </c>
      <c r="E8">
        <f>Master!F8</f>
        <v>161</v>
      </c>
      <c r="F8">
        <f>Master!G8</f>
        <v>171</v>
      </c>
      <c r="G8">
        <f>Master!H8</f>
        <v>181</v>
      </c>
      <c r="H8" t="str">
        <f>Master!I8</f>
        <v>Correct answer not shown</v>
      </c>
      <c r="I8" t="str">
        <f>Master!J8</f>
        <v>D</v>
      </c>
      <c r="J8" t="str">
        <f>Master!K8</f>
        <v>D / 171</v>
      </c>
      <c r="K8">
        <f>Master!S8</f>
        <v>1</v>
      </c>
    </row>
    <row r="9" spans="1:11">
      <c r="A9" t="str">
        <f>Master!B9</f>
        <v>Prophecies</v>
      </c>
      <c r="B9" t="str">
        <f>Master!C9</f>
        <v>What is the highest number of silver coins required to seal a prophecy?</v>
      </c>
      <c r="C9">
        <f>Master!D9</f>
        <v>5</v>
      </c>
      <c r="D9">
        <f>Master!E9</f>
        <v>6</v>
      </c>
      <c r="E9">
        <f>Master!F9</f>
        <v>7</v>
      </c>
      <c r="F9">
        <f>Master!G9</f>
        <v>8</v>
      </c>
      <c r="G9">
        <f>Master!H9</f>
        <v>9</v>
      </c>
      <c r="H9" t="str">
        <f>Master!I9</f>
        <v>Correct answer not shown</v>
      </c>
      <c r="I9" t="str">
        <f>Master!J9</f>
        <v>E</v>
      </c>
      <c r="J9" t="str">
        <f>Master!K9</f>
        <v>E / 9</v>
      </c>
      <c r="K9">
        <f>Master!S9</f>
        <v>1</v>
      </c>
    </row>
    <row r="10" spans="1:11">
      <c r="A10" t="str">
        <f>Master!B10</f>
        <v>Miscellaneous</v>
      </c>
      <c r="B10" t="str">
        <f>Master!C10</f>
        <v>How many non-league specific NPCs are in A3 Sarn Encampment?</v>
      </c>
      <c r="C10">
        <f>Master!D10</f>
        <v>3</v>
      </c>
      <c r="D10">
        <f>Master!E10</f>
        <v>4</v>
      </c>
      <c r="E10">
        <f>Master!F10</f>
        <v>5</v>
      </c>
      <c r="F10">
        <f>Master!G10</f>
        <v>6</v>
      </c>
      <c r="G10">
        <f>Master!H10</f>
        <v>7</v>
      </c>
      <c r="H10" t="str">
        <f>Master!I10</f>
        <v>Correct answer not shown</v>
      </c>
      <c r="I10" t="str">
        <f>Master!J10</f>
        <v>C</v>
      </c>
      <c r="J10" t="str">
        <f>Master!K10</f>
        <v>C / 5</v>
      </c>
      <c r="K10">
        <f>Master!S10</f>
        <v>1</v>
      </c>
    </row>
    <row r="11" spans="1:11">
      <c r="A11" t="str">
        <f>Master!B11</f>
        <v>Skills</v>
      </c>
      <c r="B11" t="str">
        <f>Master!C11</f>
        <v>How many skill nodes give +30 to dexterity?</v>
      </c>
      <c r="C11">
        <f>Master!D11</f>
        <v>2</v>
      </c>
      <c r="D11">
        <f>Master!E11</f>
        <v>3</v>
      </c>
      <c r="E11">
        <f>Master!F11</f>
        <v>4</v>
      </c>
      <c r="F11">
        <f>Master!G11</f>
        <v>5</v>
      </c>
      <c r="G11">
        <f>Master!H11</f>
        <v>6</v>
      </c>
      <c r="H11" t="str">
        <f>Master!I11</f>
        <v>Correct answer not shown</v>
      </c>
      <c r="I11" t="str">
        <f>Master!J11</f>
        <v>C</v>
      </c>
      <c r="J11" t="str">
        <f>Master!K11</f>
        <v>C / 4</v>
      </c>
      <c r="K11">
        <f>Master!S11</f>
        <v>1</v>
      </c>
    </row>
    <row r="12" spans="1:11">
      <c r="A12" t="str">
        <f>Master!B12</f>
        <v>Crafting</v>
      </c>
      <c r="B12" t="str">
        <f>Master!C12</f>
        <v>What is the lowest ilvl necessary to enable any prefix/suffix rolls for helmets?</v>
      </c>
      <c r="C12" t="str">
        <f>Master!D12</f>
        <v>85/85</v>
      </c>
      <c r="D12" t="str">
        <f>Master!E12</f>
        <v>86/86</v>
      </c>
      <c r="E12" t="str">
        <f>Master!F12</f>
        <v>86/85</v>
      </c>
      <c r="F12" t="str">
        <f>Master!G12</f>
        <v>88/86</v>
      </c>
      <c r="G12" t="str">
        <f>Master!H12</f>
        <v>86/88</v>
      </c>
      <c r="H12" t="str">
        <f>Master!I12</f>
        <v>Correct answer not shown</v>
      </c>
      <c r="I12" t="str">
        <f>Master!J12</f>
        <v>C</v>
      </c>
      <c r="J12" t="str">
        <f>Master!K12</f>
        <v>C / 86/85</v>
      </c>
      <c r="K12">
        <f>Master!S12</f>
        <v>1</v>
      </c>
    </row>
    <row r="13" spans="1:11">
      <c r="A13" t="str">
        <f>Master!B13</f>
        <v>Crafting</v>
      </c>
      <c r="B13" t="str">
        <f>Master!C13</f>
        <v>Which helmet base has the highest armour rolls?</v>
      </c>
      <c r="C13" t="str">
        <f>Master!D13</f>
        <v>Royal Burgonet</v>
      </c>
      <c r="D13" t="str">
        <f>Master!E13</f>
        <v>Eternal Burgonet</v>
      </c>
      <c r="E13" t="str">
        <f>Master!F13</f>
        <v>Hubris Circlet</v>
      </c>
      <c r="F13" t="str">
        <f>Master!G13</f>
        <v>Nightmare Bascinet</v>
      </c>
      <c r="G13" t="str">
        <f>Master!H13</f>
        <v>Prophet Crown</v>
      </c>
      <c r="H13" t="str">
        <f>Master!I13</f>
        <v>Correct answer not shown</v>
      </c>
      <c r="I13" t="str">
        <f>Master!J13</f>
        <v>A</v>
      </c>
      <c r="J13" t="str">
        <f>Master!K13</f>
        <v>A / Royal Burgonet</v>
      </c>
      <c r="K13">
        <f>Master!S13</f>
        <v>1</v>
      </c>
    </row>
    <row r="14" spans="1:11">
      <c r="A14" t="str">
        <f>Master!B14</f>
        <v>Crafting</v>
      </c>
      <c r="B14" t="str">
        <f>Master!C14</f>
        <v>What is the lowest ilvl necessary to enable any affix to roll for abyssal jewels?</v>
      </c>
      <c r="C14">
        <f>Master!D14</f>
        <v>82</v>
      </c>
      <c r="D14">
        <f>Master!E14</f>
        <v>83</v>
      </c>
      <c r="E14">
        <f>Master!F14</f>
        <v>84</v>
      </c>
      <c r="F14">
        <f>Master!G14</f>
        <v>85</v>
      </c>
      <c r="G14">
        <f>Master!H14</f>
        <v>86</v>
      </c>
      <c r="H14" t="str">
        <f>Master!I14</f>
        <v>Correct answer not shown</v>
      </c>
      <c r="I14" t="str">
        <f>Master!J14</f>
        <v>C</v>
      </c>
      <c r="J14" t="str">
        <f>Master!K14</f>
        <v>C / 84</v>
      </c>
      <c r="K14">
        <f>Master!S14</f>
        <v>1</v>
      </c>
    </row>
    <row r="15" spans="1:11">
      <c r="A15" t="str">
        <f>Master!B15</f>
        <v>Crafting</v>
      </c>
      <c r="B15" t="str">
        <f>Master!C15</f>
        <v>Based on observation, what approximate percent chance does an item have to roll 4 affixes when a chaos orb is applied?</v>
      </c>
      <c r="C15">
        <f>Master!D15</f>
        <v>0.33</v>
      </c>
      <c r="D15">
        <f>Master!E15</f>
        <v>0.5</v>
      </c>
      <c r="E15">
        <f>Master!F15</f>
        <v>0.67</v>
      </c>
      <c r="F15">
        <f>Master!G15</f>
        <v>0.75</v>
      </c>
      <c r="G15">
        <f>Master!H15</f>
        <v>0.8</v>
      </c>
      <c r="H15" t="str">
        <f>Master!I15</f>
        <v>Correct answer not shown</v>
      </c>
      <c r="I15" t="str">
        <f>Master!J15</f>
        <v>C</v>
      </c>
      <c r="J15" t="str">
        <f>Master!K15</f>
        <v>C / 67%</v>
      </c>
      <c r="K15">
        <f>Master!S15</f>
        <v>1</v>
      </c>
    </row>
    <row r="16" spans="1:11">
      <c r="A16" t="str">
        <f>Master!B16</f>
        <v>Crafting</v>
      </c>
      <c r="B16" t="str">
        <f>Master!C16</f>
        <v>Generally, what multiplier do scorched, frigid, aberrant, etc fossils put on their principle mods to make them more likely?</v>
      </c>
      <c r="C16" t="str">
        <f>Master!D16</f>
        <v>2x</v>
      </c>
      <c r="D16" t="str">
        <f>Master!E16</f>
        <v>3x</v>
      </c>
      <c r="E16" t="str">
        <f>Master!F16</f>
        <v>5x</v>
      </c>
      <c r="F16" t="str">
        <f>Master!G16</f>
        <v>10x</v>
      </c>
      <c r="G16" t="str">
        <f>Master!H16</f>
        <v>15x</v>
      </c>
      <c r="H16" t="str">
        <f>Master!I16</f>
        <v>Correct answer not shown</v>
      </c>
      <c r="I16" t="str">
        <f>Master!J16</f>
        <v>D</v>
      </c>
      <c r="J16" t="str">
        <f>Master!K16</f>
        <v>D / 10x</v>
      </c>
      <c r="K16">
        <f>Master!S16</f>
        <v>1</v>
      </c>
    </row>
    <row r="17" spans="1:11">
      <c r="A17" t="str">
        <f>Master!B17</f>
        <v>Crafting</v>
      </c>
      <c r="B17" t="str">
        <f>Master!C17</f>
        <v>Which of the following mods have the smallest weighting (rarest/most unlikely)?</v>
      </c>
      <c r="C17" t="str">
        <f>Master!D17</f>
        <v>Dictator's</v>
      </c>
      <c r="D17" t="str">
        <f>Master!E17</f>
        <v>Merciless</v>
      </c>
      <c r="E17" t="str">
        <f>Master!F17</f>
        <v>Flaring</v>
      </c>
      <c r="F17" t="str">
        <f>Master!G17</f>
        <v>Tyrannical</v>
      </c>
      <c r="G17" t="str">
        <f>Master!H17</f>
        <v>Emperor's</v>
      </c>
      <c r="H17" t="str">
        <f>Master!I17</f>
        <v>Champion's</v>
      </c>
      <c r="I17" t="str">
        <f>Master!J17</f>
        <v>A, B</v>
      </c>
      <c r="J17" t="str">
        <f>Master!K17</f>
        <v>A &amp; B / Dictator's / Merciless</v>
      </c>
      <c r="K17">
        <f>Master!S17</f>
        <v>1</v>
      </c>
    </row>
    <row r="18" spans="1:11">
      <c r="A18" t="str">
        <f>Master!B18</f>
        <v>Crafting</v>
      </c>
      <c r="B18" t="str">
        <f>Master!C18</f>
        <v>Which of these metacrafts is the most expensive?</v>
      </c>
      <c r="C18" t="str">
        <f>Master!D18</f>
        <v>Cannot Roll Attack</v>
      </c>
      <c r="D18" t="str">
        <f>Master!E18</f>
        <v>Cannot Roll Caster</v>
      </c>
      <c r="E18" t="str">
        <f>Master!F18</f>
        <v>Prefixes can't be changed</v>
      </c>
      <c r="F18" t="str">
        <f>Master!G18</f>
        <v>Suffixes can't be changed</v>
      </c>
      <c r="G18" t="str">
        <f>Master!H18</f>
        <v>Can have up to 3 Crafted Mod</v>
      </c>
      <c r="H18" t="str">
        <f>Master!I18</f>
        <v>100-129 Phys Dmg</v>
      </c>
      <c r="I18" t="str">
        <f>Master!J18</f>
        <v>C, D, E</v>
      </c>
      <c r="J18" t="str">
        <f>Master!K18</f>
        <v>CDE / Pref, Suff, Multimod</v>
      </c>
      <c r="K18">
        <f>Master!S18</f>
        <v>1</v>
      </c>
    </row>
    <row r="19" spans="1:11">
      <c r="A19" t="str">
        <f>Master!B19</f>
        <v>Delve</v>
      </c>
      <c r="B19" t="str">
        <f>Master!C19</f>
        <v>At what depth does invisible scaling begin (more monster life or dmg is added)?</v>
      </c>
      <c r="C19">
        <f>Master!D19</f>
        <v>237</v>
      </c>
      <c r="D19">
        <f>Master!E19</f>
        <v>251</v>
      </c>
      <c r="E19">
        <f>Master!F19</f>
        <v>279</v>
      </c>
      <c r="F19">
        <f>Master!G19</f>
        <v>301</v>
      </c>
      <c r="G19">
        <f>Master!H19</f>
        <v>317</v>
      </c>
      <c r="H19" t="str">
        <f>Master!I19</f>
        <v>Correct answer not shown</v>
      </c>
      <c r="I19" t="str">
        <f>Master!J19</f>
        <v>A</v>
      </c>
      <c r="J19" t="str">
        <f>Master!K19</f>
        <v>A / 237</v>
      </c>
      <c r="K19">
        <f>Master!S19</f>
        <v>1</v>
      </c>
    </row>
    <row r="20" spans="1:11">
      <c r="A20" t="str">
        <f>Master!B20</f>
        <v>Delve</v>
      </c>
      <c r="B20" t="str">
        <f>Master!C20</f>
        <v>Which of these fossils can drop in Fungal Caverns?</v>
      </c>
      <c r="C20" t="str">
        <f>Master!D20</f>
        <v>Bound</v>
      </c>
      <c r="D20" t="str">
        <f>Master!E20</f>
        <v>Jagged</v>
      </c>
      <c r="E20" t="str">
        <f>Master!F20</f>
        <v>Gilded</v>
      </c>
      <c r="F20" t="str">
        <f>Master!G20</f>
        <v>Aberrant</v>
      </c>
      <c r="G20" t="str">
        <f>Master!H20</f>
        <v>Aetheric</v>
      </c>
      <c r="H20" t="str">
        <f>Master!I20</f>
        <v>Correct answer not shown</v>
      </c>
      <c r="I20" t="str">
        <f>Master!J20</f>
        <v>C, D</v>
      </c>
      <c r="J20" t="str">
        <f>Master!K20</f>
        <v>C&amp;D / Gilded&amp;Aberrant</v>
      </c>
      <c r="K20">
        <f>Master!S20</f>
        <v>1</v>
      </c>
    </row>
    <row r="21" spans="1:11">
      <c r="A21" t="str">
        <f>Master!B21</f>
        <v>Delve</v>
      </c>
      <c r="B21" t="str">
        <f>Master!C21</f>
        <v>What is the lowest item level a Crown of the Tyrant delve unique can have?</v>
      </c>
      <c r="C21">
        <f>Master!D21</f>
        <v>75</v>
      </c>
      <c r="D21">
        <f>Master!E21</f>
        <v>79</v>
      </c>
      <c r="E21">
        <f>Master!F21</f>
        <v>81</v>
      </c>
      <c r="F21">
        <f>Master!G21</f>
        <v>83</v>
      </c>
      <c r="G21">
        <f>Master!H21</f>
        <v>86</v>
      </c>
      <c r="H21" t="str">
        <f>Master!I21</f>
        <v>Correct answer not shown</v>
      </c>
      <c r="I21" t="str">
        <f>Master!J21</f>
        <v>F</v>
      </c>
      <c r="J21" t="str">
        <f>Master!K21</f>
        <v>F / Correct answer not shown</v>
      </c>
      <c r="K21">
        <f>Master!S21</f>
        <v>1</v>
      </c>
    </row>
    <row r="22" spans="1:11">
      <c r="A22" t="str">
        <f>Master!B22</f>
        <v>Delve</v>
      </c>
      <c r="B22" t="str">
        <f>Master!C22</f>
        <v>Excluding extralong paths and other special situations, how many paths may lead out of a delve node/checkpoint?</v>
      </c>
      <c r="C22">
        <f>Master!D22</f>
        <v>1</v>
      </c>
      <c r="D22">
        <f>Master!E22</f>
        <v>2</v>
      </c>
      <c r="E22">
        <f>Master!F22</f>
        <v>3</v>
      </c>
      <c r="F22">
        <f>Master!G22</f>
        <v>4</v>
      </c>
      <c r="G22">
        <f>Master!H22</f>
        <v>5</v>
      </c>
      <c r="H22" t="str">
        <f>Master!I22</f>
        <v>Correct answer not shown</v>
      </c>
      <c r="I22" t="str">
        <f>Master!J22</f>
        <v>A, C, D</v>
      </c>
      <c r="J22" t="str">
        <f>Master!K22</f>
        <v>A&amp;C&amp;D/1,3,4</v>
      </c>
      <c r="K22">
        <f>Master!S22</f>
        <v>1</v>
      </c>
    </row>
    <row r="23" spans="1:11">
      <c r="A23" t="str">
        <f>Master!B23</f>
        <v>Delve</v>
      </c>
      <c r="B23" t="str">
        <f>Master!C23</f>
        <v>What is maximum flare/dynamite capacity?</v>
      </c>
      <c r="C23" t="str">
        <f>Master!D23</f>
        <v>17 &amp; 7</v>
      </c>
      <c r="D23" t="str">
        <f>Master!E23</f>
        <v>17 &amp; 9</v>
      </c>
      <c r="E23" t="str">
        <f>Master!F23</f>
        <v>15 &amp; 7</v>
      </c>
      <c r="F23" t="str">
        <f>Master!G23</f>
        <v>21 &amp; 9</v>
      </c>
      <c r="G23" t="str">
        <f>Master!H23</f>
        <v>21 &amp; 7</v>
      </c>
      <c r="H23" t="str">
        <f>Master!I23</f>
        <v>Correct answer not shown</v>
      </c>
      <c r="I23" t="str">
        <f>Master!J23</f>
        <v>F</v>
      </c>
      <c r="J23" t="str">
        <f>Master!K23</f>
        <v>F / CANS</v>
      </c>
      <c r="K23">
        <f>Master!S23</f>
        <v>1</v>
      </c>
    </row>
    <row r="24" spans="1:11">
      <c r="A24" t="str">
        <f>Master!B24</f>
        <v>Delve</v>
      </c>
      <c r="B24" t="str">
        <f>Master!C24</f>
        <v>What depth does Niko stop digging mineshafts?</v>
      </c>
      <c r="C24">
        <f>Master!D24</f>
        <v>17</v>
      </c>
      <c r="D24">
        <f>Master!E24</f>
        <v>21</v>
      </c>
      <c r="E24">
        <f>Master!F24</f>
        <v>23</v>
      </c>
      <c r="F24">
        <f>Master!G24</f>
        <v>30</v>
      </c>
      <c r="G24">
        <f>Master!H24</f>
        <v>35</v>
      </c>
      <c r="H24" t="str">
        <f>Master!I24</f>
        <v>Correct answer not shown</v>
      </c>
      <c r="I24" t="str">
        <f>Master!J24</f>
        <v>E</v>
      </c>
      <c r="J24" t="str">
        <f>Master!K24</f>
        <v>E / 35</v>
      </c>
      <c r="K24">
        <f>Master!S24</f>
        <v>1</v>
      </c>
    </row>
    <row r="25" spans="1:11">
      <c r="A25" t="str">
        <f>Master!B25</f>
        <v>Delve</v>
      </c>
      <c r="B25" t="str">
        <f>Master!C25</f>
        <v>Which boss can drop Ahkeli's Mountain?</v>
      </c>
      <c r="C25" t="str">
        <f>Master!D25</f>
        <v>Shaper</v>
      </c>
      <c r="D25" t="str">
        <f>Master!E25</f>
        <v>Kurgal</v>
      </c>
      <c r="E25" t="str">
        <f>Master!F25</f>
        <v>Ulaman</v>
      </c>
      <c r="F25" t="str">
        <f>Master!G25</f>
        <v>Ahuatotli</v>
      </c>
      <c r="G25" t="str">
        <f>Master!H25</f>
        <v>Aul</v>
      </c>
      <c r="H25" t="str">
        <f>Master!I25</f>
        <v>Correct answer not shown</v>
      </c>
      <c r="I25" t="str">
        <f>Master!J25</f>
        <v>D</v>
      </c>
      <c r="J25" t="str">
        <f>Master!K25</f>
        <v>D / Ahuatotli</v>
      </c>
      <c r="K25">
        <f>Master!S25</f>
        <v>1</v>
      </c>
    </row>
    <row r="26" spans="1:11">
      <c r="A26" t="str">
        <f>Master!B26</f>
        <v>Delve</v>
      </c>
      <c r="B26" t="str">
        <f>Master!C26</f>
        <v>How often does a player gain a stack of darkness?</v>
      </c>
      <c r="C26">
        <f>Master!D26</f>
        <v>0</v>
      </c>
      <c r="D26">
        <f>Master!E26</f>
        <v>0</v>
      </c>
      <c r="E26">
        <f>Master!F26</f>
        <v>0</v>
      </c>
      <c r="F26">
        <f>Master!G26</f>
        <v>0</v>
      </c>
      <c r="G26">
        <f>Master!H26</f>
        <v>0</v>
      </c>
      <c r="H26">
        <f>Master!I26</f>
        <v>0</v>
      </c>
      <c r="I26">
        <f>Master!J26</f>
        <v>0</v>
      </c>
      <c r="J26">
        <f>Master!K26</f>
        <v>0</v>
      </c>
      <c r="K26">
        <f>Master!S26</f>
        <v>0</v>
      </c>
    </row>
    <row r="27" spans="1:11">
      <c r="A27" t="str">
        <f>Master!B27</f>
        <v>Prophecies</v>
      </c>
      <c r="B27" t="str">
        <f>Master!C27</f>
        <v>How many tempest prophecies are there?</v>
      </c>
      <c r="C27">
        <f>Master!D27</f>
        <v>4</v>
      </c>
      <c r="D27">
        <f>Master!E27</f>
        <v>5</v>
      </c>
      <c r="E27">
        <f>Master!F27</f>
        <v>6</v>
      </c>
      <c r="F27">
        <f>Master!G27</f>
        <v>7</v>
      </c>
      <c r="G27">
        <f>Master!H27</f>
        <v>8</v>
      </c>
      <c r="H27" t="str">
        <f>Master!I27</f>
        <v>Correct answer not shown</v>
      </c>
      <c r="I27" t="str">
        <f>Master!J27</f>
        <v>C</v>
      </c>
      <c r="J27" t="str">
        <f>Master!K27</f>
        <v>C / 6</v>
      </c>
      <c r="K27">
        <f>Master!S27</f>
        <v>1</v>
      </c>
    </row>
    <row r="28" spans="1:11">
      <c r="A28" t="str">
        <f>Master!B28</f>
        <v>Essence</v>
      </c>
      <c r="B28" t="str">
        <f>Master!C28</f>
        <v>What zone level is required for screaming essences to drop?</v>
      </c>
      <c r="C28">
        <f>Master!D28</f>
        <v>50</v>
      </c>
      <c r="D28">
        <f>Master!E28</f>
        <v>55</v>
      </c>
      <c r="E28">
        <f>Master!F28</f>
        <v>60</v>
      </c>
      <c r="F28">
        <f>Master!G28</f>
        <v>65</v>
      </c>
      <c r="G28">
        <f>Master!H28</f>
        <v>68</v>
      </c>
      <c r="H28" t="str">
        <f>Master!I28</f>
        <v>Correct answer not shown</v>
      </c>
      <c r="I28" t="str">
        <f>Master!J28</f>
        <v>E</v>
      </c>
      <c r="J28" t="str">
        <f>Master!K28</f>
        <v>E / 68</v>
      </c>
      <c r="K28">
        <f>Master!S28</f>
        <v>1</v>
      </c>
    </row>
    <row r="29" spans="1:11">
      <c r="A29" t="str">
        <f>Master!B29</f>
        <v>Essence</v>
      </c>
      <c r="B29" t="str">
        <f>Master!C29</f>
        <v>Which of the following essences are the only ones that can upgrade into Tier 6 essences (Insanity/Horror/Delirium/Hysteria)?</v>
      </c>
      <c r="C29" t="str">
        <f>Master!D29</f>
        <v>Spite</v>
      </c>
      <c r="D29" t="str">
        <f>Master!E29</f>
        <v>Scorn</v>
      </c>
      <c r="E29" t="str">
        <f>Master!F29</f>
        <v>Misery</v>
      </c>
      <c r="F29" t="str">
        <f>Master!G29</f>
        <v>Envy</v>
      </c>
      <c r="G29" t="str">
        <f>Master!H29</f>
        <v>Dread</v>
      </c>
      <c r="H29" t="str">
        <f>Master!I29</f>
        <v>Correct answer not shown</v>
      </c>
      <c r="I29" t="str">
        <f>Master!J29</f>
        <v>B, C, D, E</v>
      </c>
      <c r="J29" t="str">
        <f>Master!K29</f>
        <v>BCDE / Misery, Envy, Dread, Scorn</v>
      </c>
      <c r="K29">
        <f>Master!S29</f>
        <v>1</v>
      </c>
    </row>
    <row r="30" spans="1:11">
      <c r="A30" t="str">
        <f>Master!B30</f>
        <v>Essence</v>
      </c>
      <c r="B30" t="str">
        <f>Master!C30</f>
        <v>Which of the following is the highest tier of essences?</v>
      </c>
      <c r="C30" t="str">
        <f>Master!D30</f>
        <v>Shrieking</v>
      </c>
      <c r="D30" t="str">
        <f>Master!E30</f>
        <v>Wailing</v>
      </c>
      <c r="E30" t="str">
        <f>Master!F30</f>
        <v>Booming</v>
      </c>
      <c r="F30" t="str">
        <f>Master!G30</f>
        <v>Screaming</v>
      </c>
      <c r="G30" t="str">
        <f>Master!H30</f>
        <v>Deafening</v>
      </c>
      <c r="H30" t="str">
        <f>Master!I30</f>
        <v>Blinding</v>
      </c>
      <c r="I30" t="str">
        <f>Master!J30</f>
        <v>E</v>
      </c>
      <c r="J30" t="str">
        <f>Master!K30</f>
        <v>E / Deafening</v>
      </c>
      <c r="K30">
        <f>Master!S30</f>
        <v>1</v>
      </c>
    </row>
    <row r="31" spans="1:11">
      <c r="A31" t="str">
        <f>Master!B31</f>
        <v>Essence</v>
      </c>
      <c r="B31" t="str">
        <f>Master!C31</f>
        <v>What is the chance that a monster trapped by essence will gain one additional essence when using a remnant of corruption?</v>
      </c>
      <c r="C31">
        <f>Master!D31</f>
        <v>0.15</v>
      </c>
      <c r="D31">
        <f>Master!E31</f>
        <v>0.2</v>
      </c>
      <c r="E31">
        <f>Master!F31</f>
        <v>0.25</v>
      </c>
      <c r="F31">
        <f>Master!G31</f>
        <v>0.33</v>
      </c>
      <c r="G31">
        <f>Master!H31</f>
        <v>0.5</v>
      </c>
      <c r="H31" t="str">
        <f>Master!I31</f>
        <v>Correct answer not shown</v>
      </c>
      <c r="I31" t="str">
        <f>Master!J31</f>
        <v>C</v>
      </c>
      <c r="J31" t="str">
        <f>Master!K31</f>
        <v>C / 25%</v>
      </c>
      <c r="K31">
        <f>Master!S31</f>
        <v>1</v>
      </c>
    </row>
    <row r="32" spans="1:11">
      <c r="A32" t="str">
        <f>Master!B32</f>
        <v>Adv Mechanics</v>
      </c>
      <c r="B32" t="str">
        <f>Master!C32</f>
        <v>What damage types does Sirus, Awakener of Worlds, deal?</v>
      </c>
      <c r="C32" t="str">
        <f>Master!D32</f>
        <v>Physical</v>
      </c>
      <c r="D32" t="str">
        <f>Master!E32</f>
        <v>Fire</v>
      </c>
      <c r="E32" t="str">
        <f>Master!F32</f>
        <v>Chaos</v>
      </c>
      <c r="F32" t="str">
        <f>Master!G32</f>
        <v>Cold</v>
      </c>
      <c r="G32" t="str">
        <f>Master!H32</f>
        <v>Lightning</v>
      </c>
      <c r="H32" t="str">
        <f>Master!I32</f>
        <v>Correct answer not shown</v>
      </c>
      <c r="I32" t="str">
        <f>Master!J32</f>
        <v>A, B, C, D, E</v>
      </c>
      <c r="J32" t="str">
        <f>Master!K32</f>
        <v>ABCDE / PhysFireChaosColdLightning</v>
      </c>
      <c r="K32">
        <f>Master!S32</f>
        <v>1</v>
      </c>
    </row>
    <row r="33" spans="1:11">
      <c r="A33" t="str">
        <f>Master!B33</f>
        <v>Adv Mechanics</v>
      </c>
      <c r="B33" t="str">
        <f>Master!C33</f>
        <v xml:space="preserve">What order does arrow behavior go in after hit? </v>
      </c>
      <c r="C33">
        <f>Master!D33</f>
        <v>0</v>
      </c>
      <c r="D33">
        <f>Master!E33</f>
        <v>0</v>
      </c>
      <c r="E33">
        <f>Master!F33</f>
        <v>0</v>
      </c>
      <c r="F33">
        <f>Master!G33</f>
        <v>0</v>
      </c>
      <c r="G33">
        <f>Master!H33</f>
        <v>0</v>
      </c>
      <c r="H33">
        <f>Master!I33</f>
        <v>0</v>
      </c>
      <c r="I33">
        <f>Master!J33</f>
        <v>0</v>
      </c>
      <c r="J33">
        <f>Master!K33</f>
        <v>0</v>
      </c>
      <c r="K33">
        <f>Master!S33</f>
        <v>0</v>
      </c>
    </row>
    <row r="34" spans="1:11">
      <c r="A34" t="str">
        <f>Master!B34</f>
        <v>Adv Mechanics</v>
      </c>
      <c r="B34" t="str">
        <f>Master!C34</f>
        <v>Which of the following are categorized as less mana reserved?</v>
      </c>
      <c r="C34" t="str">
        <f>Master!D34</f>
        <v>Sanctuary of Thought</v>
      </c>
      <c r="D34" t="str">
        <f>Master!E34</f>
        <v>Helmet Corruption</v>
      </c>
      <c r="E34" t="str">
        <f>Master!F34</f>
        <v>Mortal Conviction</v>
      </c>
      <c r="F34" t="str">
        <f>Master!G34</f>
        <v>Sovereignty</v>
      </c>
      <c r="G34" t="str">
        <f>Master!H34</f>
        <v>Skyforth</v>
      </c>
      <c r="H34" t="str">
        <f>Master!I34</f>
        <v>Correct answer not shown</v>
      </c>
      <c r="I34" t="str">
        <f>Master!J34</f>
        <v>A</v>
      </c>
      <c r="J34" t="str">
        <f>Master!K34</f>
        <v>A / Sanctuary of Thought</v>
      </c>
      <c r="K34">
        <f>Master!S34</f>
        <v>1</v>
      </c>
    </row>
    <row r="35" spans="1:11">
      <c r="A35" t="str">
        <f>Master!B35</f>
        <v>Adv Mechanics</v>
      </c>
      <c r="B35" t="str">
        <f>Master!C35</f>
        <v>Which of the following effects cause affected targets to deal 20% less damage?</v>
      </c>
      <c r="C35" t="str">
        <f>Master!D35</f>
        <v>Brittle</v>
      </c>
      <c r="D35" t="str">
        <f>Master!E35</f>
        <v>Scorch</v>
      </c>
      <c r="E35" t="str">
        <f>Master!F35</f>
        <v>Weaken</v>
      </c>
      <c r="F35" t="str">
        <f>Master!G35</f>
        <v>Hinder</v>
      </c>
      <c r="G35" t="str">
        <f>Master!H35</f>
        <v>Sap</v>
      </c>
      <c r="H35" t="str">
        <f>Master!I35</f>
        <v>Correct answer not shown</v>
      </c>
      <c r="I35" t="str">
        <f>Master!J35</f>
        <v>E</v>
      </c>
      <c r="J35" t="str">
        <f>Master!K35</f>
        <v>E / Sap</v>
      </c>
      <c r="K35">
        <f>Master!S35</f>
        <v>1</v>
      </c>
    </row>
    <row r="36" spans="1:11">
      <c r="A36" t="str">
        <f>Master!B36</f>
        <v>Adv Mechanics</v>
      </c>
      <c r="B36" t="str">
        <f>Master!C36</f>
        <v>How many flask charges does killing a magic monster grant?</v>
      </c>
      <c r="C36">
        <f>Master!D36</f>
        <v>1</v>
      </c>
      <c r="D36">
        <f>Master!E36</f>
        <v>2</v>
      </c>
      <c r="E36">
        <f>Master!F36</f>
        <v>3</v>
      </c>
      <c r="F36">
        <f>Master!G36</f>
        <v>4</v>
      </c>
      <c r="G36">
        <f>Master!H36</f>
        <v>5</v>
      </c>
      <c r="H36" t="str">
        <f>Master!I36</f>
        <v>Correct answer not shown</v>
      </c>
      <c r="I36" t="str">
        <f>Master!J36</f>
        <v>F</v>
      </c>
      <c r="J36" t="str">
        <f>Master!K36</f>
        <v>F / CANS</v>
      </c>
      <c r="K36">
        <f>Master!S36</f>
        <v>1</v>
      </c>
    </row>
    <row r="37" spans="1:11">
      <c r="A37" t="str">
        <f>Master!B37</f>
        <v>Adv Mechanics</v>
      </c>
      <c r="B37" t="str">
        <f>Master!C37</f>
        <v>Which of the following is the correct the conversion chain?</v>
      </c>
      <c r="C37" t="str">
        <f>Master!D37</f>
        <v>Phys - &gt; Light. -&gt; Fire -&gt; Cold</v>
      </c>
      <c r="D37" t="str">
        <f>Master!E37</f>
        <v>Phys - &gt; Light. -&gt; Cold -&gt; Fire</v>
      </c>
      <c r="E37" t="str">
        <f>Master!F37</f>
        <v>Light. -&gt; Cold -&gt; Fire -&gt; Phys</v>
      </c>
      <c r="F37" t="str">
        <f>Master!G37</f>
        <v>Light. -&gt; Fire -&gt; Cold -&gt; Phys</v>
      </c>
      <c r="G37" t="str">
        <f>Master!H37</f>
        <v>Phys -&gt; Cold -&gt; Light. -&gt; Fire</v>
      </c>
      <c r="H37" t="str">
        <f>Master!I37</f>
        <v>Correct answer not shown</v>
      </c>
      <c r="I37" t="str">
        <f>Master!J37</f>
        <v>B</v>
      </c>
      <c r="J37" t="str">
        <f>Master!K37</f>
        <v>B / P -&gt; L -&gt; C -&gt; F</v>
      </c>
      <c r="K37">
        <f>Master!S37</f>
        <v>1</v>
      </c>
    </row>
    <row r="38" spans="1:11">
      <c r="A38" t="str">
        <f>Master!B38</f>
        <v>Abyss</v>
      </c>
      <c r="B38" t="str">
        <f>Master!C38</f>
        <v>What is the minimum zone level required to spawn an entrance to Abyssal Depths?</v>
      </c>
      <c r="C38">
        <f>Master!D38</f>
        <v>60</v>
      </c>
      <c r="D38">
        <f>Master!E38</f>
        <v>68</v>
      </c>
      <c r="E38">
        <f>Master!F38</f>
        <v>70</v>
      </c>
      <c r="F38">
        <f>Master!G38</f>
        <v>71</v>
      </c>
      <c r="G38">
        <f>Master!H38</f>
        <v>75</v>
      </c>
      <c r="H38" t="str">
        <f>Master!I38</f>
        <v>Correct answer not shown</v>
      </c>
      <c r="I38" t="str">
        <f>Master!J38</f>
        <v>C</v>
      </c>
      <c r="J38" t="str">
        <f>Master!K38</f>
        <v>C / 70</v>
      </c>
      <c r="K38">
        <f>Master!S38</f>
        <v>1</v>
      </c>
    </row>
    <row r="39" spans="1:11">
      <c r="A39" t="str">
        <f>Master!B39</f>
        <v>Abyss</v>
      </c>
      <c r="B39" t="str">
        <f>Master!C39</f>
        <v>What is the minimum ilvl for an abyssal jewel?</v>
      </c>
      <c r="C39">
        <f>Master!D39</f>
        <v>40</v>
      </c>
      <c r="D39">
        <f>Master!E39</f>
        <v>45</v>
      </c>
      <c r="E39">
        <f>Master!F39</f>
        <v>46</v>
      </c>
      <c r="F39">
        <f>Master!G39</f>
        <v>47</v>
      </c>
      <c r="G39">
        <f>Master!H39</f>
        <v>48</v>
      </c>
      <c r="H39" t="str">
        <f>Master!I39</f>
        <v>Correct answer not shown</v>
      </c>
      <c r="I39" t="str">
        <f>Master!J39</f>
        <v>B</v>
      </c>
      <c r="J39" t="str">
        <f>Master!K39</f>
        <v>B / 45</v>
      </c>
      <c r="K39">
        <f>Master!S39</f>
        <v>1</v>
      </c>
    </row>
    <row r="40" spans="1:11">
      <c r="A40" t="str">
        <f>Master!B40</f>
        <v>Abyss</v>
      </c>
      <c r="B40" t="str">
        <f>Master!C40</f>
        <v>Which of the following can appear in an abyssal depth?</v>
      </c>
      <c r="C40" t="str">
        <f>Master!D40</f>
        <v>Amanamu, Liege of Lightless</v>
      </c>
      <c r="D40" t="str">
        <f>Master!E40</f>
        <v>Ulaman, Sovereign of the Well</v>
      </c>
      <c r="E40" t="str">
        <f>Master!F40</f>
        <v>Stygian Spire</v>
      </c>
      <c r="F40" t="str">
        <f>Master!G40</f>
        <v>Ahuatotli, the Blind</v>
      </c>
      <c r="G40" t="str">
        <f>Master!H40</f>
        <v>Tzeteosh, Hungering Flame</v>
      </c>
      <c r="H40" t="str">
        <f>Master!I40</f>
        <v>Correct answer not shown</v>
      </c>
      <c r="I40" t="str">
        <f>Master!J40</f>
        <v>A, B, C</v>
      </c>
      <c r="J40" t="str">
        <f>Master!K40</f>
        <v>ABC / Amanamu, Ulaman, Stygian Spire</v>
      </c>
      <c r="K40">
        <f>Master!S40</f>
        <v>1</v>
      </c>
    </row>
    <row r="41" spans="1:11">
      <c r="A41" t="str">
        <f>Master!B41</f>
        <v>Incursion</v>
      </c>
      <c r="B41" t="str">
        <f>Master!C41</f>
        <v xml:space="preserve">How many vaal architects are there? </v>
      </c>
      <c r="C41">
        <f>Master!D41</f>
        <v>15</v>
      </c>
      <c r="D41">
        <f>Master!E41</f>
        <v>18</v>
      </c>
      <c r="E41">
        <f>Master!F41</f>
        <v>20</v>
      </c>
      <c r="F41">
        <f>Master!G41</f>
        <v>25</v>
      </c>
      <c r="G41">
        <f>Master!H41</f>
        <v>30</v>
      </c>
      <c r="H41" t="str">
        <f>Master!I41</f>
        <v>Correct answer not shown</v>
      </c>
      <c r="I41" t="str">
        <f>Master!J41</f>
        <v>D</v>
      </c>
      <c r="J41" t="str">
        <f>Master!K41</f>
        <v>D / 25</v>
      </c>
      <c r="K41">
        <f>Master!S41</f>
        <v>1</v>
      </c>
    </row>
    <row r="42" spans="1:11">
      <c r="A42" t="str">
        <f>Master!B42</f>
        <v>Incursion</v>
      </c>
      <c r="B42" t="str">
        <f>Master!C42</f>
        <v xml:space="preserve">What level would the Temple of Atzoatl be if your incursions were: 3 at lvl 50, 3 at lvl 60, 3 at lvl 70, 3 at lvl 80? </v>
      </c>
      <c r="C42">
        <f>Master!D42</f>
        <v>50</v>
      </c>
      <c r="D42">
        <f>Master!E42</f>
        <v>80</v>
      </c>
      <c r="E42">
        <f>Master!F42</f>
        <v>70</v>
      </c>
      <c r="F42">
        <f>Master!G42</f>
        <v>65</v>
      </c>
      <c r="G42">
        <f>Master!H42</f>
        <v>75</v>
      </c>
      <c r="H42" t="str">
        <f>Master!I42</f>
        <v>Correct answer not shown</v>
      </c>
      <c r="I42" t="str">
        <f>Master!J42</f>
        <v>E</v>
      </c>
      <c r="J42" t="str">
        <f>Master!K42</f>
        <v>E / 75</v>
      </c>
      <c r="K42">
        <f>Master!S42</f>
        <v>1</v>
      </c>
    </row>
    <row r="43" spans="1:11">
      <c r="A43" t="str">
        <f>Master!B43</f>
        <v>Incursion</v>
      </c>
      <c r="B43" t="str">
        <f>Master!C43</f>
        <v>Which Level 1 room Corresponds to a Level 3 room called Hall of War?</v>
      </c>
      <c r="C43" t="str">
        <f>Master!D43</f>
        <v>Sparring Room</v>
      </c>
      <c r="D43" t="str">
        <f>Master!E43</f>
        <v>Hall of Mettle</v>
      </c>
      <c r="E43" t="str">
        <f>Master!F43</f>
        <v>Guardhouse</v>
      </c>
      <c r="F43" t="str">
        <f>Master!G43</f>
        <v>Hatchery</v>
      </c>
      <c r="G43" t="str">
        <f>Master!H43</f>
        <v>Factory</v>
      </c>
      <c r="H43" t="str">
        <f>Master!I43</f>
        <v>Correct answer not shown</v>
      </c>
      <c r="I43" t="str">
        <f>Master!J43</f>
        <v>C</v>
      </c>
      <c r="J43" t="str">
        <f>Master!K43</f>
        <v>C / Guardhouse</v>
      </c>
      <c r="K43">
        <f>Master!S43</f>
        <v>1</v>
      </c>
    </row>
    <row r="44" spans="1:11">
      <c r="A44" t="str">
        <f>Master!B44</f>
        <v>Incursion</v>
      </c>
      <c r="B44" t="str">
        <f>Master!C44</f>
        <v>What is the name of the level 3 temple room that gives 3 breaches?</v>
      </c>
      <c r="C44" t="str">
        <f>Master!D44</f>
        <v>Shrine of Unmaking</v>
      </c>
      <c r="D44" t="str">
        <f>Master!E44</f>
        <v>Hall of Champions</v>
      </c>
      <c r="E44" t="str">
        <f>Master!F44</f>
        <v>Court of Sealed Death</v>
      </c>
      <c r="F44" t="str">
        <f>Master!G44</f>
        <v>House of the Others</v>
      </c>
      <c r="G44" t="str">
        <f>Master!H44</f>
        <v>Hybridisation Chamber</v>
      </c>
      <c r="H44" t="str">
        <f>Master!I44</f>
        <v>Correct answer not shown</v>
      </c>
      <c r="I44" t="str">
        <f>Master!J44</f>
        <v>D</v>
      </c>
      <c r="J44" t="str">
        <f>Master!K44</f>
        <v>D / House of Others</v>
      </c>
      <c r="K44">
        <f>Master!S44</f>
        <v>1</v>
      </c>
    </row>
    <row r="45" spans="1:11">
      <c r="A45" t="str">
        <f>Master!B45</f>
        <v>Incursion</v>
      </c>
      <c r="B45" t="str">
        <f>Master!C45</f>
        <v>When entering an incursion, how much time (in seconds) do you have for the incursion? (Assuming you have not killed any enemies)</v>
      </c>
      <c r="C45" t="str">
        <f>Master!D45</f>
        <v>8s</v>
      </c>
      <c r="D45" t="str">
        <f>Master!E45</f>
        <v>10s</v>
      </c>
      <c r="E45" t="str">
        <f>Master!F45</f>
        <v>12s</v>
      </c>
      <c r="F45" t="str">
        <f>Master!G45</f>
        <v>15s</v>
      </c>
      <c r="G45" t="str">
        <f>Master!H45</f>
        <v>20s</v>
      </c>
      <c r="H45" t="str">
        <f>Master!I45</f>
        <v>Correct answer not shown</v>
      </c>
      <c r="I45" t="str">
        <f>Master!J45</f>
        <v>B</v>
      </c>
      <c r="J45" t="str">
        <f>Master!K45</f>
        <v>B / 10s</v>
      </c>
      <c r="K45">
        <f>Master!S45</f>
        <v>1</v>
      </c>
    </row>
    <row r="46" spans="1:11">
      <c r="A46" t="str">
        <f>Master!B46</f>
        <v>Campaign</v>
      </c>
      <c r="B46" t="str">
        <f>Master!C46</f>
        <v>What is the final area during the campaign where you fight Piety (Piety, the Abomination)?</v>
      </c>
      <c r="C46" t="str">
        <f>Master!D46</f>
        <v>Lunaris Temple 2</v>
      </c>
      <c r="D46" t="str">
        <f>Master!E46</f>
        <v>Solaris Temple 2</v>
      </c>
      <c r="E46" t="str">
        <f>Master!F46</f>
        <v>Rotten Core</v>
      </c>
      <c r="F46" t="str">
        <f>Master!G46</f>
        <v>Belly of the Beast 2</v>
      </c>
      <c r="G46" t="str">
        <f>Master!H46</f>
        <v>Harvest</v>
      </c>
      <c r="H46" t="str">
        <f>Master!I46</f>
        <v>Correct answer not shown</v>
      </c>
      <c r="I46" t="str">
        <f>Master!J46</f>
        <v>D</v>
      </c>
      <c r="J46" t="str">
        <f>Master!K46</f>
        <v>D / Belly of the Beast 2</v>
      </c>
      <c r="K46">
        <f>Master!S46</f>
        <v>1</v>
      </c>
    </row>
    <row r="47" spans="1:11">
      <c r="A47" t="str">
        <f>Master!B47</f>
        <v>Campaign</v>
      </c>
      <c r="B47" t="str">
        <f>Master!C47</f>
        <v>Which act(s) give 1 or fewer skill points as quest rewards assuming you kill all bandits?</v>
      </c>
      <c r="C47" t="str">
        <f>Master!D47</f>
        <v>Act 2</v>
      </c>
      <c r="D47" t="str">
        <f>Master!E47</f>
        <v>Act 3</v>
      </c>
      <c r="E47" t="str">
        <f>Master!F47</f>
        <v>Act 4</v>
      </c>
      <c r="F47" t="str">
        <f>Master!G47</f>
        <v>Act 5</v>
      </c>
      <c r="G47" t="str">
        <f>Master!H47</f>
        <v>Act 9</v>
      </c>
      <c r="H47" t="str">
        <f>Master!I47</f>
        <v>Act 10</v>
      </c>
      <c r="I47" t="str">
        <f>Master!J47</f>
        <v>C, F</v>
      </c>
      <c r="J47" t="str">
        <f>Master!K47</f>
        <v>CF / 4, 10</v>
      </c>
      <c r="K47">
        <f>Master!S47</f>
        <v>1</v>
      </c>
    </row>
    <row r="48" spans="1:11">
      <c r="A48" t="str">
        <f>Master!B48</f>
        <v>Campaign</v>
      </c>
      <c r="B48" t="str">
        <f>Master!C48</f>
        <v>Which act has the most mandatory quests?</v>
      </c>
      <c r="C48" t="str">
        <f>Master!D48</f>
        <v>Act 1</v>
      </c>
      <c r="D48" t="str">
        <f>Master!E48</f>
        <v>Act 2</v>
      </c>
      <c r="E48" t="str">
        <f>Master!F48</f>
        <v>Act 3</v>
      </c>
      <c r="F48" t="str">
        <f>Master!G48</f>
        <v>Act 4</v>
      </c>
      <c r="G48" t="str">
        <f>Master!H48</f>
        <v>Act 8</v>
      </c>
      <c r="H48" t="str">
        <f>Master!I48</f>
        <v>Correct answer not shown</v>
      </c>
      <c r="I48" t="str">
        <f>Master!J48</f>
        <v>C</v>
      </c>
      <c r="J48" t="str">
        <f>Master!K48</f>
        <v>C / Act 3</v>
      </c>
      <c r="K48">
        <f>Master!S48</f>
        <v>1</v>
      </c>
    </row>
    <row r="49" spans="1:11">
      <c r="A49" t="str">
        <f>Master!B49</f>
        <v>Campaign</v>
      </c>
      <c r="B49" t="str">
        <f>Master!C49</f>
        <v>Which of the following quest(s) are optional?</v>
      </c>
      <c r="C49" t="str">
        <f>Master!D49</f>
        <v>Mercy Mission</v>
      </c>
      <c r="D49" t="str">
        <f>Master!E49</f>
        <v>Fiery Dust</v>
      </c>
      <c r="E49" t="str">
        <f>Master!F49</f>
        <v>Sever the Right Hand</v>
      </c>
      <c r="F49" t="str">
        <f>Master!G49</f>
        <v>Eternal Nightmare</v>
      </c>
      <c r="G49" t="str">
        <f>Master!H49</f>
        <v>The Brine King</v>
      </c>
      <c r="H49" t="str">
        <f>Master!I49</f>
        <v>Correct answer not shown</v>
      </c>
      <c r="I49" t="str">
        <f>Master!J49</f>
        <v>A, C</v>
      </c>
      <c r="J49" t="str">
        <f>Master!K49</f>
        <v>AC / Mercy, Sever</v>
      </c>
      <c r="K49">
        <f>Master!S49</f>
        <v>1</v>
      </c>
    </row>
    <row r="50" spans="1:11">
      <c r="A50" t="str">
        <f>Master!B50</f>
        <v>Miscellaneous</v>
      </c>
      <c r="B50" t="str">
        <f>Master!C50</f>
        <v>How many unique weapons reduce mana reservation?</v>
      </c>
      <c r="C50">
        <f>Master!D50</f>
        <v>0</v>
      </c>
      <c r="D50">
        <f>Master!E50</f>
        <v>1</v>
      </c>
      <c r="E50">
        <f>Master!F50</f>
        <v>2</v>
      </c>
      <c r="F50">
        <f>Master!G50</f>
        <v>3</v>
      </c>
      <c r="G50">
        <f>Master!H50</f>
        <v>4</v>
      </c>
      <c r="H50" t="str">
        <f>Master!I50</f>
        <v>Correct answer not shown</v>
      </c>
      <c r="I50" t="str">
        <f>Master!J50</f>
        <v>B</v>
      </c>
      <c r="J50" t="str">
        <f>Master!K50</f>
        <v>B / 1</v>
      </c>
      <c r="K50">
        <f>Master!S50</f>
        <v>1</v>
      </c>
    </row>
    <row r="51" spans="1:11">
      <c r="A51" t="str">
        <f>Master!B51</f>
        <v>General</v>
      </c>
      <c r="B51" t="str">
        <f>Master!C51</f>
        <v>What is the most prophecies a character can have active at one time?</v>
      </c>
      <c r="C51">
        <f>Master!D51</f>
        <v>5</v>
      </c>
      <c r="D51">
        <f>Master!E51</f>
        <v>6</v>
      </c>
      <c r="E51">
        <f>Master!F51</f>
        <v>7</v>
      </c>
      <c r="F51">
        <f>Master!G51</f>
        <v>8</v>
      </c>
      <c r="G51">
        <f>Master!H51</f>
        <v>9</v>
      </c>
      <c r="H51" t="str">
        <f>Master!I51</f>
        <v>Correct answer not shown</v>
      </c>
      <c r="I51" t="str">
        <f>Master!J51</f>
        <v>C</v>
      </c>
      <c r="J51" t="str">
        <f>Master!K51</f>
        <v>C / 7</v>
      </c>
      <c r="K51">
        <f>Master!S51</f>
        <v>1</v>
      </c>
    </row>
    <row r="52" spans="1:11">
      <c r="A52" t="str">
        <f>Master!B52</f>
        <v>General</v>
      </c>
      <c r="B52" t="str">
        <f>Master!C52</f>
        <v>How much total reduced mana reserved is on the skill tree?</v>
      </c>
      <c r="C52">
        <f>Master!D52</f>
        <v>24</v>
      </c>
      <c r="D52">
        <f>Master!E52</f>
        <v>28</v>
      </c>
      <c r="E52">
        <f>Master!F52</f>
        <v>34</v>
      </c>
      <c r="F52">
        <f>Master!G52</f>
        <v>38</v>
      </c>
      <c r="G52">
        <f>Master!H52</f>
        <v>42</v>
      </c>
      <c r="H52" t="str">
        <f>Master!I52</f>
        <v>Correct answer not shown</v>
      </c>
      <c r="I52" t="str">
        <f>Master!J52</f>
        <v>D</v>
      </c>
      <c r="J52" t="str">
        <f>Master!K52</f>
        <v>D / 38%</v>
      </c>
      <c r="K52">
        <f>Master!S52</f>
        <v>1</v>
      </c>
    </row>
    <row r="53" spans="1:11">
      <c r="A53" t="str">
        <f>Master!B53</f>
        <v>General</v>
      </c>
      <c r="B53" t="str">
        <f>Master!C53</f>
        <v>Which of the following is a damaging ailment?</v>
      </c>
      <c r="C53" t="str">
        <f>Master!D53</f>
        <v>Chill</v>
      </c>
      <c r="D53" t="str">
        <f>Master!E53</f>
        <v>Shock</v>
      </c>
      <c r="E53" t="str">
        <f>Master!F53</f>
        <v>Scorch</v>
      </c>
      <c r="F53" t="str">
        <f>Master!G53</f>
        <v>Brittle</v>
      </c>
      <c r="G53" t="str">
        <f>Master!H53</f>
        <v>Sap</v>
      </c>
      <c r="H53" t="str">
        <f>Master!I53</f>
        <v>Correct answer not shown</v>
      </c>
      <c r="I53" t="str">
        <f>Master!J53</f>
        <v>F</v>
      </c>
      <c r="J53" t="str">
        <f>Master!K53</f>
        <v>F / CANS</v>
      </c>
      <c r="K53">
        <f>Master!S53</f>
        <v>1</v>
      </c>
    </row>
    <row r="54" spans="1:11">
      <c r="A54" t="str">
        <f>Master!B54</f>
        <v>General</v>
      </c>
      <c r="B54" t="str">
        <f>Master!C54</f>
        <v>Which of the following life flasks types restores the most life?</v>
      </c>
      <c r="C54" t="str">
        <f>Master!D54</f>
        <v>Sanctified</v>
      </c>
      <c r="D54" t="str">
        <f>Master!E54</f>
        <v>Colossal</v>
      </c>
      <c r="E54" t="str">
        <f>Master!F54</f>
        <v>Hallowed</v>
      </c>
      <c r="F54" t="str">
        <f>Master!G54</f>
        <v>Sacred</v>
      </c>
      <c r="G54" t="str">
        <f>Master!H54</f>
        <v>Small</v>
      </c>
      <c r="H54" t="str">
        <f>Master!I54</f>
        <v>Grand</v>
      </c>
      <c r="I54" t="str">
        <f>Master!J54</f>
        <v>C</v>
      </c>
      <c r="J54" t="str">
        <f>Master!K54</f>
        <v>C / Hallowed</v>
      </c>
      <c r="K54">
        <f>Master!S54</f>
        <v>1</v>
      </c>
    </row>
    <row r="55" spans="1:11">
      <c r="A55" t="str">
        <f>Master!B55</f>
        <v>General</v>
      </c>
      <c r="B55" t="str">
        <f>Master!C55</f>
        <v>How much life does a non-qualitied Divine Life Flask restore?</v>
      </c>
      <c r="C55">
        <f>Master!D55</f>
        <v>2000</v>
      </c>
      <c r="D55">
        <f>Master!E55</f>
        <v>2100</v>
      </c>
      <c r="E55">
        <f>Master!F55</f>
        <v>2200</v>
      </c>
      <c r="F55">
        <f>Master!G55</f>
        <v>2300</v>
      </c>
      <c r="G55">
        <f>Master!H55</f>
        <v>2400</v>
      </c>
      <c r="H55" t="str">
        <f>Master!I55</f>
        <v>Correct answer not shown</v>
      </c>
      <c r="I55" t="str">
        <f>Master!J55</f>
        <v>E</v>
      </c>
      <c r="J55" t="str">
        <f>Master!K55</f>
        <v>E / 2400</v>
      </c>
      <c r="K55">
        <f>Master!S55</f>
        <v>1</v>
      </c>
    </row>
    <row r="56" spans="1:11">
      <c r="A56" t="str">
        <f>Master!B56</f>
        <v>General</v>
      </c>
      <c r="B56" t="str">
        <f>Master!C56</f>
        <v>What is the highest tier of Hybrid flasks?</v>
      </c>
      <c r="C56" t="str">
        <f>Master!D56</f>
        <v>Divine</v>
      </c>
      <c r="D56" t="str">
        <f>Master!E56</f>
        <v>Eternal</v>
      </c>
      <c r="E56" t="str">
        <f>Master!F56</f>
        <v>Sacred</v>
      </c>
      <c r="F56" t="str">
        <f>Master!G56</f>
        <v>Hallowed</v>
      </c>
      <c r="G56" t="str">
        <f>Master!H56</f>
        <v>Sanctified</v>
      </c>
      <c r="H56" t="str">
        <f>Master!I56</f>
        <v>Correct answer not shown</v>
      </c>
      <c r="I56" t="str">
        <f>Master!J56</f>
        <v>D</v>
      </c>
      <c r="J56" t="str">
        <f>Master!K56</f>
        <v>D / Hallowed</v>
      </c>
      <c r="K56">
        <f>Master!S56</f>
        <v>1</v>
      </c>
    </row>
    <row r="57" spans="1:11">
      <c r="A57" t="str">
        <f>Master!B57</f>
        <v>General</v>
      </c>
      <c r="B57" t="str">
        <f>Master!C57</f>
        <v>Which character(s) starts with the lowest amount of intelligence?</v>
      </c>
      <c r="C57" t="str">
        <f>Master!D57</f>
        <v>Marauder</v>
      </c>
      <c r="D57" t="str">
        <f>Master!E57</f>
        <v>Ranger</v>
      </c>
      <c r="E57" t="str">
        <f>Master!F57</f>
        <v>Witch</v>
      </c>
      <c r="F57" t="str">
        <f>Master!G57</f>
        <v>Duelist</v>
      </c>
      <c r="G57" t="str">
        <f>Master!H57</f>
        <v>Shadow</v>
      </c>
      <c r="H57" t="str">
        <f>Master!I57</f>
        <v>Templar</v>
      </c>
      <c r="I57" t="str">
        <f>Master!J57</f>
        <v>A, B, D</v>
      </c>
      <c r="J57" t="str">
        <f>Master!K57</f>
        <v>ABD / Marauder Ranger Duelist</v>
      </c>
      <c r="K57">
        <f>Master!S57</f>
        <v>1</v>
      </c>
    </row>
    <row r="58" spans="1:11">
      <c r="A58" t="str">
        <f>Master!B58</f>
        <v>General</v>
      </c>
      <c r="B58" t="str">
        <f>Master!C58</f>
        <v>Which character(s) starts with the lowest amount of life?</v>
      </c>
      <c r="C58" t="str">
        <f>Master!D58</f>
        <v>Marauder</v>
      </c>
      <c r="D58" t="str">
        <f>Master!E58</f>
        <v>Ranger</v>
      </c>
      <c r="E58" t="str">
        <f>Master!F58</f>
        <v>Witch</v>
      </c>
      <c r="F58" t="str">
        <f>Master!G58</f>
        <v>Duelist</v>
      </c>
      <c r="G58" t="str">
        <f>Master!H58</f>
        <v>Shadow</v>
      </c>
      <c r="H58" t="str">
        <f>Master!I58</f>
        <v>Templar</v>
      </c>
      <c r="I58" t="str">
        <f>Master!J58</f>
        <v>B, C, E</v>
      </c>
      <c r="J58" t="str">
        <f>Master!K58</f>
        <v>BCE / Ranger Witch Shadow</v>
      </c>
      <c r="K58">
        <f>Master!S58</f>
        <v>1</v>
      </c>
    </row>
    <row r="59" spans="1:11">
      <c r="A59" t="str">
        <f>Master!B59</f>
        <v>General</v>
      </c>
      <c r="B59" t="str">
        <f>Master!C59</f>
        <v>Which character(s) starts with the highest chance to hit?</v>
      </c>
      <c r="C59" t="str">
        <f>Master!D59</f>
        <v>Marauder</v>
      </c>
      <c r="D59" t="str">
        <f>Master!E59</f>
        <v>Ranger</v>
      </c>
      <c r="E59" t="str">
        <f>Master!F59</f>
        <v>Witch</v>
      </c>
      <c r="F59" t="str">
        <f>Master!G59</f>
        <v>Duelist</v>
      </c>
      <c r="G59" t="str">
        <f>Master!H59</f>
        <v>Shadow</v>
      </c>
      <c r="H59" t="str">
        <f>Master!I59</f>
        <v>Templar</v>
      </c>
      <c r="I59" t="str">
        <f>Master!J59</f>
        <v>B</v>
      </c>
      <c r="J59" t="str">
        <f>Master!K59</f>
        <v>B / Ranger</v>
      </c>
      <c r="K59">
        <f>Master!S59</f>
        <v>1</v>
      </c>
    </row>
    <row r="60" spans="1:11">
      <c r="A60" t="str">
        <f>Master!B60</f>
        <v>General</v>
      </c>
      <c r="B60" t="str">
        <f>Master!C60</f>
        <v>How many extra skill points can a scion get?</v>
      </c>
      <c r="C60">
        <f>Master!D60</f>
        <v>1</v>
      </c>
      <c r="D60">
        <f>Master!E60</f>
        <v>2</v>
      </c>
      <c r="E60">
        <f>Master!F60</f>
        <v>3</v>
      </c>
      <c r="F60">
        <f>Master!G60</f>
        <v>4</v>
      </c>
      <c r="G60">
        <f>Master!H60</f>
        <v>5</v>
      </c>
      <c r="H60" t="str">
        <f>Master!I60</f>
        <v>Correct answer not shown</v>
      </c>
      <c r="I60" t="str">
        <f>Master!J60</f>
        <v>E</v>
      </c>
      <c r="J60" t="str">
        <f>Master!K60</f>
        <v>E / 5</v>
      </c>
      <c r="K60">
        <f>Master!S60</f>
        <v>1</v>
      </c>
    </row>
    <row r="61" spans="1:11">
      <c r="A61" t="str">
        <f>Master!B61</f>
        <v>Legacy</v>
      </c>
      <c r="B61" t="str">
        <f>Master!C61</f>
        <v>Prior to patch 3.0, what were the three difficulties called?</v>
      </c>
      <c r="C61" t="str">
        <f>Master!D61</f>
        <v>Cruel, Merciless, Eternal</v>
      </c>
      <c r="D61" t="str">
        <f>Master!E61</f>
        <v>Normal, Cruel, Eternal</v>
      </c>
      <c r="E61" t="str">
        <f>Master!F61</f>
        <v>Normal, Cruel, Eternal</v>
      </c>
      <c r="F61" t="str">
        <f>Master!G61</f>
        <v>Normal, Cruel, Merciless</v>
      </c>
      <c r="G61" t="str">
        <f>Master!H61</f>
        <v>Cruel, Merciless, Eternal</v>
      </c>
      <c r="H61" t="str">
        <f>Master!I61</f>
        <v>Correct answer not shown</v>
      </c>
      <c r="I61" t="str">
        <f>Master!J61</f>
        <v>D</v>
      </c>
      <c r="J61" t="str">
        <f>Master!K61</f>
        <v>D / N,C,M</v>
      </c>
      <c r="K61">
        <f>Master!S61</f>
        <v>1</v>
      </c>
    </row>
    <row r="62" spans="1:11">
      <c r="A62" t="str">
        <f>Master!B62</f>
        <v>Legion</v>
      </c>
      <c r="B62" t="str">
        <f>Master!C62</f>
        <v>Which timeless jewel has this keystone: Nearby Allies and Enemies Share Charges with you Enemies Hitting you have 10% chance to gain an Endurance, Frenzy or Power Charge?</v>
      </c>
      <c r="C62" t="str">
        <f>Master!D62</f>
        <v>Brutal Restraint</v>
      </c>
      <c r="D62" t="str">
        <f>Master!E62</f>
        <v>Glorious Vanity</v>
      </c>
      <c r="E62" t="str">
        <f>Master!F62</f>
        <v>Elegant Hubris</v>
      </c>
      <c r="F62" t="str">
        <f>Master!G62</f>
        <v>Militant Faith</v>
      </c>
      <c r="G62" t="str">
        <f>Master!H62</f>
        <v>Lethal Pride</v>
      </c>
      <c r="H62" t="str">
        <f>Master!I62</f>
        <v>Correct answer not shown</v>
      </c>
      <c r="I62" t="str">
        <f>Master!J62</f>
        <v>C</v>
      </c>
      <c r="J62" t="str">
        <f>Master!K62</f>
        <v>C / Elegant Hubris</v>
      </c>
      <c r="K62">
        <f>Master!S62</f>
        <v>1</v>
      </c>
    </row>
    <row r="63" spans="1:11">
      <c r="A63" t="str">
        <f>Master!B63</f>
        <v>Mapping Lore</v>
      </c>
      <c r="B63" t="str">
        <f>Master!C63</f>
        <v>Who is the map boss(es) of the following maps: Ramparts Map?</v>
      </c>
      <c r="C63" t="str">
        <f>Master!D63</f>
        <v>The Reaver</v>
      </c>
      <c r="D63" t="str">
        <f>Master!E63</f>
        <v>Aulen Greychain</v>
      </c>
      <c r="E63" t="str">
        <f>Master!F63</f>
        <v>Preethi, Eye-Pecker</v>
      </c>
      <c r="F63" t="str">
        <f>Master!G63</f>
        <v>Thunderskull</v>
      </c>
      <c r="G63" t="str">
        <f>Master!H63</f>
        <v>Void Anomaly</v>
      </c>
      <c r="H63" t="str">
        <f>Master!I63</f>
        <v>Correct Answer Not Shown</v>
      </c>
      <c r="I63" t="str">
        <f>Master!J63</f>
        <v>A</v>
      </c>
      <c r="J63" t="str">
        <f>Master!K63</f>
        <v>A / Reaver</v>
      </c>
      <c r="K63">
        <f>Master!S63</f>
        <v>1</v>
      </c>
    </row>
    <row r="64" spans="1:11">
      <c r="A64" t="str">
        <f>Master!B64</f>
        <v>Mapping Lore</v>
      </c>
      <c r="B64" t="str">
        <f>Master!C64</f>
        <v>Who is the map boss(es) of the following maps: Atoll Map?</v>
      </c>
      <c r="C64" t="str">
        <f>Master!D64</f>
        <v>Puruna, the Challenger</v>
      </c>
      <c r="D64" t="str">
        <f>Master!E64</f>
        <v>Preethi, Eye-Pecker</v>
      </c>
      <c r="E64" t="str">
        <f>Master!F64</f>
        <v>Thunderskull</v>
      </c>
      <c r="F64" t="str">
        <f>Master!G64</f>
        <v>Void Anomaly</v>
      </c>
      <c r="G64" t="str">
        <f>Master!H64</f>
        <v>Infector of Dreams</v>
      </c>
      <c r="H64" t="str">
        <f>Master!I64</f>
        <v>Correct Answer Not Shown</v>
      </c>
      <c r="I64" t="str">
        <f>Master!J64</f>
        <v>A</v>
      </c>
      <c r="J64" t="str">
        <f>Master!K64</f>
        <v>A / Puruna</v>
      </c>
      <c r="K64">
        <f>Master!S64</f>
        <v>0</v>
      </c>
    </row>
    <row r="65" spans="1:11">
      <c r="A65" t="str">
        <f>Master!B65</f>
        <v>Mapping Lore</v>
      </c>
      <c r="B65" t="str">
        <f>Master!C65</f>
        <v>Who is the map boss(es) of the following maps: Channel Map?</v>
      </c>
      <c r="C65" t="str">
        <f>Master!D65</f>
        <v>The Winged Death</v>
      </c>
      <c r="D65" t="str">
        <f>Master!E65</f>
        <v>Void Anomaly</v>
      </c>
      <c r="E65" t="str">
        <f>Master!F65</f>
        <v>Infector of Dreams</v>
      </c>
      <c r="F65" t="str">
        <f>Master!G65</f>
        <v>Jaesyn</v>
      </c>
      <c r="G65" t="str">
        <f>Master!H65</f>
        <v>Vessel of the Vaal</v>
      </c>
      <c r="H65" t="str">
        <f>Master!I65</f>
        <v>Correct Answer Not Shown</v>
      </c>
      <c r="I65" t="str">
        <f>Master!J65</f>
        <v>A</v>
      </c>
      <c r="J65" t="str">
        <f>Master!K65</f>
        <v>A / Winged Death</v>
      </c>
      <c r="K65">
        <f>Master!S65</f>
        <v>0</v>
      </c>
    </row>
    <row r="66" spans="1:11">
      <c r="A66" t="str">
        <f>Master!B66</f>
        <v>Mapping Lore</v>
      </c>
      <c r="B66" t="str">
        <f>Master!C66</f>
        <v>Who is the map boss(es) of the following maps: Flooded Mine Map?</v>
      </c>
      <c r="C66" t="str">
        <f>Master!D66</f>
        <v>The Eroding One</v>
      </c>
      <c r="D66" t="str">
        <f>Master!E66</f>
        <v>Infector of Dreams</v>
      </c>
      <c r="E66" t="str">
        <f>Master!F66</f>
        <v>Jaesyn</v>
      </c>
      <c r="F66" t="str">
        <f>Master!G66</f>
        <v>Vessel of the Vaal</v>
      </c>
      <c r="G66" t="str">
        <f>Master!H66</f>
        <v>Q'ura</v>
      </c>
      <c r="H66" t="str">
        <f>Master!I66</f>
        <v>Correct Answer Not Shown</v>
      </c>
      <c r="I66" t="str">
        <f>Master!J66</f>
        <v>A</v>
      </c>
      <c r="J66" t="str">
        <f>Master!K66</f>
        <v>A / Eroding Death</v>
      </c>
      <c r="K66">
        <f>Master!S66</f>
        <v>0</v>
      </c>
    </row>
    <row r="67" spans="1:11">
      <c r="A67" t="str">
        <f>Master!B67</f>
        <v>Mapping Lore</v>
      </c>
      <c r="B67" t="str">
        <f>Master!C67</f>
        <v>Who is the map boss(es) of the following maps: Maelström of Chaos?</v>
      </c>
      <c r="C67" t="str">
        <f>Master!D67</f>
        <v>Merveil, the Reflection</v>
      </c>
      <c r="D67" t="str">
        <f>Master!E67</f>
        <v>Jaesyn</v>
      </c>
      <c r="E67" t="str">
        <f>Master!F67</f>
        <v>Vessel of the Vaal</v>
      </c>
      <c r="F67" t="str">
        <f>Master!G67</f>
        <v>Q'ura</v>
      </c>
      <c r="G67" t="str">
        <f>Master!H67</f>
        <v>Oriath's Vigil</v>
      </c>
      <c r="H67" t="str">
        <f>Master!I67</f>
        <v>Correct Answer Not Shown</v>
      </c>
      <c r="I67" t="str">
        <f>Master!J67</f>
        <v>A</v>
      </c>
      <c r="J67" t="str">
        <f>Master!K67</f>
        <v>A / Merveil</v>
      </c>
      <c r="K67">
        <f>Master!S67</f>
        <v>0</v>
      </c>
    </row>
    <row r="68" spans="1:11">
      <c r="A68" t="str">
        <f>Master!B68</f>
        <v>Mapping Lore</v>
      </c>
      <c r="B68" t="str">
        <f>Master!C68</f>
        <v>Who is the map boss(es) of the following maps: Underground Sea Map?</v>
      </c>
      <c r="C68" t="str">
        <f>Master!D68</f>
        <v>Merveil, the Returned</v>
      </c>
      <c r="D68" t="str">
        <f>Master!E68</f>
        <v>Vessel of the Vaal</v>
      </c>
      <c r="E68" t="str">
        <f>Master!F68</f>
        <v>Q'ura</v>
      </c>
      <c r="F68" t="str">
        <f>Master!G68</f>
        <v>Oriath's Vigil</v>
      </c>
      <c r="G68" t="str">
        <f>Master!H68</f>
        <v>Beast of the Pits</v>
      </c>
      <c r="H68" t="str">
        <f>Master!I68</f>
        <v>Correct Answer Not Shown</v>
      </c>
      <c r="I68" t="str">
        <f>Master!J68</f>
        <v>A</v>
      </c>
      <c r="J68" t="str">
        <f>Master!K68</f>
        <v>A / Merveil</v>
      </c>
      <c r="K68">
        <f>Master!S68</f>
        <v>0</v>
      </c>
    </row>
    <row r="69" spans="1:11">
      <c r="A69" t="str">
        <f>Master!B69</f>
        <v>Mapping Lore</v>
      </c>
      <c r="B69" t="str">
        <f>Master!C69</f>
        <v>Who is the map boss(es) of the following maps: Armoury Map?</v>
      </c>
      <c r="C69" t="str">
        <f>Master!D69</f>
        <v>Warmonger</v>
      </c>
      <c r="D69" t="str">
        <f>Master!E69</f>
        <v>Q'ura</v>
      </c>
      <c r="E69" t="str">
        <f>Master!F69</f>
        <v>Oriath's Vigil</v>
      </c>
      <c r="F69" t="str">
        <f>Master!G69</f>
        <v>Beast of the Pits</v>
      </c>
      <c r="G69" t="str">
        <f>Master!H69</f>
        <v>Thraxia</v>
      </c>
      <c r="H69" t="str">
        <f>Master!I69</f>
        <v>Correct Answer Not Shown</v>
      </c>
      <c r="I69" t="str">
        <f>Master!J69</f>
        <v>A</v>
      </c>
      <c r="J69" t="str">
        <f>Master!K69</f>
        <v>A / Warmonger</v>
      </c>
      <c r="K69">
        <f>Master!S69</f>
        <v>0</v>
      </c>
    </row>
    <row r="70" spans="1:11">
      <c r="A70" t="str">
        <f>Master!B70</f>
        <v>Mapping Lore</v>
      </c>
      <c r="B70" t="str">
        <f>Master!C70</f>
        <v>Who is the map boss(es) of the following maps: Thicket Map?</v>
      </c>
      <c r="C70" t="str">
        <f>Master!D70</f>
        <v>The Primal One</v>
      </c>
      <c r="D70" t="str">
        <f>Master!E70</f>
        <v>Oriath's Vigil</v>
      </c>
      <c r="E70" t="str">
        <f>Master!F70</f>
        <v>Beast of the Pits</v>
      </c>
      <c r="F70" t="str">
        <f>Master!G70</f>
        <v>Thraxia</v>
      </c>
      <c r="G70" t="str">
        <f>Master!H70</f>
        <v>Rek'tar, the Breaker</v>
      </c>
      <c r="H70" t="str">
        <f>Master!I70</f>
        <v>Correct Answer Not Shown</v>
      </c>
      <c r="I70" t="str">
        <f>Master!J70</f>
        <v>A</v>
      </c>
      <c r="J70" t="str">
        <f>Master!K70</f>
        <v>A / Primal One</v>
      </c>
      <c r="K70">
        <f>Master!S70</f>
        <v>0</v>
      </c>
    </row>
    <row r="71" spans="1:11">
      <c r="A71" t="str">
        <f>Master!B71</f>
        <v>Mapping Lore</v>
      </c>
      <c r="B71" t="str">
        <f>Master!C71</f>
        <v>Who is the map boss(es) of the following maps: Arid Lake Map?</v>
      </c>
      <c r="C71" t="str">
        <f>Master!D71</f>
        <v>Drought Maddened Rhoa</v>
      </c>
      <c r="D71" t="str">
        <f>Master!E71</f>
        <v>Beast of the Pits</v>
      </c>
      <c r="E71" t="str">
        <f>Master!F71</f>
        <v>Thraxia</v>
      </c>
      <c r="F71" t="str">
        <f>Master!G71</f>
        <v>Rek'tar, the Breaker</v>
      </c>
      <c r="G71" t="str">
        <f>Master!H71</f>
        <v>Massier</v>
      </c>
      <c r="H71" t="str">
        <f>Master!I71</f>
        <v>Correct Answer Not Shown</v>
      </c>
      <c r="I71" t="str">
        <f>Master!J71</f>
        <v>A</v>
      </c>
      <c r="J71" t="str">
        <f>Master!K71</f>
        <v>A/ Drought Maddened Rhoa</v>
      </c>
      <c r="K71">
        <f>Master!S71</f>
        <v>0</v>
      </c>
    </row>
    <row r="72" spans="1:11">
      <c r="A72" t="str">
        <f>Master!B72</f>
        <v>Mapping Lore</v>
      </c>
      <c r="B72" t="str">
        <f>Master!C72</f>
        <v>Who is the map boss(es) of the following maps: Cage Map?</v>
      </c>
      <c r="C72" t="str">
        <f>Master!D72</f>
        <v>Arwyn, the Houndmaster</v>
      </c>
      <c r="D72" t="str">
        <f>Master!E72</f>
        <v>Thraxia</v>
      </c>
      <c r="E72" t="str">
        <f>Master!F72</f>
        <v>Rek'tar, the Breaker</v>
      </c>
      <c r="F72" t="str">
        <f>Master!G72</f>
        <v>Massier</v>
      </c>
      <c r="G72" t="str">
        <f>Master!H72</f>
        <v>Megaera</v>
      </c>
      <c r="H72" t="str">
        <f>Master!I72</f>
        <v>Correct Answer Not Shown</v>
      </c>
      <c r="I72" t="str">
        <f>Master!J72</f>
        <v>A</v>
      </c>
      <c r="J72" t="str">
        <f>Master!K72</f>
        <v>A / Arwyn</v>
      </c>
      <c r="K72">
        <f>Master!S72</f>
        <v>0</v>
      </c>
    </row>
    <row r="73" spans="1:11">
      <c r="A73" t="str">
        <f>Master!B73</f>
        <v>Mapping Lore</v>
      </c>
      <c r="B73" t="str">
        <f>Master!C73</f>
        <v>Who is the map boss(es) of the following maps: Cursed Crypt Map?</v>
      </c>
      <c r="C73" t="str">
        <f>Master!D73</f>
        <v>Pagan Bishop of Agony</v>
      </c>
      <c r="D73" t="str">
        <f>Master!E73</f>
        <v>Rek'tar, the Breaker</v>
      </c>
      <c r="E73" t="str">
        <f>Master!F73</f>
        <v>Massier</v>
      </c>
      <c r="F73" t="str">
        <f>Master!G73</f>
        <v>Megaera</v>
      </c>
      <c r="G73" t="str">
        <f>Master!H73</f>
        <v>Tore, Towering Ancient</v>
      </c>
      <c r="H73" t="str">
        <f>Master!I73</f>
        <v>Correct Answer Not Shown</v>
      </c>
      <c r="I73" t="str">
        <f>Master!J73</f>
        <v>A</v>
      </c>
      <c r="J73" t="str">
        <f>Master!K73</f>
        <v>A / Pagan</v>
      </c>
      <c r="K73">
        <f>Master!S73</f>
        <v>0</v>
      </c>
    </row>
    <row r="74" spans="1:11">
      <c r="A74" t="str">
        <f>Master!B74</f>
        <v>Mapping Lore</v>
      </c>
      <c r="B74" t="str">
        <f>Master!C74</f>
        <v>Who is the map boss(es) of the following maps: Bone Crypt Map?</v>
      </c>
      <c r="C74" t="str">
        <f>Master!D74</f>
        <v>Xixic, High Necromancer</v>
      </c>
      <c r="D74" t="str">
        <f>Master!E74</f>
        <v>Massier</v>
      </c>
      <c r="E74" t="str">
        <f>Master!F74</f>
        <v>Megaera</v>
      </c>
      <c r="F74" t="str">
        <f>Master!G74</f>
        <v>Tore, Towering Ancient</v>
      </c>
      <c r="G74" t="str">
        <f>Master!H74</f>
        <v>Glace</v>
      </c>
      <c r="H74" t="str">
        <f>Master!I74</f>
        <v>Correct Answer Not Shown</v>
      </c>
      <c r="I74" t="str">
        <f>Master!J74</f>
        <v>A</v>
      </c>
      <c r="J74" t="str">
        <f>Master!K74</f>
        <v>A/ Xixic</v>
      </c>
      <c r="K74">
        <f>Master!S74</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BA575-C8EE-4376-B728-3008BDEC86A8}">
  <dimension ref="A1:U151"/>
  <sheetViews>
    <sheetView workbookViewId="0">
      <pane xSplit="2" ySplit="1" topLeftCell="D2" activePane="bottomRight" state="frozen"/>
      <selection pane="topRight" activeCell="C1" sqref="C1"/>
      <selection pane="bottomLeft" activeCell="A2" sqref="A2"/>
      <selection pane="bottomRight" activeCell="K2" sqref="K2"/>
    </sheetView>
  </sheetViews>
  <sheetFormatPr defaultRowHeight="15"/>
  <cols>
    <col min="2" max="2" width="16.7109375" bestFit="1" customWidth="1"/>
    <col min="3" max="3" width="150.7109375" customWidth="1"/>
    <col min="4" max="4" width="30.7109375" customWidth="1"/>
    <col min="13" max="14" width="16.7109375" bestFit="1" customWidth="1"/>
  </cols>
  <sheetData>
    <row r="1" spans="1:21">
      <c r="B1" t="s">
        <v>14</v>
      </c>
      <c r="C1" t="s">
        <v>15</v>
      </c>
      <c r="D1" t="s">
        <v>16</v>
      </c>
      <c r="E1" t="s">
        <v>17</v>
      </c>
      <c r="F1" t="s">
        <v>18</v>
      </c>
      <c r="G1" t="s">
        <v>19</v>
      </c>
      <c r="H1" t="s">
        <v>20</v>
      </c>
      <c r="I1" t="s">
        <v>21</v>
      </c>
      <c r="J1" t="s">
        <v>890</v>
      </c>
      <c r="K1" t="s">
        <v>22</v>
      </c>
      <c r="M1" t="s">
        <v>23</v>
      </c>
      <c r="N1" t="s">
        <v>24</v>
      </c>
      <c r="P1" t="s">
        <v>25</v>
      </c>
      <c r="Q1" t="s">
        <v>26</v>
      </c>
      <c r="R1" t="s">
        <v>27</v>
      </c>
      <c r="S1" t="s">
        <v>28</v>
      </c>
      <c r="T1" t="s">
        <v>29</v>
      </c>
      <c r="U1" t="s">
        <v>30</v>
      </c>
    </row>
    <row r="2" spans="1:21">
      <c r="A2">
        <v>1</v>
      </c>
      <c r="B2" t="s">
        <v>31</v>
      </c>
      <c r="C2" t="s">
        <v>32</v>
      </c>
      <c r="D2">
        <v>2</v>
      </c>
      <c r="E2">
        <v>3</v>
      </c>
      <c r="F2">
        <v>4</v>
      </c>
      <c r="G2">
        <v>5</v>
      </c>
      <c r="H2">
        <v>6</v>
      </c>
      <c r="I2" t="s">
        <v>33</v>
      </c>
      <c r="J2" t="s">
        <v>807</v>
      </c>
      <c r="K2" t="s">
        <v>34</v>
      </c>
      <c r="L2">
        <v>4</v>
      </c>
      <c r="M2">
        <v>3.9</v>
      </c>
      <c r="P2" t="str">
        <f>$C2&amp;" "&amp;D$1&amp;" "&amp;D2&amp;"      "&amp;E$1&amp;" "&amp;E2&amp;"      "&amp;F$1&amp;" "&amp;F2&amp;"      "&amp;G$1&amp;" "&amp;G2&amp;"      "&amp;H$1&amp;" "&amp;H2&amp;"      "&amp;I$1&amp;" "&amp;I2</f>
        <v>What is the minimum number an affixes an equippable item rolls when a chaos orb is applied? A) 2      B) 3      C) 4      D) 5      E) 6      F) Correct answer not shown</v>
      </c>
      <c r="Q2">
        <f>LEN(P2)</f>
        <v>169</v>
      </c>
      <c r="R2" t="str">
        <f t="shared" ref="R2:R27" si="0">"The correct answer was: "&amp;K2</f>
        <v>The correct answer was: C / 4</v>
      </c>
      <c r="S2">
        <v>1</v>
      </c>
      <c r="T2" t="s">
        <v>35</v>
      </c>
      <c r="U2" t="s">
        <v>94</v>
      </c>
    </row>
    <row r="3" spans="1:21">
      <c r="A3">
        <f t="shared" ref="A3:A66" si="1">A2+1</f>
        <v>2</v>
      </c>
      <c r="B3" t="s">
        <v>36</v>
      </c>
      <c r="C3" t="s">
        <v>775</v>
      </c>
      <c r="D3" t="s">
        <v>37</v>
      </c>
      <c r="E3" t="s">
        <v>38</v>
      </c>
      <c r="F3" t="s">
        <v>39</v>
      </c>
      <c r="G3" t="s">
        <v>40</v>
      </c>
      <c r="H3" t="s">
        <v>41</v>
      </c>
      <c r="I3" t="s">
        <v>33</v>
      </c>
      <c r="J3" t="s">
        <v>810</v>
      </c>
      <c r="K3" t="s">
        <v>42</v>
      </c>
      <c r="L3" t="s">
        <v>43</v>
      </c>
      <c r="M3">
        <v>3.9</v>
      </c>
      <c r="P3" t="str">
        <f>$C3&amp;" "&amp;D$1&amp;" "&amp;D3&amp;"      "&amp;E$1&amp;" "&amp;E3&amp;"      "&amp;F$1&amp;" "&amp;F3&amp;"      "&amp;G$1&amp;" "&amp;G3&amp;"      "&amp;H$1&amp;" "&amp;H3&amp;"      "&amp;I$1&amp;" "&amp;I3</f>
        <v>What are the zone levels for each labyrinth? A) 33, 55, 66, 75      B) 35, 55, 65, 75      C) 33, 55, 65, 70      D) 33, 55, 68, 78      E) 30, 50, 60, 70      F) Correct answer not shown</v>
      </c>
      <c r="Q3">
        <f t="shared" ref="Q3:Q15" si="2">LEN(P3)</f>
        <v>187</v>
      </c>
      <c r="R3" t="str">
        <f t="shared" si="0"/>
        <v>The correct answer was: F / NA</v>
      </c>
      <c r="S3">
        <v>1</v>
      </c>
      <c r="T3" t="s">
        <v>864</v>
      </c>
      <c r="U3" t="s">
        <v>44</v>
      </c>
    </row>
    <row r="4" spans="1:21">
      <c r="A4">
        <f t="shared" si="1"/>
        <v>3</v>
      </c>
      <c r="B4" t="s">
        <v>45</v>
      </c>
      <c r="C4" t="s">
        <v>46</v>
      </c>
      <c r="D4">
        <v>3</v>
      </c>
      <c r="E4">
        <v>9</v>
      </c>
      <c r="F4">
        <v>15</v>
      </c>
      <c r="G4">
        <v>21</v>
      </c>
      <c r="H4">
        <v>27</v>
      </c>
      <c r="I4" t="s">
        <v>33</v>
      </c>
      <c r="J4" t="s">
        <v>808</v>
      </c>
      <c r="K4" t="s">
        <v>47</v>
      </c>
      <c r="L4">
        <v>21</v>
      </c>
      <c r="M4">
        <v>3.9</v>
      </c>
      <c r="P4" t="str">
        <f>$C4&amp;" "&amp;D$1&amp;" "&amp;D4&amp;"      "&amp;E$1&amp;" "&amp;E4&amp;"      "&amp;F$1&amp;" "&amp;F4&amp;"      "&amp;G$1&amp;" "&amp;G4&amp;"      "&amp;H$1&amp;" "&amp;H4&amp;"      "&amp;I$1&amp;" "&amp;I4</f>
        <v>Based on vendor formulas in A6 and beyond, how many scrolls of wisdom translate into an orb of transmutation? A) 3      B) 9      C) 15      D) 21      E) 27      F) Correct answer not shown</v>
      </c>
      <c r="Q4">
        <f t="shared" si="2"/>
        <v>190</v>
      </c>
      <c r="R4" t="str">
        <f t="shared" si="0"/>
        <v>The correct answer was: D / 21</v>
      </c>
      <c r="S4">
        <v>1</v>
      </c>
      <c r="T4" t="s">
        <v>48</v>
      </c>
      <c r="U4" t="s">
        <v>49</v>
      </c>
    </row>
    <row r="5" spans="1:21">
      <c r="A5">
        <f t="shared" si="1"/>
        <v>4</v>
      </c>
      <c r="B5" t="s">
        <v>50</v>
      </c>
      <c r="C5" t="s">
        <v>51</v>
      </c>
      <c r="D5" t="s">
        <v>11</v>
      </c>
      <c r="E5" t="s">
        <v>52</v>
      </c>
      <c r="F5" t="s">
        <v>53</v>
      </c>
      <c r="G5" t="s">
        <v>54</v>
      </c>
      <c r="H5" t="s">
        <v>55</v>
      </c>
      <c r="I5" t="s">
        <v>33</v>
      </c>
      <c r="J5" t="s">
        <v>0</v>
      </c>
      <c r="K5" t="s">
        <v>56</v>
      </c>
      <c r="L5" t="s">
        <v>11</v>
      </c>
      <c r="M5">
        <v>3.9</v>
      </c>
      <c r="P5" t="str">
        <f>$C5&amp;" "&amp;D$1&amp;" "&amp;D5&amp;"      "&amp;E$1&amp;" "&amp;E5&amp;"      "&amp;F$1&amp;" "&amp;F5&amp;"      "&amp;G$1&amp;" "&amp;G5&amp;"      "&amp;H$1&amp;" "&amp;H5&amp;"      "&amp;I$1&amp;" "&amp;I5</f>
        <v>Which enemy does the shaper describe as "He did not hesitate to inflict pain"? A) Minotaur      B) Phoenix      C) Hydra      D) Chimera      E) Elder      F) Correct answer not shown</v>
      </c>
      <c r="Q5">
        <f t="shared" si="2"/>
        <v>183</v>
      </c>
      <c r="R5" t="str">
        <f t="shared" si="0"/>
        <v>The correct answer was: A / Minotaur</v>
      </c>
      <c r="S5">
        <v>1</v>
      </c>
      <c r="T5" t="s">
        <v>57</v>
      </c>
      <c r="U5" t="s">
        <v>58</v>
      </c>
    </row>
    <row r="6" spans="1:21">
      <c r="A6">
        <f t="shared" si="1"/>
        <v>5</v>
      </c>
      <c r="B6" t="s">
        <v>59</v>
      </c>
      <c r="C6" t="s">
        <v>60</v>
      </c>
      <c r="D6" t="s">
        <v>61</v>
      </c>
      <c r="E6" t="s">
        <v>62</v>
      </c>
      <c r="F6" t="s">
        <v>63</v>
      </c>
      <c r="G6" t="s">
        <v>64</v>
      </c>
      <c r="H6" t="s">
        <v>65</v>
      </c>
      <c r="I6" t="s">
        <v>33</v>
      </c>
      <c r="J6" t="s">
        <v>891</v>
      </c>
      <c r="K6" t="s">
        <v>765</v>
      </c>
      <c r="L6" t="s">
        <v>66</v>
      </c>
      <c r="M6">
        <v>3.9</v>
      </c>
      <c r="P6" t="str">
        <f>$C6&amp;" "&amp;D$1&amp;" "&amp;D6&amp;"      "&amp;E$1&amp;" "&amp;E6&amp;"      "&amp;F$1&amp;" "&amp;F6&amp;"      "&amp;G$1&amp;" "&amp;G6&amp;"      "&amp;H$1&amp;" "&amp;H6&amp;"      "&amp;I$1&amp;" "&amp;I6</f>
        <v>What damage types does Catarina, Syndicate Mastermind, deal? A) Physical      B) Fire      C) Chaos      D) Cold      E) Lightning      F) Correct answer not shown</v>
      </c>
      <c r="Q6">
        <f t="shared" si="2"/>
        <v>163</v>
      </c>
      <c r="R6" t="str">
        <f t="shared" si="0"/>
        <v>The correct answer was: A &amp; B / Physical &amp; Fire</v>
      </c>
      <c r="S6">
        <v>1</v>
      </c>
      <c r="T6" t="s">
        <v>67</v>
      </c>
      <c r="U6" t="s">
        <v>766</v>
      </c>
    </row>
    <row r="7" spans="1:21">
      <c r="A7">
        <f t="shared" si="1"/>
        <v>6</v>
      </c>
      <c r="B7" t="s">
        <v>36</v>
      </c>
      <c r="C7" t="s">
        <v>68</v>
      </c>
      <c r="D7" t="s">
        <v>69</v>
      </c>
      <c r="E7" t="s">
        <v>70</v>
      </c>
      <c r="F7" t="s">
        <v>71</v>
      </c>
      <c r="G7" t="s">
        <v>72</v>
      </c>
      <c r="H7" t="s">
        <v>73</v>
      </c>
      <c r="I7" t="s">
        <v>33</v>
      </c>
      <c r="J7" t="s">
        <v>892</v>
      </c>
      <c r="K7" t="s">
        <v>841</v>
      </c>
      <c r="L7" t="s">
        <v>776</v>
      </c>
      <c r="M7">
        <v>3.9</v>
      </c>
      <c r="P7" t="str">
        <f>$C7&amp;" "&amp;D$1&amp;" "&amp;D7&amp;"      "&amp;E$1&amp;" "&amp;E7&amp;"      "&amp;F$1&amp;" "&amp;F7&amp;"      "&amp;G$1&amp;" "&amp;G7&amp;"      "&amp;H$1&amp;" "&amp;H7&amp;"      "&amp;I$1&amp;" "&amp;I7</f>
        <v>Which ascendancies contain skill points that involve totems? A) Hierophant      B) Ascendant      C) Inquisitor      D) Champion      E) Chieftain      F) Correct answer not shown</v>
      </c>
      <c r="Q7">
        <f t="shared" si="2"/>
        <v>179</v>
      </c>
      <c r="R7" t="str">
        <f t="shared" si="0"/>
        <v>The correct answer was: A, B, E / Hiero, Ascendant, Chieftain</v>
      </c>
      <c r="S7">
        <v>1</v>
      </c>
      <c r="T7" t="s">
        <v>74</v>
      </c>
      <c r="U7" t="s">
        <v>842</v>
      </c>
    </row>
    <row r="8" spans="1:21">
      <c r="A8">
        <f t="shared" si="1"/>
        <v>7</v>
      </c>
      <c r="B8" t="s">
        <v>75</v>
      </c>
      <c r="C8" t="s">
        <v>76</v>
      </c>
      <c r="D8">
        <v>151</v>
      </c>
      <c r="E8">
        <v>155</v>
      </c>
      <c r="F8">
        <v>161</v>
      </c>
      <c r="G8">
        <v>171</v>
      </c>
      <c r="H8">
        <v>181</v>
      </c>
      <c r="I8" t="s">
        <v>33</v>
      </c>
      <c r="J8" t="s">
        <v>808</v>
      </c>
      <c r="K8" t="s">
        <v>77</v>
      </c>
      <c r="L8">
        <v>171</v>
      </c>
      <c r="M8">
        <v>3.9</v>
      </c>
      <c r="P8" t="str">
        <f>$C8&amp;" "&amp;D$1&amp;" "&amp;D8&amp;"      "&amp;E$1&amp;" "&amp;E8&amp;"      "&amp;F$1&amp;" "&amp;F8&amp;"      "&amp;G$1&amp;" "&amp;G8&amp;"      "&amp;H$1&amp;" "&amp;H8&amp;"      "&amp;I$1&amp;" "&amp;I8</f>
        <v>At what depth does monster level 83 begin? A) 151      B) 155      C) 161      D) 171      E) 181      F) Correct answer not shown</v>
      </c>
      <c r="Q8">
        <f t="shared" si="2"/>
        <v>130</v>
      </c>
      <c r="R8" t="str">
        <f t="shared" si="0"/>
        <v>The correct answer was: D / 171</v>
      </c>
      <c r="S8">
        <v>1</v>
      </c>
      <c r="T8" t="s">
        <v>78</v>
      </c>
      <c r="U8" t="s">
        <v>79</v>
      </c>
    </row>
    <row r="9" spans="1:21">
      <c r="A9">
        <f t="shared" si="1"/>
        <v>8</v>
      </c>
      <c r="B9" t="s">
        <v>80</v>
      </c>
      <c r="C9" t="s">
        <v>81</v>
      </c>
      <c r="D9">
        <v>5</v>
      </c>
      <c r="E9">
        <v>6</v>
      </c>
      <c r="F9">
        <v>7</v>
      </c>
      <c r="G9">
        <v>8</v>
      </c>
      <c r="H9">
        <v>9</v>
      </c>
      <c r="I9" t="s">
        <v>33</v>
      </c>
      <c r="J9" t="s">
        <v>809</v>
      </c>
      <c r="K9" t="s">
        <v>82</v>
      </c>
      <c r="L9">
        <v>9</v>
      </c>
      <c r="M9">
        <v>3.9</v>
      </c>
      <c r="O9" t="s">
        <v>83</v>
      </c>
      <c r="P9" t="str">
        <f>$C9&amp;" "&amp;D$1&amp;" "&amp;D9&amp;"      "&amp;E$1&amp;" "&amp;E9&amp;"      "&amp;F$1&amp;" "&amp;F9&amp;"      "&amp;G$1&amp;" "&amp;G9&amp;"      "&amp;H$1&amp;" "&amp;H9&amp;"      "&amp;I$1&amp;" "&amp;I9</f>
        <v>What is the highest number of silver coins required to seal a prophecy? A) 5      B) 6      C) 7      D) 8      E) 9      F) Correct answer not shown</v>
      </c>
      <c r="Q9">
        <f t="shared" si="2"/>
        <v>149</v>
      </c>
      <c r="R9" t="str">
        <f t="shared" si="0"/>
        <v>The correct answer was: E / 9</v>
      </c>
      <c r="S9">
        <v>1</v>
      </c>
      <c r="T9" t="s">
        <v>84</v>
      </c>
      <c r="U9" t="s">
        <v>85</v>
      </c>
    </row>
    <row r="10" spans="1:21">
      <c r="A10">
        <f t="shared" si="1"/>
        <v>9</v>
      </c>
      <c r="B10" t="s">
        <v>86</v>
      </c>
      <c r="C10" t="s">
        <v>87</v>
      </c>
      <c r="D10">
        <v>3</v>
      </c>
      <c r="E10">
        <v>4</v>
      </c>
      <c r="F10">
        <v>5</v>
      </c>
      <c r="G10">
        <v>6</v>
      </c>
      <c r="H10">
        <v>7</v>
      </c>
      <c r="I10" t="s">
        <v>33</v>
      </c>
      <c r="J10" t="s">
        <v>807</v>
      </c>
      <c r="K10" t="s">
        <v>88</v>
      </c>
      <c r="L10">
        <v>5</v>
      </c>
      <c r="M10">
        <v>3.9</v>
      </c>
      <c r="P10" t="str">
        <f>$C10&amp;" "&amp;D$1&amp;" "&amp;D10&amp;"      "&amp;E$1&amp;" "&amp;E10&amp;"      "&amp;F$1&amp;" "&amp;F10&amp;"      "&amp;G$1&amp;" "&amp;G10&amp;"      "&amp;H$1&amp;" "&amp;H10&amp;"      "&amp;I$1&amp;" "&amp;I10</f>
        <v>How many non-league specific NPCs are in A3 Sarn Encampment? A) 3      B) 4      C) 5      D) 6      E) 7      F) Correct answer not shown</v>
      </c>
      <c r="Q10">
        <f t="shared" si="2"/>
        <v>138</v>
      </c>
      <c r="R10" t="str">
        <f t="shared" si="0"/>
        <v>The correct answer was: C / 5</v>
      </c>
      <c r="S10">
        <v>1</v>
      </c>
      <c r="T10" t="s">
        <v>89</v>
      </c>
      <c r="U10" t="s">
        <v>90</v>
      </c>
    </row>
    <row r="11" spans="1:21">
      <c r="A11">
        <f t="shared" si="1"/>
        <v>10</v>
      </c>
      <c r="B11" t="s">
        <v>91</v>
      </c>
      <c r="C11" t="s">
        <v>92</v>
      </c>
      <c r="D11">
        <v>2</v>
      </c>
      <c r="E11">
        <v>3</v>
      </c>
      <c r="F11">
        <v>4</v>
      </c>
      <c r="G11">
        <v>5</v>
      </c>
      <c r="H11">
        <v>6</v>
      </c>
      <c r="I11" t="s">
        <v>33</v>
      </c>
      <c r="J11" t="s">
        <v>807</v>
      </c>
      <c r="K11" t="s">
        <v>34</v>
      </c>
      <c r="L11">
        <v>4</v>
      </c>
      <c r="M11">
        <v>3.9</v>
      </c>
      <c r="P11" t="str">
        <f>$C11&amp;" "&amp;D$1&amp;" "&amp;D11&amp;"      "&amp;E$1&amp;" "&amp;E11&amp;"      "&amp;F$1&amp;" "&amp;F11&amp;"      "&amp;G$1&amp;" "&amp;G11&amp;"      "&amp;H$1&amp;" "&amp;H11&amp;"      "&amp;I$1&amp;" "&amp;I11</f>
        <v>How many skill nodes give +30 to dexterity? A) 2      B) 3      C) 4      D) 5      E) 6      F) Correct answer not shown</v>
      </c>
      <c r="Q11">
        <f t="shared" si="2"/>
        <v>121</v>
      </c>
      <c r="R11" t="str">
        <f t="shared" si="0"/>
        <v>The correct answer was: C / 4</v>
      </c>
      <c r="S11">
        <v>1</v>
      </c>
      <c r="T11" t="s">
        <v>93</v>
      </c>
      <c r="U11" t="s">
        <v>94</v>
      </c>
    </row>
    <row r="12" spans="1:21">
      <c r="A12">
        <f t="shared" si="1"/>
        <v>11</v>
      </c>
      <c r="B12" t="s">
        <v>31</v>
      </c>
      <c r="C12" t="s">
        <v>95</v>
      </c>
      <c r="D12" t="s">
        <v>96</v>
      </c>
      <c r="E12" t="s">
        <v>97</v>
      </c>
      <c r="F12" t="s">
        <v>98</v>
      </c>
      <c r="G12" t="s">
        <v>99</v>
      </c>
      <c r="H12" t="s">
        <v>100</v>
      </c>
      <c r="I12" t="s">
        <v>33</v>
      </c>
      <c r="J12" t="s">
        <v>807</v>
      </c>
      <c r="K12" t="s">
        <v>101</v>
      </c>
      <c r="M12">
        <v>3.9</v>
      </c>
      <c r="P12" t="str">
        <f>$C12&amp;" "&amp;D$1&amp;" "&amp;D12&amp;"      "&amp;E$1&amp;" "&amp;E12&amp;"      "&amp;F$1&amp;" "&amp;F12&amp;"      "&amp;G$1&amp;" "&amp;G12&amp;"      "&amp;H$1&amp;" "&amp;H12&amp;"      "&amp;I$1&amp;" "&amp;I12</f>
        <v>What is the lowest ilvl necessary to enable any prefix/suffix rolls for helmets? A) 85/85      B) 86/86      C) 86/85      D) 88/86      E) 86/88      F) Correct answer not shown</v>
      </c>
      <c r="Q12">
        <f t="shared" si="2"/>
        <v>178</v>
      </c>
      <c r="R12" t="str">
        <f t="shared" si="0"/>
        <v>The correct answer was: C / 86/85</v>
      </c>
      <c r="S12">
        <v>1</v>
      </c>
      <c r="T12" t="s">
        <v>102</v>
      </c>
      <c r="U12" t="s">
        <v>103</v>
      </c>
    </row>
    <row r="13" spans="1:21">
      <c r="A13">
        <f t="shared" si="1"/>
        <v>12</v>
      </c>
      <c r="B13" t="s">
        <v>31</v>
      </c>
      <c r="C13" t="s">
        <v>104</v>
      </c>
      <c r="D13" t="s">
        <v>105</v>
      </c>
      <c r="E13" t="s">
        <v>106</v>
      </c>
      <c r="F13" t="s">
        <v>107</v>
      </c>
      <c r="G13" t="s">
        <v>108</v>
      </c>
      <c r="H13" t="s">
        <v>109</v>
      </c>
      <c r="I13" t="s">
        <v>33</v>
      </c>
      <c r="J13" t="s">
        <v>0</v>
      </c>
      <c r="K13" t="s">
        <v>110</v>
      </c>
      <c r="M13">
        <v>3.9</v>
      </c>
      <c r="P13" t="str">
        <f>$C13&amp;" "&amp;D$1&amp;" "&amp;D13&amp;"      "&amp;E$1&amp;" "&amp;E13&amp;"      "&amp;F$1&amp;" "&amp;F13&amp;"      "&amp;G$1&amp;" "&amp;G13&amp;"      "&amp;H$1&amp;" "&amp;H13&amp;"      "&amp;I$1&amp;" "&amp;I13</f>
        <v>Which helmet base has the highest armour rolls? A) Royal Burgonet      B) Eternal Burgonet      C) Hubris Circlet      D) Nightmare Bascinet      E) Prophet Crown      F) Correct answer not shown</v>
      </c>
      <c r="Q13">
        <f t="shared" si="2"/>
        <v>195</v>
      </c>
      <c r="R13" t="str">
        <f t="shared" si="0"/>
        <v>The correct answer was: A / Royal Burgonet</v>
      </c>
      <c r="S13">
        <v>1</v>
      </c>
      <c r="T13" t="s">
        <v>111</v>
      </c>
      <c r="U13" t="s">
        <v>112</v>
      </c>
    </row>
    <row r="14" spans="1:21">
      <c r="A14">
        <f t="shared" si="1"/>
        <v>13</v>
      </c>
      <c r="B14" t="s">
        <v>31</v>
      </c>
      <c r="C14" t="s">
        <v>113</v>
      </c>
      <c r="D14">
        <v>82</v>
      </c>
      <c r="E14">
        <v>83</v>
      </c>
      <c r="F14">
        <v>84</v>
      </c>
      <c r="G14">
        <v>85</v>
      </c>
      <c r="H14">
        <v>86</v>
      </c>
      <c r="I14" t="s">
        <v>33</v>
      </c>
      <c r="J14" t="s">
        <v>807</v>
      </c>
      <c r="K14" t="s">
        <v>114</v>
      </c>
      <c r="M14">
        <v>3.9</v>
      </c>
      <c r="P14" t="str">
        <f>$C14&amp;" "&amp;D$1&amp;" "&amp;D14&amp;"      "&amp;E$1&amp;" "&amp;E14&amp;"      "&amp;F$1&amp;" "&amp;F14&amp;"      "&amp;G$1&amp;" "&amp;G14&amp;"      "&amp;H$1&amp;" "&amp;H14&amp;"      "&amp;I$1&amp;" "&amp;I14</f>
        <v>What is the lowest ilvl necessary to enable any affix to roll for abyssal jewels? A) 82      B) 83      C) 84      D) 85      E) 86      F) Correct answer not shown</v>
      </c>
      <c r="Q14">
        <f t="shared" si="2"/>
        <v>164</v>
      </c>
      <c r="R14" t="str">
        <f t="shared" si="0"/>
        <v>The correct answer was: C / 84</v>
      </c>
      <c r="S14">
        <v>1</v>
      </c>
      <c r="T14" t="s">
        <v>115</v>
      </c>
      <c r="U14" t="s">
        <v>116</v>
      </c>
    </row>
    <row r="15" spans="1:21">
      <c r="A15">
        <f t="shared" si="1"/>
        <v>14</v>
      </c>
      <c r="B15" t="s">
        <v>31</v>
      </c>
      <c r="C15" t="s">
        <v>117</v>
      </c>
      <c r="D15" s="2">
        <v>0.33</v>
      </c>
      <c r="E15" s="2">
        <v>0.5</v>
      </c>
      <c r="F15" s="2">
        <v>0.67</v>
      </c>
      <c r="G15" s="2">
        <v>0.75</v>
      </c>
      <c r="H15" s="2">
        <v>0.8</v>
      </c>
      <c r="I15" t="s">
        <v>33</v>
      </c>
      <c r="J15" t="s">
        <v>807</v>
      </c>
      <c r="K15" t="s">
        <v>118</v>
      </c>
      <c r="M15">
        <v>3.9</v>
      </c>
      <c r="P15" t="str">
        <f>$C15&amp;" "&amp;D$1&amp;" "&amp;D15&amp;"      "&amp;E$1&amp;" "&amp;E15&amp;"      "&amp;F$1&amp;" "&amp;F15&amp;"      "&amp;G$1&amp;" "&amp;G15&amp;"      "&amp;H$1&amp;" "&amp;H15&amp;"      "&amp;I$1&amp;" "&amp;I15</f>
        <v>Based on observation, what approximate percent chance does an item have to roll 4 affixes when a chaos orb is applied? A) 0.33      B) 0.5      C) 0.67      D) 0.75      E) 0.8      F) Correct answer not shown</v>
      </c>
      <c r="Q15">
        <f t="shared" si="2"/>
        <v>209</v>
      </c>
      <c r="R15" t="str">
        <f t="shared" si="0"/>
        <v>The correct answer was: C / 67%</v>
      </c>
      <c r="S15">
        <v>1</v>
      </c>
      <c r="T15" t="s">
        <v>119</v>
      </c>
      <c r="U15" t="s">
        <v>120</v>
      </c>
    </row>
    <row r="16" spans="1:21">
      <c r="A16">
        <f t="shared" si="1"/>
        <v>15</v>
      </c>
      <c r="B16" t="s">
        <v>31</v>
      </c>
      <c r="C16" t="s">
        <v>121</v>
      </c>
      <c r="D16" t="s">
        <v>122</v>
      </c>
      <c r="E16" t="s">
        <v>123</v>
      </c>
      <c r="F16" t="s">
        <v>124</v>
      </c>
      <c r="G16" t="s">
        <v>125</v>
      </c>
      <c r="H16" t="s">
        <v>126</v>
      </c>
      <c r="I16" t="s">
        <v>33</v>
      </c>
      <c r="J16" t="s">
        <v>808</v>
      </c>
      <c r="K16" t="s">
        <v>127</v>
      </c>
      <c r="M16">
        <v>3.9</v>
      </c>
      <c r="P16" t="str">
        <f>$C16&amp;" "&amp;D$1&amp;" "&amp;D16&amp;"      "&amp;E$1&amp;" "&amp;E16&amp;"      "&amp;F$1&amp;" "&amp;F16&amp;"      "&amp;G$1&amp;" "&amp;G16&amp;"      "&amp;H$1&amp;" "&amp;H16&amp;"      "&amp;I$1&amp;" "&amp;I16</f>
        <v>Generally, what multiplier do scorched, frigid, aberrant, etc fossils put on their principle mods to make them more likely? A) 2x      B) 3x      C) 5x      D) 10x      E) 15x      F) Correct answer not shown</v>
      </c>
      <c r="Q16">
        <f t="shared" ref="Q16:Q49" si="3">LEN(P16)</f>
        <v>208</v>
      </c>
      <c r="R16" t="str">
        <f t="shared" si="0"/>
        <v>The correct answer was: D / 10x</v>
      </c>
      <c r="S16">
        <v>1</v>
      </c>
      <c r="T16" t="s">
        <v>128</v>
      </c>
      <c r="U16" t="s">
        <v>129</v>
      </c>
    </row>
    <row r="17" spans="1:21">
      <c r="A17">
        <f t="shared" si="1"/>
        <v>16</v>
      </c>
      <c r="B17" t="s">
        <v>31</v>
      </c>
      <c r="C17" t="s">
        <v>772</v>
      </c>
      <c r="D17" t="s">
        <v>130</v>
      </c>
      <c r="E17" t="s">
        <v>131</v>
      </c>
      <c r="F17" t="s">
        <v>132</v>
      </c>
      <c r="G17" t="s">
        <v>133</v>
      </c>
      <c r="H17" t="s">
        <v>134</v>
      </c>
      <c r="I17" t="s">
        <v>135</v>
      </c>
      <c r="J17" t="s">
        <v>891</v>
      </c>
      <c r="K17" t="s">
        <v>136</v>
      </c>
      <c r="M17">
        <v>3.9</v>
      </c>
      <c r="P17" t="str">
        <f>$C17&amp;" "&amp;D$1&amp;" "&amp;D17&amp;"      "&amp;E$1&amp;" "&amp;E17&amp;"      "&amp;F$1&amp;" "&amp;F17&amp;"      "&amp;G$1&amp;" "&amp;G17&amp;"      "&amp;H$1&amp;" "&amp;H17&amp;"      "&amp;I$1&amp;" "&amp;I17</f>
        <v>Which of the following mods have the smallest weighting (rarest/most unlikely)? A) Dictator's      B) Merciless      C) Flaring      D) Tyrannical      E) Emperor's      F) Champion's</v>
      </c>
      <c r="Q17">
        <f t="shared" si="3"/>
        <v>183</v>
      </c>
      <c r="R17" t="str">
        <f t="shared" si="0"/>
        <v>The correct answer was: A &amp; B / Dictator's / Merciless</v>
      </c>
      <c r="S17">
        <v>1</v>
      </c>
      <c r="T17" t="s">
        <v>777</v>
      </c>
      <c r="U17" t="s">
        <v>137</v>
      </c>
    </row>
    <row r="18" spans="1:21">
      <c r="A18">
        <f t="shared" si="1"/>
        <v>17</v>
      </c>
      <c r="B18" t="s">
        <v>31</v>
      </c>
      <c r="C18" t="s">
        <v>886</v>
      </c>
      <c r="D18" t="s">
        <v>745</v>
      </c>
      <c r="E18" t="s">
        <v>746</v>
      </c>
      <c r="F18" t="s">
        <v>747</v>
      </c>
      <c r="G18" t="s">
        <v>748</v>
      </c>
      <c r="H18" t="s">
        <v>749</v>
      </c>
      <c r="I18" t="s">
        <v>751</v>
      </c>
      <c r="J18" t="s">
        <v>893</v>
      </c>
      <c r="K18" t="s">
        <v>750</v>
      </c>
      <c r="M18">
        <v>3.9</v>
      </c>
      <c r="P18" t="str">
        <f>$C18&amp;" "&amp;D$1&amp;" "&amp;D18&amp;"      "&amp;E$1&amp;" "&amp;E18&amp;"      "&amp;F$1&amp;" "&amp;F18&amp;"      "&amp;G$1&amp;" "&amp;G18&amp;"      "&amp;H$1&amp;" "&amp;H18&amp;"      "&amp;I$1&amp;" "&amp;I18</f>
        <v>Which of these metacrafts is the most expensive? A) Cannot Roll Attack      B) Cannot Roll Caster      C) Prefixes can't be changed      D) Suffixes can't be changed      E) Can have up to 3 Crafted Mod      F) 100-129 Phys Dmg</v>
      </c>
      <c r="Q18">
        <f t="shared" si="3"/>
        <v>227</v>
      </c>
      <c r="R18" t="str">
        <f t="shared" si="0"/>
        <v>The correct answer was: CDE / Pref, Suff, Multimod</v>
      </c>
      <c r="S18">
        <v>1</v>
      </c>
      <c r="T18" t="s">
        <v>887</v>
      </c>
      <c r="U18" t="s">
        <v>758</v>
      </c>
    </row>
    <row r="19" spans="1:21">
      <c r="A19">
        <f t="shared" si="1"/>
        <v>18</v>
      </c>
      <c r="B19" t="s">
        <v>75</v>
      </c>
      <c r="C19" t="s">
        <v>140</v>
      </c>
      <c r="D19">
        <v>237</v>
      </c>
      <c r="E19">
        <v>251</v>
      </c>
      <c r="F19">
        <v>279</v>
      </c>
      <c r="G19">
        <v>301</v>
      </c>
      <c r="H19">
        <v>317</v>
      </c>
      <c r="I19" t="s">
        <v>33</v>
      </c>
      <c r="J19" t="s">
        <v>0</v>
      </c>
      <c r="K19" t="s">
        <v>141</v>
      </c>
      <c r="M19">
        <v>3.9</v>
      </c>
      <c r="P19" t="str">
        <f>$C19&amp;" "&amp;D$1&amp;" "&amp;D19&amp;"      "&amp;E$1&amp;" "&amp;E19&amp;"      "&amp;F$1&amp;" "&amp;F19&amp;"      "&amp;G$1&amp;" "&amp;G19&amp;"      "&amp;H$1&amp;" "&amp;H19&amp;"      "&amp;I$1&amp;" "&amp;I19</f>
        <v>At what depth does invisible scaling begin (more monster life or dmg is added)? A) 237      B) 251      C) 279      D) 301      E) 317      F) Correct answer not shown</v>
      </c>
      <c r="Q19">
        <f t="shared" si="3"/>
        <v>167</v>
      </c>
      <c r="R19" t="str">
        <f t="shared" si="0"/>
        <v>The correct answer was: A / 237</v>
      </c>
      <c r="S19">
        <v>1</v>
      </c>
      <c r="T19" t="s">
        <v>142</v>
      </c>
      <c r="U19" t="s">
        <v>143</v>
      </c>
    </row>
    <row r="20" spans="1:21">
      <c r="A20">
        <f t="shared" si="1"/>
        <v>19</v>
      </c>
      <c r="B20" t="s">
        <v>75</v>
      </c>
      <c r="C20" t="s">
        <v>144</v>
      </c>
      <c r="D20" t="s">
        <v>145</v>
      </c>
      <c r="E20" t="s">
        <v>146</v>
      </c>
      <c r="F20" t="s">
        <v>147</v>
      </c>
      <c r="G20" t="s">
        <v>148</v>
      </c>
      <c r="H20" t="s">
        <v>149</v>
      </c>
      <c r="I20" t="s">
        <v>33</v>
      </c>
      <c r="J20" t="s">
        <v>894</v>
      </c>
      <c r="K20" t="s">
        <v>150</v>
      </c>
      <c r="M20">
        <v>3.9</v>
      </c>
      <c r="P20" t="str">
        <f>$C20&amp;" "&amp;D$1&amp;" "&amp;D20&amp;"      "&amp;E$1&amp;" "&amp;E20&amp;"      "&amp;F$1&amp;" "&amp;F20&amp;"      "&amp;G$1&amp;" "&amp;G20&amp;"      "&amp;H$1&amp;" "&amp;H20&amp;"      "&amp;I$1&amp;" "&amp;I20</f>
        <v>Which of these fossils can drop in Fungal Caverns? A) Bound      B) Jagged      C) Gilded      D) Aberrant      E) Aetheric      F) Correct answer not shown</v>
      </c>
      <c r="Q20">
        <f t="shared" si="3"/>
        <v>156</v>
      </c>
      <c r="R20" t="str">
        <f t="shared" si="0"/>
        <v>The correct answer was: C&amp;D / Gilded&amp;Aberrant</v>
      </c>
      <c r="S20">
        <v>1</v>
      </c>
      <c r="T20" t="s">
        <v>151</v>
      </c>
      <c r="U20" t="s">
        <v>152</v>
      </c>
    </row>
    <row r="21" spans="1:21">
      <c r="A21">
        <f t="shared" si="1"/>
        <v>20</v>
      </c>
      <c r="B21" t="s">
        <v>75</v>
      </c>
      <c r="C21" t="s">
        <v>153</v>
      </c>
      <c r="D21">
        <v>75</v>
      </c>
      <c r="E21">
        <v>79</v>
      </c>
      <c r="F21">
        <v>81</v>
      </c>
      <c r="G21">
        <v>83</v>
      </c>
      <c r="H21">
        <v>86</v>
      </c>
      <c r="I21" t="s">
        <v>33</v>
      </c>
      <c r="J21" t="s">
        <v>810</v>
      </c>
      <c r="K21" t="s">
        <v>154</v>
      </c>
      <c r="L21">
        <v>85</v>
      </c>
      <c r="M21">
        <v>3.9</v>
      </c>
      <c r="P21" t="str">
        <f>$C21&amp;" "&amp;D$1&amp;" "&amp;D21&amp;"      "&amp;E$1&amp;" "&amp;E21&amp;"      "&amp;F$1&amp;" "&amp;F21&amp;"      "&amp;G$1&amp;" "&amp;G21&amp;"      "&amp;H$1&amp;" "&amp;H21&amp;"      "&amp;I$1&amp;" "&amp;I21</f>
        <v>What is the lowest item level a Crown of the Tyrant delve unique can have? A) 75      B) 79      C) 81      D) 83      E) 86      F) Correct answer not shown</v>
      </c>
      <c r="Q21">
        <f t="shared" si="3"/>
        <v>157</v>
      </c>
      <c r="R21" t="str">
        <f t="shared" si="0"/>
        <v>The correct answer was: F / Correct answer not shown</v>
      </c>
      <c r="S21">
        <v>1</v>
      </c>
      <c r="T21" t="s">
        <v>155</v>
      </c>
      <c r="U21" t="s">
        <v>156</v>
      </c>
    </row>
    <row r="22" spans="1:21">
      <c r="A22">
        <f t="shared" si="1"/>
        <v>21</v>
      </c>
      <c r="B22" t="s">
        <v>75</v>
      </c>
      <c r="C22" t="s">
        <v>767</v>
      </c>
      <c r="D22">
        <v>1</v>
      </c>
      <c r="E22">
        <v>2</v>
      </c>
      <c r="F22">
        <v>3</v>
      </c>
      <c r="G22">
        <v>4</v>
      </c>
      <c r="H22">
        <v>5</v>
      </c>
      <c r="I22" t="s">
        <v>33</v>
      </c>
      <c r="J22" t="s">
        <v>895</v>
      </c>
      <c r="K22" t="s">
        <v>157</v>
      </c>
      <c r="M22">
        <v>3.9</v>
      </c>
      <c r="P22" t="str">
        <f>$C22&amp;" "&amp;D$1&amp;" "&amp;D22&amp;"      "&amp;E$1&amp;" "&amp;E22&amp;"      "&amp;F$1&amp;" "&amp;F22&amp;"      "&amp;G$1&amp;" "&amp;G22&amp;"      "&amp;H$1&amp;" "&amp;H22&amp;"      "&amp;I$1&amp;" "&amp;I22</f>
        <v>Excluding extralong paths and other special situations, how many paths may lead out of a delve node/checkpoint? A) 1      B) 2      C) 3      D) 4      E) 5      F) Correct answer not shown</v>
      </c>
      <c r="Q22">
        <f t="shared" si="3"/>
        <v>189</v>
      </c>
      <c r="R22" t="str">
        <f t="shared" si="0"/>
        <v>The correct answer was: A&amp;C&amp;D/1,3,4</v>
      </c>
      <c r="S22">
        <v>1</v>
      </c>
      <c r="T22" t="s">
        <v>778</v>
      </c>
      <c r="U22" t="s">
        <v>158</v>
      </c>
    </row>
    <row r="23" spans="1:21">
      <c r="A23">
        <f t="shared" si="1"/>
        <v>22</v>
      </c>
      <c r="B23" t="s">
        <v>75</v>
      </c>
      <c r="C23" t="s">
        <v>773</v>
      </c>
      <c r="D23" t="s">
        <v>159</v>
      </c>
      <c r="E23" t="s">
        <v>160</v>
      </c>
      <c r="F23" t="s">
        <v>161</v>
      </c>
      <c r="G23" t="s">
        <v>162</v>
      </c>
      <c r="H23" t="s">
        <v>163</v>
      </c>
      <c r="I23" t="s">
        <v>33</v>
      </c>
      <c r="J23" t="s">
        <v>810</v>
      </c>
      <c r="K23" t="s">
        <v>225</v>
      </c>
      <c r="M23">
        <v>3.9</v>
      </c>
      <c r="P23" t="str">
        <f>$C23&amp;" "&amp;D$1&amp;" "&amp;D23&amp;"      "&amp;E$1&amp;" "&amp;E23&amp;"      "&amp;F$1&amp;" "&amp;F23&amp;"      "&amp;G$1&amp;" "&amp;G23&amp;"      "&amp;H$1&amp;" "&amp;H23&amp;"      "&amp;I$1&amp;" "&amp;I23</f>
        <v>What is maximum flare/dynamite capacity? A) 17 &amp; 7      B) 17 &amp; 9      C) 15 &amp; 7      D) 21 &amp; 9      E) 21 &amp; 7      F) Correct answer not shown</v>
      </c>
      <c r="Q23">
        <f t="shared" si="3"/>
        <v>143</v>
      </c>
      <c r="R23" t="str">
        <f t="shared" si="0"/>
        <v>The correct answer was: F / CANS</v>
      </c>
      <c r="S23">
        <v>1</v>
      </c>
      <c r="T23" t="s">
        <v>865</v>
      </c>
      <c r="U23" t="s">
        <v>227</v>
      </c>
    </row>
    <row r="24" spans="1:21">
      <c r="A24">
        <f t="shared" si="1"/>
        <v>23</v>
      </c>
      <c r="B24" t="s">
        <v>75</v>
      </c>
      <c r="C24" t="s">
        <v>164</v>
      </c>
      <c r="D24">
        <v>17</v>
      </c>
      <c r="E24">
        <v>21</v>
      </c>
      <c r="F24">
        <v>23</v>
      </c>
      <c r="G24">
        <v>30</v>
      </c>
      <c r="H24">
        <v>35</v>
      </c>
      <c r="I24" t="s">
        <v>33</v>
      </c>
      <c r="J24" t="s">
        <v>809</v>
      </c>
      <c r="K24" t="s">
        <v>165</v>
      </c>
      <c r="M24">
        <v>3.9</v>
      </c>
      <c r="P24" t="str">
        <f>$C24&amp;" "&amp;D$1&amp;" "&amp;D24&amp;"      "&amp;E$1&amp;" "&amp;E24&amp;"      "&amp;F$1&amp;" "&amp;F24&amp;"      "&amp;G$1&amp;" "&amp;G24&amp;"      "&amp;H$1&amp;" "&amp;H24&amp;"      "&amp;I$1&amp;" "&amp;I24</f>
        <v>What depth does Niko stop digging mineshafts? A) 17      B) 21      C) 23      D) 30      E) 35      F) Correct answer not shown</v>
      </c>
      <c r="Q24">
        <f t="shared" si="3"/>
        <v>128</v>
      </c>
      <c r="R24" t="str">
        <f t="shared" si="0"/>
        <v>The correct answer was: E / 35</v>
      </c>
      <c r="S24">
        <v>1</v>
      </c>
      <c r="T24" t="s">
        <v>166</v>
      </c>
      <c r="U24" t="s">
        <v>167</v>
      </c>
    </row>
    <row r="25" spans="1:21">
      <c r="A25">
        <f t="shared" si="1"/>
        <v>24</v>
      </c>
      <c r="B25" t="s">
        <v>75</v>
      </c>
      <c r="C25" t="s">
        <v>168</v>
      </c>
      <c r="D25" t="s">
        <v>13</v>
      </c>
      <c r="E25" t="s">
        <v>169</v>
      </c>
      <c r="F25" t="s">
        <v>170</v>
      </c>
      <c r="G25" t="s">
        <v>171</v>
      </c>
      <c r="H25" t="s">
        <v>172</v>
      </c>
      <c r="I25" t="s">
        <v>33</v>
      </c>
      <c r="J25" t="s">
        <v>808</v>
      </c>
      <c r="K25" t="s">
        <v>173</v>
      </c>
      <c r="M25">
        <v>3.9</v>
      </c>
      <c r="P25" t="str">
        <f>$C25&amp;" "&amp;D$1&amp;" "&amp;D25&amp;"      "&amp;E$1&amp;" "&amp;E25&amp;"      "&amp;F$1&amp;" "&amp;F25&amp;"      "&amp;G$1&amp;" "&amp;G25&amp;"      "&amp;H$1&amp;" "&amp;H25&amp;"      "&amp;I$1&amp;" "&amp;I25</f>
        <v>Which boss can drop Ahkeli's Mountain? A) Shaper      B) Kurgal      C) Ulaman      D) Ahuatotli      E) Aul      F) Correct answer not shown</v>
      </c>
      <c r="Q25">
        <f t="shared" si="3"/>
        <v>141</v>
      </c>
      <c r="R25" t="str">
        <f t="shared" si="0"/>
        <v>The correct answer was: D / Ahuatotli</v>
      </c>
      <c r="S25">
        <v>1</v>
      </c>
      <c r="T25" t="s">
        <v>174</v>
      </c>
      <c r="U25" t="s">
        <v>175</v>
      </c>
    </row>
    <row r="26" spans="1:21" s="37" customFormat="1">
      <c r="A26" s="37">
        <f t="shared" si="1"/>
        <v>25</v>
      </c>
      <c r="B26" s="37" t="s">
        <v>75</v>
      </c>
      <c r="C26" s="37" t="s">
        <v>752</v>
      </c>
      <c r="M26" s="37">
        <v>3.9</v>
      </c>
      <c r="P26" s="37" t="str">
        <f>$C26&amp;" "&amp;D$1&amp;" "&amp;D26&amp;"      "&amp;E$1&amp;" "&amp;E26&amp;"      "&amp;F$1&amp;" "&amp;F26&amp;"      "&amp;G$1&amp;" "&amp;G26&amp;"      "&amp;H$1&amp;" "&amp;H26&amp;"      "&amp;I$1&amp;" "&amp;I26</f>
        <v xml:space="preserve">How often does a player gain a stack of darkness? A)       B)       C)       D)       E)       F) </v>
      </c>
      <c r="Q26" s="37">
        <f t="shared" si="3"/>
        <v>98</v>
      </c>
      <c r="R26" s="37" t="str">
        <f t="shared" si="0"/>
        <v xml:space="preserve">The correct answer was: </v>
      </c>
      <c r="T26" s="37" t="s">
        <v>753</v>
      </c>
      <c r="U26" s="37" t="s">
        <v>139</v>
      </c>
    </row>
    <row r="27" spans="1:21">
      <c r="A27">
        <f t="shared" si="1"/>
        <v>26</v>
      </c>
      <c r="B27" t="s">
        <v>80</v>
      </c>
      <c r="C27" t="s">
        <v>176</v>
      </c>
      <c r="D27">
        <v>4</v>
      </c>
      <c r="E27">
        <v>5</v>
      </c>
      <c r="F27">
        <v>6</v>
      </c>
      <c r="G27">
        <v>7</v>
      </c>
      <c r="H27">
        <v>8</v>
      </c>
      <c r="I27" t="s">
        <v>33</v>
      </c>
      <c r="J27" t="s">
        <v>807</v>
      </c>
      <c r="K27" t="s">
        <v>177</v>
      </c>
      <c r="M27">
        <v>3.9</v>
      </c>
      <c r="P27" t="str">
        <f>$C27&amp;" "&amp;D$1&amp;" "&amp;D27&amp;"      "&amp;E$1&amp;" "&amp;E27&amp;"      "&amp;F$1&amp;" "&amp;F27&amp;"      "&amp;G$1&amp;" "&amp;G27&amp;"      "&amp;H$1&amp;" "&amp;H27&amp;"      "&amp;I$1&amp;" "&amp;I27</f>
        <v>How many tempest prophecies are there? A) 4      B) 5      C) 6      D) 7      E) 8      F) Correct answer not shown</v>
      </c>
      <c r="Q27">
        <f t="shared" si="3"/>
        <v>116</v>
      </c>
      <c r="R27" t="str">
        <f t="shared" si="0"/>
        <v>The correct answer was: C / 6</v>
      </c>
      <c r="S27">
        <v>1</v>
      </c>
      <c r="T27" t="s">
        <v>178</v>
      </c>
      <c r="U27" t="s">
        <v>179</v>
      </c>
    </row>
    <row r="28" spans="1:21">
      <c r="A28">
        <f t="shared" si="1"/>
        <v>27</v>
      </c>
      <c r="B28" t="s">
        <v>180</v>
      </c>
      <c r="C28" t="s">
        <v>181</v>
      </c>
      <c r="D28">
        <v>50</v>
      </c>
      <c r="E28">
        <v>55</v>
      </c>
      <c r="F28">
        <v>60</v>
      </c>
      <c r="G28">
        <v>65</v>
      </c>
      <c r="H28">
        <v>68</v>
      </c>
      <c r="I28" t="s">
        <v>33</v>
      </c>
      <c r="J28" t="s">
        <v>809</v>
      </c>
      <c r="K28" t="s">
        <v>182</v>
      </c>
      <c r="M28">
        <v>3.9</v>
      </c>
      <c r="P28" t="str">
        <f>$C28&amp;" "&amp;D$1&amp;" "&amp;D28&amp;"      "&amp;E$1&amp;" "&amp;E28&amp;"      "&amp;F$1&amp;" "&amp;F28&amp;"      "&amp;G$1&amp;" "&amp;G28&amp;"      "&amp;H$1&amp;" "&amp;H28&amp;"      "&amp;I$1&amp;" "&amp;I28</f>
        <v>What zone level is required for screaming essences to drop? A) 50      B) 55      C) 60      D) 65      E) 68      F) Correct answer not shown</v>
      </c>
      <c r="Q28">
        <f t="shared" si="3"/>
        <v>142</v>
      </c>
      <c r="R28" t="str">
        <f t="shared" ref="R28:R40" si="4">"The correct answer was: "&amp;K28</f>
        <v>The correct answer was: E / 68</v>
      </c>
      <c r="S28">
        <v>1</v>
      </c>
      <c r="T28" t="s">
        <v>183</v>
      </c>
      <c r="U28" t="s">
        <v>184</v>
      </c>
    </row>
    <row r="29" spans="1:21">
      <c r="A29">
        <f t="shared" si="1"/>
        <v>28</v>
      </c>
      <c r="B29" t="s">
        <v>180</v>
      </c>
      <c r="C29" t="s">
        <v>185</v>
      </c>
      <c r="D29" t="s">
        <v>186</v>
      </c>
      <c r="E29" t="s">
        <v>187</v>
      </c>
      <c r="F29" t="s">
        <v>188</v>
      </c>
      <c r="G29" t="s">
        <v>189</v>
      </c>
      <c r="H29" t="s">
        <v>190</v>
      </c>
      <c r="I29" t="s">
        <v>33</v>
      </c>
      <c r="J29" t="s">
        <v>896</v>
      </c>
      <c r="K29" t="s">
        <v>191</v>
      </c>
      <c r="M29">
        <v>3.9</v>
      </c>
      <c r="P29" t="str">
        <f>$C29&amp;" "&amp;D$1&amp;" "&amp;D29&amp;"      "&amp;E$1&amp;" "&amp;E29&amp;"      "&amp;F$1&amp;" "&amp;F29&amp;"      "&amp;G$1&amp;" "&amp;G29&amp;"      "&amp;H$1&amp;" "&amp;H29&amp;"      "&amp;I$1&amp;" "&amp;I29</f>
        <v>Which of the following essences are the only ones that can upgrade into Tier 6 essences (Insanity/Horror/Delirium/Hysteria)? A) Spite      B) Scorn      C) Misery      D) Envy      E) Dread      F) Correct answer not shown</v>
      </c>
      <c r="Q29">
        <f t="shared" si="3"/>
        <v>222</v>
      </c>
      <c r="R29" t="str">
        <f t="shared" si="4"/>
        <v>The correct answer was: BCDE / Misery, Envy, Dread, Scorn</v>
      </c>
      <c r="S29">
        <v>1</v>
      </c>
      <c r="T29" t="s">
        <v>192</v>
      </c>
      <c r="U29" t="s">
        <v>193</v>
      </c>
    </row>
    <row r="30" spans="1:21">
      <c r="A30">
        <f t="shared" si="1"/>
        <v>29</v>
      </c>
      <c r="B30" t="s">
        <v>180</v>
      </c>
      <c r="C30" t="s">
        <v>194</v>
      </c>
      <c r="D30" t="s">
        <v>195</v>
      </c>
      <c r="E30" t="s">
        <v>196</v>
      </c>
      <c r="F30" t="s">
        <v>197</v>
      </c>
      <c r="G30" t="s">
        <v>198</v>
      </c>
      <c r="H30" t="s">
        <v>199</v>
      </c>
      <c r="I30" t="s">
        <v>200</v>
      </c>
      <c r="J30" t="s">
        <v>809</v>
      </c>
      <c r="K30" t="s">
        <v>201</v>
      </c>
      <c r="M30">
        <v>3.9</v>
      </c>
      <c r="P30" t="str">
        <f>$C30&amp;" "&amp;D$1&amp;" "&amp;D30&amp;"      "&amp;E$1&amp;" "&amp;E30&amp;"      "&amp;F$1&amp;" "&amp;F30&amp;"      "&amp;G$1&amp;" "&amp;G30&amp;"      "&amp;H$1&amp;" "&amp;H30&amp;"      "&amp;I$1&amp;" "&amp;I30</f>
        <v>Which of the following is the highest tier of essences? A) Shrieking      B) Wailing      C) Booming      D) Screaming      E) Deafening      F) Blinding</v>
      </c>
      <c r="Q30">
        <f t="shared" si="3"/>
        <v>153</v>
      </c>
      <c r="R30" t="str">
        <f t="shared" si="4"/>
        <v>The correct answer was: E / Deafening</v>
      </c>
      <c r="S30">
        <v>1</v>
      </c>
      <c r="T30" t="s">
        <v>202</v>
      </c>
      <c r="U30" t="s">
        <v>203</v>
      </c>
    </row>
    <row r="31" spans="1:21">
      <c r="A31">
        <f t="shared" si="1"/>
        <v>30</v>
      </c>
      <c r="B31" t="s">
        <v>180</v>
      </c>
      <c r="C31" t="s">
        <v>836</v>
      </c>
      <c r="D31" s="2">
        <v>0.15</v>
      </c>
      <c r="E31" s="2">
        <v>0.2</v>
      </c>
      <c r="F31" s="2">
        <v>0.25</v>
      </c>
      <c r="G31" s="2">
        <v>0.33</v>
      </c>
      <c r="H31" s="2">
        <v>0.5</v>
      </c>
      <c r="I31" t="s">
        <v>33</v>
      </c>
      <c r="J31" t="s">
        <v>807</v>
      </c>
      <c r="K31" t="s">
        <v>837</v>
      </c>
      <c r="M31">
        <v>3.9</v>
      </c>
      <c r="P31" t="str">
        <f>$C31&amp;" "&amp;D$1&amp;" "&amp;D31&amp;"      "&amp;E$1&amp;" "&amp;E31&amp;"      "&amp;F$1&amp;" "&amp;F31&amp;"      "&amp;G$1&amp;" "&amp;G31&amp;"      "&amp;H$1&amp;" "&amp;H31&amp;"      "&amp;I$1&amp;" "&amp;I31</f>
        <v>What is the chance that a monster trapped by essence will gain one additional essence when using a remnant of corruption? A) 0.15      B) 0.2      C) 0.25      D) 0.33      E) 0.5      F) Correct answer not shown</v>
      </c>
      <c r="Q31">
        <f t="shared" si="3"/>
        <v>212</v>
      </c>
      <c r="R31" t="str">
        <f t="shared" si="4"/>
        <v>The correct answer was: C / 25%</v>
      </c>
      <c r="S31">
        <v>1</v>
      </c>
      <c r="T31" t="s">
        <v>839</v>
      </c>
      <c r="U31" t="s">
        <v>838</v>
      </c>
    </row>
    <row r="32" spans="1:21">
      <c r="A32">
        <f t="shared" si="1"/>
        <v>31</v>
      </c>
      <c r="B32" t="s">
        <v>59</v>
      </c>
      <c r="C32" t="s">
        <v>204</v>
      </c>
      <c r="D32" t="s">
        <v>61</v>
      </c>
      <c r="E32" t="s">
        <v>62</v>
      </c>
      <c r="F32" t="s">
        <v>63</v>
      </c>
      <c r="G32" t="s">
        <v>64</v>
      </c>
      <c r="H32" t="s">
        <v>65</v>
      </c>
      <c r="I32" t="s">
        <v>33</v>
      </c>
      <c r="J32" t="s">
        <v>898</v>
      </c>
      <c r="K32" t="s">
        <v>205</v>
      </c>
      <c r="M32">
        <v>3.9</v>
      </c>
      <c r="P32" t="str">
        <f>$C32&amp;" "&amp;D$1&amp;" "&amp;D32&amp;"      "&amp;E$1&amp;" "&amp;E32&amp;"      "&amp;F$1&amp;" "&amp;F32&amp;"      "&amp;G$1&amp;" "&amp;G32&amp;"      "&amp;H$1&amp;" "&amp;H32&amp;"      "&amp;I$1&amp;" "&amp;I32</f>
        <v>What damage types does Sirus, Awakener of Worlds, deal? A) Physical      B) Fire      C) Chaos      D) Cold      E) Lightning      F) Correct answer not shown</v>
      </c>
      <c r="Q32">
        <f t="shared" si="3"/>
        <v>158</v>
      </c>
      <c r="R32" t="str">
        <f t="shared" si="4"/>
        <v>The correct answer was: ABCDE / PhysFireChaosColdLightning</v>
      </c>
      <c r="S32">
        <v>1</v>
      </c>
      <c r="T32" t="s">
        <v>206</v>
      </c>
      <c r="U32" t="s">
        <v>207</v>
      </c>
    </row>
    <row r="33" spans="1:21" s="3" customFormat="1">
      <c r="A33">
        <f t="shared" si="1"/>
        <v>32</v>
      </c>
      <c r="B33" s="3" t="s">
        <v>59</v>
      </c>
      <c r="C33" s="3" t="s">
        <v>774</v>
      </c>
      <c r="M33" s="3">
        <v>3.9</v>
      </c>
      <c r="P33" t="str">
        <f>$C33&amp;" "&amp;D$1&amp;" "&amp;D33&amp;"      "&amp;E$1&amp;" "&amp;E33&amp;"      "&amp;F$1&amp;" "&amp;F33&amp;"      "&amp;G$1&amp;" "&amp;G33&amp;"      "&amp;H$1&amp;" "&amp;H33&amp;"      "&amp;I$1&amp;" "&amp;I33</f>
        <v xml:space="preserve">What order does arrow behavior go in after hit?  A)       B)       C)       D)       E)       F) </v>
      </c>
      <c r="Q33">
        <f t="shared" si="3"/>
        <v>97</v>
      </c>
      <c r="R33" t="str">
        <f t="shared" si="4"/>
        <v xml:space="preserve">The correct answer was: </v>
      </c>
      <c r="T33" s="3" t="s">
        <v>866</v>
      </c>
      <c r="U33" s="3" t="s">
        <v>139</v>
      </c>
    </row>
    <row r="34" spans="1:21">
      <c r="A34">
        <f t="shared" si="1"/>
        <v>33</v>
      </c>
      <c r="B34" t="s">
        <v>59</v>
      </c>
      <c r="C34" t="s">
        <v>208</v>
      </c>
      <c r="D34" t="s">
        <v>209</v>
      </c>
      <c r="E34" t="s">
        <v>210</v>
      </c>
      <c r="F34" t="s">
        <v>211</v>
      </c>
      <c r="G34" t="s">
        <v>212</v>
      </c>
      <c r="H34" t="s">
        <v>213</v>
      </c>
      <c r="I34" t="s">
        <v>33</v>
      </c>
      <c r="J34" t="s">
        <v>0</v>
      </c>
      <c r="K34" t="s">
        <v>214</v>
      </c>
      <c r="M34">
        <v>3.9</v>
      </c>
      <c r="P34" t="str">
        <f>$C34&amp;" "&amp;D$1&amp;" "&amp;D34&amp;"      "&amp;E$1&amp;" "&amp;E34&amp;"      "&amp;F$1&amp;" "&amp;F34&amp;"      "&amp;G$1&amp;" "&amp;G34&amp;"      "&amp;H$1&amp;" "&amp;H34&amp;"      "&amp;I$1&amp;" "&amp;I34</f>
        <v>Which of the following are categorized as less mana reserved? A) Sanctuary of Thought      B) Helmet Corruption      C) Mortal Conviction      D) Sovereignty      E) Skyforth      F) Correct answer not shown</v>
      </c>
      <c r="Q34">
        <f t="shared" si="3"/>
        <v>207</v>
      </c>
      <c r="R34" t="str">
        <f t="shared" si="4"/>
        <v>The correct answer was: A / Sanctuary of Thought</v>
      </c>
      <c r="S34">
        <v>1</v>
      </c>
      <c r="T34" t="s">
        <v>215</v>
      </c>
      <c r="U34" t="s">
        <v>216</v>
      </c>
    </row>
    <row r="35" spans="1:21">
      <c r="A35">
        <f t="shared" si="1"/>
        <v>34</v>
      </c>
      <c r="B35" t="s">
        <v>59</v>
      </c>
      <c r="C35" t="s">
        <v>770</v>
      </c>
      <c r="D35" t="s">
        <v>217</v>
      </c>
      <c r="E35" t="s">
        <v>218</v>
      </c>
      <c r="F35" t="s">
        <v>219</v>
      </c>
      <c r="G35" t="s">
        <v>220</v>
      </c>
      <c r="H35" t="s">
        <v>221</v>
      </c>
      <c r="I35" t="s">
        <v>33</v>
      </c>
      <c r="J35" t="s">
        <v>809</v>
      </c>
      <c r="K35" t="s">
        <v>222</v>
      </c>
      <c r="M35">
        <v>3.9</v>
      </c>
      <c r="P35" t="str">
        <f>$C35&amp;" "&amp;D$1&amp;" "&amp;D35&amp;"      "&amp;E$1&amp;" "&amp;E35&amp;"      "&amp;F$1&amp;" "&amp;F35&amp;"      "&amp;G$1&amp;" "&amp;G35&amp;"      "&amp;H$1&amp;" "&amp;H35&amp;"      "&amp;I$1&amp;" "&amp;I35</f>
        <v>Which of the following effects cause affected targets to deal 20% less damage? A) Brittle      B) Scorch      C) Weaken      D) Hinder      E) Sap      F) Correct answer not shown</v>
      </c>
      <c r="Q35">
        <f t="shared" si="3"/>
        <v>179</v>
      </c>
      <c r="R35" t="str">
        <f t="shared" si="4"/>
        <v>The correct answer was: E / Sap</v>
      </c>
      <c r="S35">
        <v>1</v>
      </c>
      <c r="T35" t="s">
        <v>771</v>
      </c>
      <c r="U35" t="s">
        <v>223</v>
      </c>
    </row>
    <row r="36" spans="1:21">
      <c r="A36">
        <f t="shared" si="1"/>
        <v>35</v>
      </c>
      <c r="B36" t="s">
        <v>59</v>
      </c>
      <c r="C36" t="s">
        <v>224</v>
      </c>
      <c r="D36">
        <v>1</v>
      </c>
      <c r="E36">
        <v>2</v>
      </c>
      <c r="F36">
        <v>3</v>
      </c>
      <c r="G36">
        <v>4</v>
      </c>
      <c r="H36">
        <v>5</v>
      </c>
      <c r="I36" t="s">
        <v>33</v>
      </c>
      <c r="J36" t="s">
        <v>810</v>
      </c>
      <c r="K36" t="s">
        <v>225</v>
      </c>
      <c r="M36">
        <v>3.9</v>
      </c>
      <c r="P36" t="str">
        <f>$C36&amp;" "&amp;D$1&amp;" "&amp;D36&amp;"      "&amp;E$1&amp;" "&amp;E36&amp;"      "&amp;F$1&amp;" "&amp;F36&amp;"      "&amp;G$1&amp;" "&amp;G36&amp;"      "&amp;H$1&amp;" "&amp;H36&amp;"      "&amp;I$1&amp;" "&amp;I36</f>
        <v>How many flask charges does killing a magic monster grant? A) 1      B) 2      C) 3      D) 4      E) 5      F) Correct answer not shown</v>
      </c>
      <c r="Q36">
        <f t="shared" si="3"/>
        <v>136</v>
      </c>
      <c r="R36" t="str">
        <f t="shared" si="4"/>
        <v>The correct answer was: F / CANS</v>
      </c>
      <c r="S36">
        <v>1</v>
      </c>
      <c r="T36" t="s">
        <v>226</v>
      </c>
      <c r="U36" t="s">
        <v>227</v>
      </c>
    </row>
    <row r="37" spans="1:21">
      <c r="A37">
        <f t="shared" si="1"/>
        <v>36</v>
      </c>
      <c r="B37" t="s">
        <v>59</v>
      </c>
      <c r="C37" t="s">
        <v>228</v>
      </c>
      <c r="D37" t="s">
        <v>229</v>
      </c>
      <c r="E37" t="s">
        <v>230</v>
      </c>
      <c r="F37" t="s">
        <v>231</v>
      </c>
      <c r="G37" t="s">
        <v>232</v>
      </c>
      <c r="H37" t="s">
        <v>233</v>
      </c>
      <c r="I37" t="s">
        <v>33</v>
      </c>
      <c r="J37" t="s">
        <v>3</v>
      </c>
      <c r="K37" t="s">
        <v>234</v>
      </c>
      <c r="M37">
        <v>3.9</v>
      </c>
      <c r="P37" t="str">
        <f>$C37&amp;" "&amp;D$1&amp;" "&amp;D37&amp;"      "&amp;E$1&amp;" "&amp;E37&amp;"      "&amp;F$1&amp;" "&amp;F37&amp;"      "&amp;G$1&amp;" "&amp;G37&amp;"      "&amp;H$1&amp;" "&amp;H37&amp;"      "&amp;I$1&amp;" "&amp;I37</f>
        <v>Which of the following is the correct the conversion chain? A) Phys - &gt; Light. -&gt; Fire -&gt; Cold      B) Phys - &gt; Light. -&gt; Cold -&gt; Fire      C) Light. -&gt; Cold -&gt; Fire -&gt; Phys      D) Light. -&gt; Fire -&gt; Cold -&gt; Phys      E) Phys -&gt; Cold -&gt; Light. -&gt; Fire      F) Correct answer not shown</v>
      </c>
      <c r="Q37">
        <f t="shared" si="3"/>
        <v>284</v>
      </c>
      <c r="R37" t="str">
        <f t="shared" si="4"/>
        <v>The correct answer was: B / P -&gt; L -&gt; C -&gt; F</v>
      </c>
      <c r="S37">
        <v>1</v>
      </c>
      <c r="T37" t="s">
        <v>235</v>
      </c>
      <c r="U37" t="s">
        <v>236</v>
      </c>
    </row>
    <row r="38" spans="1:21">
      <c r="A38">
        <f t="shared" si="1"/>
        <v>37</v>
      </c>
      <c r="B38" t="s">
        <v>237</v>
      </c>
      <c r="C38" t="s">
        <v>238</v>
      </c>
      <c r="D38">
        <v>60</v>
      </c>
      <c r="E38">
        <v>68</v>
      </c>
      <c r="F38">
        <v>70</v>
      </c>
      <c r="G38">
        <v>71</v>
      </c>
      <c r="H38">
        <v>75</v>
      </c>
      <c r="I38" t="s">
        <v>33</v>
      </c>
      <c r="J38" t="s">
        <v>807</v>
      </c>
      <c r="K38" t="s">
        <v>239</v>
      </c>
      <c r="P38" t="str">
        <f>$C38&amp;" "&amp;D$1&amp;" "&amp;D38&amp;"      "&amp;E$1&amp;" "&amp;E38&amp;"      "&amp;F$1&amp;" "&amp;F38&amp;"      "&amp;G$1&amp;" "&amp;G38&amp;"      "&amp;H$1&amp;" "&amp;H38&amp;"      "&amp;I$1&amp;" "&amp;I38</f>
        <v>What is the minimum zone level required to spawn an entrance to Abyssal Depths? A) 60      B) 68      C) 70      D) 71      E) 75      F) Correct answer not shown</v>
      </c>
      <c r="Q38">
        <f t="shared" si="3"/>
        <v>162</v>
      </c>
      <c r="R38" t="str">
        <f t="shared" si="4"/>
        <v>The correct answer was: C / 70</v>
      </c>
      <c r="S38">
        <v>1</v>
      </c>
      <c r="T38" t="s">
        <v>240</v>
      </c>
      <c r="U38" t="s">
        <v>241</v>
      </c>
    </row>
    <row r="39" spans="1:21">
      <c r="A39">
        <f t="shared" si="1"/>
        <v>38</v>
      </c>
      <c r="B39" t="s">
        <v>237</v>
      </c>
      <c r="C39" t="s">
        <v>242</v>
      </c>
      <c r="D39">
        <v>40</v>
      </c>
      <c r="E39">
        <v>45</v>
      </c>
      <c r="F39">
        <v>46</v>
      </c>
      <c r="G39">
        <v>47</v>
      </c>
      <c r="H39">
        <v>48</v>
      </c>
      <c r="I39" t="s">
        <v>33</v>
      </c>
      <c r="J39" t="s">
        <v>3</v>
      </c>
      <c r="K39" t="s">
        <v>243</v>
      </c>
      <c r="P39" t="str">
        <f>$C39&amp;" "&amp;D$1&amp;" "&amp;D39&amp;"      "&amp;E$1&amp;" "&amp;E39&amp;"      "&amp;F$1&amp;" "&amp;F39&amp;"      "&amp;G$1&amp;" "&amp;G39&amp;"      "&amp;H$1&amp;" "&amp;H39&amp;"      "&amp;I$1&amp;" "&amp;I39</f>
        <v>What is the minimum ilvl for an abyssal jewel? A) 40      B) 45      C) 46      D) 47      E) 48      F) Correct answer not shown</v>
      </c>
      <c r="Q39">
        <f t="shared" si="3"/>
        <v>129</v>
      </c>
      <c r="R39" t="str">
        <f t="shared" si="4"/>
        <v>The correct answer was: B / 45</v>
      </c>
      <c r="S39">
        <v>1</v>
      </c>
      <c r="T39" t="s">
        <v>244</v>
      </c>
      <c r="U39" t="s">
        <v>245</v>
      </c>
    </row>
    <row r="40" spans="1:21">
      <c r="A40">
        <f t="shared" si="1"/>
        <v>39</v>
      </c>
      <c r="B40" t="s">
        <v>237</v>
      </c>
      <c r="C40" t="s">
        <v>435</v>
      </c>
      <c r="D40" t="s">
        <v>436</v>
      </c>
      <c r="E40" t="s">
        <v>437</v>
      </c>
      <c r="F40" t="s">
        <v>438</v>
      </c>
      <c r="G40" t="s">
        <v>441</v>
      </c>
      <c r="H40" t="s">
        <v>439</v>
      </c>
      <c r="I40" t="s">
        <v>33</v>
      </c>
      <c r="J40" t="s">
        <v>899</v>
      </c>
      <c r="K40" t="s">
        <v>440</v>
      </c>
      <c r="P40" t="str">
        <f>$C40&amp;" "&amp;D$1&amp;" "&amp;D40&amp;"      "&amp;E$1&amp;" "&amp;E40&amp;"      "&amp;F$1&amp;" "&amp;F40&amp;"      "&amp;G$1&amp;" "&amp;G40&amp;"      "&amp;H$1&amp;" "&amp;H40&amp;"      "&amp;I$1&amp;" "&amp;I40</f>
        <v>Which of the following can appear in an abyssal depth? A) Amanamu, Liege of Lightless      B) Ulaman, Sovereign of the Well      C) Stygian Spire      D) Ahuatotli, the Blind      E) Tzeteosh, Hungering Flame      F) Correct answer not shown</v>
      </c>
      <c r="Q40">
        <f t="shared" si="3"/>
        <v>241</v>
      </c>
      <c r="R40" t="str">
        <f t="shared" si="4"/>
        <v>The correct answer was: ABC / Amanamu, Ulaman, Stygian Spire</v>
      </c>
      <c r="S40">
        <v>1</v>
      </c>
      <c r="T40" t="s">
        <v>754</v>
      </c>
      <c r="U40" t="s">
        <v>759</v>
      </c>
    </row>
    <row r="41" spans="1:21">
      <c r="A41">
        <f t="shared" si="1"/>
        <v>40</v>
      </c>
      <c r="B41" t="s">
        <v>246</v>
      </c>
      <c r="C41" t="s">
        <v>408</v>
      </c>
      <c r="D41">
        <v>15</v>
      </c>
      <c r="E41">
        <v>18</v>
      </c>
      <c r="F41">
        <v>20</v>
      </c>
      <c r="G41">
        <v>25</v>
      </c>
      <c r="H41">
        <v>30</v>
      </c>
      <c r="I41" t="s">
        <v>33</v>
      </c>
      <c r="J41" t="s">
        <v>808</v>
      </c>
      <c r="K41" t="s">
        <v>434</v>
      </c>
      <c r="P41" t="str">
        <f>$C41&amp;" "&amp;D$1&amp;" "&amp;D41&amp;"      "&amp;E$1&amp;" "&amp;E41&amp;"      "&amp;F$1&amp;" "&amp;F41&amp;"      "&amp;G$1&amp;" "&amp;G41&amp;"      "&amp;H$1&amp;" "&amp;H41&amp;"      "&amp;I$1&amp;" "&amp;I41</f>
        <v>How many vaal architects are there?  A) 15      B) 18      C) 20      D) 25      E) 30      F) Correct answer not shown</v>
      </c>
      <c r="Q41">
        <f t="shared" si="3"/>
        <v>119</v>
      </c>
      <c r="R41" t="str">
        <f t="shared" ref="R41:R62" si="5">"The correct answer was: "&amp;K41</f>
        <v>The correct answer was: D / 25</v>
      </c>
      <c r="S41">
        <v>1</v>
      </c>
      <c r="T41" t="s">
        <v>755</v>
      </c>
      <c r="U41" t="s">
        <v>760</v>
      </c>
    </row>
    <row r="42" spans="1:21">
      <c r="A42">
        <f t="shared" si="1"/>
        <v>41</v>
      </c>
      <c r="B42" t="s">
        <v>246</v>
      </c>
      <c r="C42" t="s">
        <v>248</v>
      </c>
      <c r="D42">
        <v>50</v>
      </c>
      <c r="E42">
        <v>80</v>
      </c>
      <c r="F42">
        <v>70</v>
      </c>
      <c r="G42">
        <v>65</v>
      </c>
      <c r="H42">
        <v>75</v>
      </c>
      <c r="I42" t="s">
        <v>33</v>
      </c>
      <c r="J42" t="s">
        <v>809</v>
      </c>
      <c r="K42" t="s">
        <v>249</v>
      </c>
      <c r="P42" t="str">
        <f>$C42&amp;" "&amp;D$1&amp;" "&amp;D42&amp;"      "&amp;E$1&amp;" "&amp;E42&amp;"      "&amp;F$1&amp;" "&amp;F42&amp;"      "&amp;G$1&amp;" "&amp;G42&amp;"      "&amp;H$1&amp;" "&amp;H42&amp;"      "&amp;I$1&amp;" "&amp;I42</f>
        <v>What level would the Temple of Atzoatl be if your incursions were: 3 at lvl 50, 3 at lvl 60, 3 at lvl 70, 3 at lvl 80?  A) 50      B) 80      C) 70      D) 65      E) 75      F) Correct answer not shown</v>
      </c>
      <c r="Q42">
        <f t="shared" si="3"/>
        <v>202</v>
      </c>
      <c r="R42" t="str">
        <f t="shared" si="5"/>
        <v>The correct answer was: E / 75</v>
      </c>
      <c r="S42">
        <v>1</v>
      </c>
      <c r="T42" t="s">
        <v>250</v>
      </c>
      <c r="U42" t="s">
        <v>251</v>
      </c>
    </row>
    <row r="43" spans="1:21">
      <c r="A43">
        <f t="shared" si="1"/>
        <v>42</v>
      </c>
      <c r="B43" t="s">
        <v>246</v>
      </c>
      <c r="C43" t="s">
        <v>252</v>
      </c>
      <c r="D43" t="s">
        <v>253</v>
      </c>
      <c r="E43" t="s">
        <v>254</v>
      </c>
      <c r="F43" t="s">
        <v>255</v>
      </c>
      <c r="G43" t="s">
        <v>256</v>
      </c>
      <c r="H43" t="s">
        <v>257</v>
      </c>
      <c r="I43" t="s">
        <v>33</v>
      </c>
      <c r="J43" t="s">
        <v>807</v>
      </c>
      <c r="K43" t="s">
        <v>258</v>
      </c>
      <c r="P43" t="str">
        <f>$C43&amp;" "&amp;D$1&amp;" "&amp;D43&amp;"      "&amp;E$1&amp;" "&amp;E43&amp;"      "&amp;F$1&amp;" "&amp;F43&amp;"      "&amp;G$1&amp;" "&amp;G43&amp;"      "&amp;H$1&amp;" "&amp;H43&amp;"      "&amp;I$1&amp;" "&amp;I43</f>
        <v>Which Level 1 room Corresponds to a Level 3 room called Hall of War? A) Sparring Room      B) Hall of Mettle      C) Guardhouse      D) Hatchery      E) Factory      F) Correct answer not shown</v>
      </c>
      <c r="Q43">
        <f t="shared" si="3"/>
        <v>193</v>
      </c>
      <c r="R43" t="str">
        <f t="shared" si="5"/>
        <v>The correct answer was: C / Guardhouse</v>
      </c>
      <c r="S43">
        <v>1</v>
      </c>
      <c r="T43" t="s">
        <v>259</v>
      </c>
      <c r="U43" t="s">
        <v>260</v>
      </c>
    </row>
    <row r="44" spans="1:21">
      <c r="A44">
        <f t="shared" si="1"/>
        <v>43</v>
      </c>
      <c r="B44" t="s">
        <v>246</v>
      </c>
      <c r="C44" t="s">
        <v>261</v>
      </c>
      <c r="D44" t="s">
        <v>262</v>
      </c>
      <c r="E44" t="s">
        <v>263</v>
      </c>
      <c r="F44" t="s">
        <v>264</v>
      </c>
      <c r="G44" t="s">
        <v>265</v>
      </c>
      <c r="H44" t="s">
        <v>266</v>
      </c>
      <c r="I44" t="s">
        <v>33</v>
      </c>
      <c r="J44" t="s">
        <v>808</v>
      </c>
      <c r="K44" t="s">
        <v>267</v>
      </c>
      <c r="P44" t="str">
        <f>$C44&amp;" "&amp;D$1&amp;" "&amp;D44&amp;"      "&amp;E$1&amp;" "&amp;E44&amp;"      "&amp;F$1&amp;" "&amp;F44&amp;"      "&amp;G$1&amp;" "&amp;G44&amp;"      "&amp;H$1&amp;" "&amp;H44&amp;"      "&amp;I$1&amp;" "&amp;I44</f>
        <v>What is the name of the level 3 temple room that gives 3 breaches? A) Shrine of Unmaking      B) Hall of Champions      C) Court of Sealed Death      D) House of the Others      E) Hybridisation Chamber      F) Correct answer not shown</v>
      </c>
      <c r="Q44">
        <f t="shared" si="3"/>
        <v>235</v>
      </c>
      <c r="R44" t="str">
        <f t="shared" si="5"/>
        <v>The correct answer was: D / House of Others</v>
      </c>
      <c r="S44">
        <v>1</v>
      </c>
      <c r="T44" t="s">
        <v>268</v>
      </c>
      <c r="U44" t="s">
        <v>269</v>
      </c>
    </row>
    <row r="45" spans="1:21">
      <c r="A45">
        <f t="shared" si="1"/>
        <v>44</v>
      </c>
      <c r="B45" t="s">
        <v>246</v>
      </c>
      <c r="C45" t="s">
        <v>843</v>
      </c>
      <c r="D45" t="s">
        <v>844</v>
      </c>
      <c r="E45" t="s">
        <v>845</v>
      </c>
      <c r="F45" t="s">
        <v>846</v>
      </c>
      <c r="G45" t="s">
        <v>847</v>
      </c>
      <c r="H45" t="s">
        <v>848</v>
      </c>
      <c r="I45" t="s">
        <v>33</v>
      </c>
      <c r="J45" t="s">
        <v>3</v>
      </c>
      <c r="K45" t="s">
        <v>849</v>
      </c>
      <c r="P45" t="str">
        <f>$C45&amp;" "&amp;D$1&amp;" "&amp;D45&amp;"      "&amp;E$1&amp;" "&amp;E45&amp;"      "&amp;F$1&amp;" "&amp;F45&amp;"      "&amp;G$1&amp;" "&amp;G45&amp;"      "&amp;H$1&amp;" "&amp;H45&amp;"      "&amp;I$1&amp;" "&amp;I45</f>
        <v>When entering an incursion, how much time (in seconds) do you have for the incursion? (Assuming you have not killed any enemies) A) 8s      B) 10s      C) 12s      D) 15s      E) 20s      F) Correct answer not shown</v>
      </c>
      <c r="Q45">
        <f t="shared" si="3"/>
        <v>215</v>
      </c>
      <c r="R45" t="str">
        <f t="shared" si="5"/>
        <v>The correct answer was: B / 10s</v>
      </c>
      <c r="S45">
        <v>1</v>
      </c>
      <c r="T45" t="s">
        <v>850</v>
      </c>
      <c r="U45" t="s">
        <v>851</v>
      </c>
    </row>
    <row r="46" spans="1:21">
      <c r="A46">
        <f t="shared" si="1"/>
        <v>45</v>
      </c>
      <c r="B46" t="s">
        <v>270</v>
      </c>
      <c r="C46" t="s">
        <v>271</v>
      </c>
      <c r="D46" t="s">
        <v>272</v>
      </c>
      <c r="E46" t="s">
        <v>273</v>
      </c>
      <c r="F46" t="s">
        <v>274</v>
      </c>
      <c r="G46" t="s">
        <v>275</v>
      </c>
      <c r="H46" t="s">
        <v>276</v>
      </c>
      <c r="I46" t="s">
        <v>33</v>
      </c>
      <c r="J46" t="s">
        <v>808</v>
      </c>
      <c r="K46" t="s">
        <v>277</v>
      </c>
      <c r="P46" t="str">
        <f>$C46&amp;" "&amp;D$1&amp;" "&amp;D46&amp;"      "&amp;E$1&amp;" "&amp;E46&amp;"      "&amp;F$1&amp;" "&amp;F46&amp;"      "&amp;G$1&amp;" "&amp;G46&amp;"      "&amp;H$1&amp;" "&amp;H46&amp;"      "&amp;I$1&amp;" "&amp;I46</f>
        <v>What is the final area during the campaign where you fight Piety (Piety, the Abomination)? A) Lunaris Temple 2      B) Solaris Temple 2      C) Rotten Core      D) Belly of the Beast 2      E) Harvest      F) Correct answer not shown</v>
      </c>
      <c r="Q46">
        <f t="shared" si="3"/>
        <v>233</v>
      </c>
      <c r="R46" t="str">
        <f t="shared" si="5"/>
        <v>The correct answer was: D / Belly of the Beast 2</v>
      </c>
      <c r="S46">
        <v>1</v>
      </c>
      <c r="T46" t="s">
        <v>344</v>
      </c>
      <c r="U46" t="s">
        <v>278</v>
      </c>
    </row>
    <row r="47" spans="1:21">
      <c r="A47">
        <f t="shared" si="1"/>
        <v>46</v>
      </c>
      <c r="B47" t="s">
        <v>270</v>
      </c>
      <c r="C47" t="s">
        <v>768</v>
      </c>
      <c r="D47" t="s">
        <v>442</v>
      </c>
      <c r="E47" t="s">
        <v>443</v>
      </c>
      <c r="F47" t="s">
        <v>444</v>
      </c>
      <c r="G47" t="s">
        <v>445</v>
      </c>
      <c r="H47" t="s">
        <v>447</v>
      </c>
      <c r="I47" t="s">
        <v>446</v>
      </c>
      <c r="J47" t="s">
        <v>900</v>
      </c>
      <c r="K47" t="s">
        <v>448</v>
      </c>
      <c r="P47" t="str">
        <f>$C47&amp;" "&amp;D$1&amp;" "&amp;D47&amp;"      "&amp;E$1&amp;" "&amp;E47&amp;"      "&amp;F$1&amp;" "&amp;F47&amp;"      "&amp;G$1&amp;" "&amp;G47&amp;"      "&amp;H$1&amp;" "&amp;H47&amp;"      "&amp;I$1&amp;" "&amp;I47</f>
        <v>Which act(s) give 1 or fewer skill points as quest rewards assuming you kill all bandits? A) Act 2      B) Act 3      C) Act 4      D) Act 5      E) Act 9      F) Act 10</v>
      </c>
      <c r="Q47">
        <f t="shared" si="3"/>
        <v>169</v>
      </c>
      <c r="R47" t="str">
        <f t="shared" si="5"/>
        <v>The correct answer was: CF / 4, 10</v>
      </c>
      <c r="S47">
        <v>1</v>
      </c>
      <c r="T47" t="s">
        <v>769</v>
      </c>
      <c r="U47" t="s">
        <v>761</v>
      </c>
    </row>
    <row r="48" spans="1:21">
      <c r="A48">
        <f t="shared" si="1"/>
        <v>47</v>
      </c>
      <c r="B48" t="s">
        <v>270</v>
      </c>
      <c r="C48" t="s">
        <v>738</v>
      </c>
      <c r="D48" t="s">
        <v>739</v>
      </c>
      <c r="E48" t="s">
        <v>442</v>
      </c>
      <c r="F48" t="s">
        <v>443</v>
      </c>
      <c r="G48" t="s">
        <v>444</v>
      </c>
      <c r="H48" t="s">
        <v>740</v>
      </c>
      <c r="I48" t="s">
        <v>33</v>
      </c>
      <c r="J48" t="s">
        <v>807</v>
      </c>
      <c r="K48" t="s">
        <v>741</v>
      </c>
      <c r="P48" t="str">
        <f>$C48&amp;" "&amp;D$1&amp;" "&amp;D48&amp;"      "&amp;E$1&amp;" "&amp;E48&amp;"      "&amp;F$1&amp;" "&amp;F48&amp;"      "&amp;G$1&amp;" "&amp;G48&amp;"      "&amp;H$1&amp;" "&amp;H48&amp;"      "&amp;I$1&amp;" "&amp;I48</f>
        <v>Which act has the most mandatory quests? A) Act 1      B) Act 2      C) Act 3      D) Act 4      E) Act 8      F) Correct answer not shown</v>
      </c>
      <c r="Q48">
        <f t="shared" si="3"/>
        <v>138</v>
      </c>
      <c r="R48" t="str">
        <f t="shared" si="5"/>
        <v>The correct answer was: C / Act 3</v>
      </c>
      <c r="S48">
        <v>1</v>
      </c>
      <c r="T48" t="s">
        <v>756</v>
      </c>
      <c r="U48" t="s">
        <v>762</v>
      </c>
    </row>
    <row r="49" spans="1:21">
      <c r="A49">
        <f t="shared" si="1"/>
        <v>48</v>
      </c>
      <c r="B49" t="s">
        <v>270</v>
      </c>
      <c r="C49" t="s">
        <v>742</v>
      </c>
      <c r="D49" t="s">
        <v>460</v>
      </c>
      <c r="E49" t="s">
        <v>542</v>
      </c>
      <c r="F49" t="s">
        <v>545</v>
      </c>
      <c r="G49" t="s">
        <v>743</v>
      </c>
      <c r="H49" t="s">
        <v>634</v>
      </c>
      <c r="I49" t="s">
        <v>33</v>
      </c>
      <c r="J49" t="s">
        <v>901</v>
      </c>
      <c r="K49" t="s">
        <v>744</v>
      </c>
      <c r="P49" t="str">
        <f>$C49&amp;" "&amp;D$1&amp;" "&amp;D49&amp;"      "&amp;E$1&amp;" "&amp;E49&amp;"      "&amp;F$1&amp;" "&amp;F49&amp;"      "&amp;G$1&amp;" "&amp;G49&amp;"      "&amp;H$1&amp;" "&amp;H49&amp;"      "&amp;I$1&amp;" "&amp;I49</f>
        <v>Which of the following quest(s) are optional? A) Mercy Mission      B) Fiery Dust      C) Sever the Right Hand      D) Eternal Nightmare      E) The Brine King      F) Correct answer not shown</v>
      </c>
      <c r="Q49">
        <f t="shared" si="3"/>
        <v>192</v>
      </c>
      <c r="R49" t="str">
        <f t="shared" si="5"/>
        <v>The correct answer was: AC / Mercy, Sever</v>
      </c>
      <c r="S49">
        <v>1</v>
      </c>
      <c r="T49" t="s">
        <v>757</v>
      </c>
      <c r="U49" t="s">
        <v>763</v>
      </c>
    </row>
    <row r="50" spans="1:21">
      <c r="A50">
        <f t="shared" si="1"/>
        <v>49</v>
      </c>
      <c r="B50" t="s">
        <v>86</v>
      </c>
      <c r="C50" t="s">
        <v>279</v>
      </c>
      <c r="D50">
        <v>0</v>
      </c>
      <c r="E50">
        <v>1</v>
      </c>
      <c r="F50">
        <v>2</v>
      </c>
      <c r="G50">
        <v>3</v>
      </c>
      <c r="H50">
        <v>4</v>
      </c>
      <c r="I50" t="s">
        <v>33</v>
      </c>
      <c r="J50" t="s">
        <v>3</v>
      </c>
      <c r="K50" t="s">
        <v>280</v>
      </c>
      <c r="L50" t="s">
        <v>281</v>
      </c>
      <c r="P50" t="str">
        <f>$C50&amp;" "&amp;D$1&amp;" "&amp;D50&amp;"      "&amp;E$1&amp;" "&amp;E50&amp;"      "&amp;F$1&amp;" "&amp;F50&amp;"      "&amp;G$1&amp;" "&amp;G50&amp;"      "&amp;H$1&amp;" "&amp;H50&amp;"      "&amp;I$1&amp;" "&amp;I50</f>
        <v>How many unique weapons reduce mana reservation? A) 0      B) 1      C) 2      D) 3      E) 4      F) Correct answer not shown</v>
      </c>
      <c r="Q50">
        <f t="shared" ref="Q50:Q104" si="6">LEN(P50)</f>
        <v>126</v>
      </c>
      <c r="R50" t="str">
        <f t="shared" si="5"/>
        <v>The correct answer was: B / 1</v>
      </c>
      <c r="S50">
        <v>1</v>
      </c>
      <c r="T50" t="s">
        <v>282</v>
      </c>
      <c r="U50" t="s">
        <v>283</v>
      </c>
    </row>
    <row r="51" spans="1:21">
      <c r="A51">
        <f t="shared" si="1"/>
        <v>50</v>
      </c>
      <c r="B51" t="s">
        <v>36</v>
      </c>
      <c r="C51" t="s">
        <v>284</v>
      </c>
      <c r="D51">
        <v>5</v>
      </c>
      <c r="E51">
        <v>6</v>
      </c>
      <c r="F51">
        <v>7</v>
      </c>
      <c r="G51">
        <v>8</v>
      </c>
      <c r="H51">
        <v>9</v>
      </c>
      <c r="I51" t="s">
        <v>33</v>
      </c>
      <c r="J51" t="s">
        <v>807</v>
      </c>
      <c r="K51" t="s">
        <v>285</v>
      </c>
      <c r="M51">
        <v>3.9</v>
      </c>
      <c r="P51" t="str">
        <f>$C51&amp;" "&amp;D$1&amp;" "&amp;D51&amp;"      "&amp;E$1&amp;" "&amp;E51&amp;"      "&amp;F$1&amp;" "&amp;F51&amp;"      "&amp;G$1&amp;" "&amp;G51&amp;"      "&amp;H$1&amp;" "&amp;H51&amp;"      "&amp;I$1&amp;" "&amp;I51</f>
        <v>What is the most prophecies a character can have active at one time? A) 5      B) 6      C) 7      D) 8      E) 9      F) Correct answer not shown</v>
      </c>
      <c r="Q51">
        <f t="shared" si="6"/>
        <v>146</v>
      </c>
      <c r="R51" t="str">
        <f t="shared" si="5"/>
        <v>The correct answer was: C / 7</v>
      </c>
      <c r="S51">
        <v>1</v>
      </c>
      <c r="T51" t="s">
        <v>286</v>
      </c>
      <c r="U51" t="s">
        <v>287</v>
      </c>
    </row>
    <row r="52" spans="1:21">
      <c r="A52">
        <f t="shared" si="1"/>
        <v>51</v>
      </c>
      <c r="B52" t="s">
        <v>36</v>
      </c>
      <c r="C52" t="s">
        <v>288</v>
      </c>
      <c r="D52">
        <v>24</v>
      </c>
      <c r="E52">
        <v>28</v>
      </c>
      <c r="F52">
        <v>34</v>
      </c>
      <c r="G52">
        <v>38</v>
      </c>
      <c r="H52">
        <v>42</v>
      </c>
      <c r="I52" t="s">
        <v>33</v>
      </c>
      <c r="J52" t="s">
        <v>808</v>
      </c>
      <c r="K52" t="s">
        <v>289</v>
      </c>
      <c r="M52">
        <v>3.9</v>
      </c>
      <c r="P52" t="str">
        <f>$C52&amp;" "&amp;D$1&amp;" "&amp;D52&amp;"      "&amp;E$1&amp;" "&amp;E52&amp;"      "&amp;F$1&amp;" "&amp;F52&amp;"      "&amp;G$1&amp;" "&amp;G52&amp;"      "&amp;H$1&amp;" "&amp;H52&amp;"      "&amp;I$1&amp;" "&amp;I52</f>
        <v>How much total reduced mana reserved is on the skill tree? A) 24      B) 28      C) 34      D) 38      E) 42      F) Correct answer not shown</v>
      </c>
      <c r="Q52">
        <f t="shared" si="6"/>
        <v>141</v>
      </c>
      <c r="R52" t="str">
        <f t="shared" si="5"/>
        <v>The correct answer was: D / 38%</v>
      </c>
      <c r="S52">
        <v>1</v>
      </c>
      <c r="T52" t="s">
        <v>290</v>
      </c>
      <c r="U52" t="s">
        <v>291</v>
      </c>
    </row>
    <row r="53" spans="1:21">
      <c r="A53">
        <f t="shared" si="1"/>
        <v>52</v>
      </c>
      <c r="B53" t="s">
        <v>36</v>
      </c>
      <c r="C53" t="s">
        <v>292</v>
      </c>
      <c r="D53" t="s">
        <v>293</v>
      </c>
      <c r="E53" t="s">
        <v>294</v>
      </c>
      <c r="F53" t="s">
        <v>218</v>
      </c>
      <c r="G53" t="s">
        <v>217</v>
      </c>
      <c r="H53" t="s">
        <v>221</v>
      </c>
      <c r="I53" t="s">
        <v>33</v>
      </c>
      <c r="J53" t="s">
        <v>810</v>
      </c>
      <c r="K53" t="s">
        <v>225</v>
      </c>
      <c r="M53">
        <v>3.9</v>
      </c>
      <c r="P53" t="str">
        <f>$C53&amp;" "&amp;D$1&amp;" "&amp;D53&amp;"      "&amp;E$1&amp;" "&amp;E53&amp;"      "&amp;F$1&amp;" "&amp;F53&amp;"      "&amp;G$1&amp;" "&amp;G53&amp;"      "&amp;H$1&amp;" "&amp;H53&amp;"      "&amp;I$1&amp;" "&amp;I53</f>
        <v>Which of the following is a damaging ailment? A) Chill      B) Shock      C) Scorch      D) Brittle      E) Sap      F) Correct answer not shown</v>
      </c>
      <c r="Q53">
        <f t="shared" si="6"/>
        <v>144</v>
      </c>
      <c r="R53" t="str">
        <f t="shared" si="5"/>
        <v>The correct answer was: F / CANS</v>
      </c>
      <c r="S53">
        <v>1</v>
      </c>
      <c r="T53" t="s">
        <v>295</v>
      </c>
      <c r="U53" t="s">
        <v>227</v>
      </c>
    </row>
    <row r="54" spans="1:21">
      <c r="A54">
        <f t="shared" si="1"/>
        <v>53</v>
      </c>
      <c r="B54" t="s">
        <v>36</v>
      </c>
      <c r="C54" t="s">
        <v>296</v>
      </c>
      <c r="D54" t="s">
        <v>297</v>
      </c>
      <c r="E54" t="s">
        <v>298</v>
      </c>
      <c r="F54" t="s">
        <v>299</v>
      </c>
      <c r="G54" t="s">
        <v>300</v>
      </c>
      <c r="H54" t="s">
        <v>301</v>
      </c>
      <c r="I54" t="s">
        <v>302</v>
      </c>
      <c r="J54" t="s">
        <v>807</v>
      </c>
      <c r="K54" t="s">
        <v>303</v>
      </c>
      <c r="M54">
        <v>3.9</v>
      </c>
      <c r="P54" t="str">
        <f>$C54&amp;" "&amp;D$1&amp;" "&amp;D54&amp;"      "&amp;E$1&amp;" "&amp;E54&amp;"      "&amp;F$1&amp;" "&amp;F54&amp;"      "&amp;G$1&amp;" "&amp;G54&amp;"      "&amp;H$1&amp;" "&amp;H54&amp;"      "&amp;I$1&amp;" "&amp;I54</f>
        <v>Which of the following life flasks types restores the most life? A) Sanctified      B) Colossal      C) Hallowed      D) Sacred      E) Small      F) Grand</v>
      </c>
      <c r="Q54">
        <f t="shared" si="6"/>
        <v>155</v>
      </c>
      <c r="R54" t="str">
        <f t="shared" si="5"/>
        <v>The correct answer was: C / Hallowed</v>
      </c>
      <c r="S54">
        <v>1</v>
      </c>
      <c r="T54" t="s">
        <v>304</v>
      </c>
      <c r="U54" t="s">
        <v>764</v>
      </c>
    </row>
    <row r="55" spans="1:21">
      <c r="A55">
        <f t="shared" si="1"/>
        <v>54</v>
      </c>
      <c r="B55" t="s">
        <v>36</v>
      </c>
      <c r="C55" t="s">
        <v>305</v>
      </c>
      <c r="D55">
        <v>2000</v>
      </c>
      <c r="E55">
        <v>2100</v>
      </c>
      <c r="F55">
        <v>2200</v>
      </c>
      <c r="G55">
        <v>2300</v>
      </c>
      <c r="H55">
        <v>2400</v>
      </c>
      <c r="I55" t="s">
        <v>33</v>
      </c>
      <c r="J55" t="s">
        <v>809</v>
      </c>
      <c r="K55" t="s">
        <v>306</v>
      </c>
      <c r="M55">
        <v>3.9</v>
      </c>
      <c r="P55" t="str">
        <f>$C55&amp;" "&amp;D$1&amp;" "&amp;D55&amp;"      "&amp;E$1&amp;" "&amp;E55&amp;"      "&amp;F$1&amp;" "&amp;F55&amp;"      "&amp;G$1&amp;" "&amp;G55&amp;"      "&amp;H$1&amp;" "&amp;H55&amp;"      "&amp;I$1&amp;" "&amp;I55</f>
        <v>How much life does a non-qualitied Divine Life Flask restore? A) 2000      B) 2100      C) 2200      D) 2300      E) 2400      F) Correct answer not shown</v>
      </c>
      <c r="Q55">
        <f t="shared" si="6"/>
        <v>154</v>
      </c>
      <c r="R55" t="str">
        <f t="shared" si="5"/>
        <v>The correct answer was: E / 2400</v>
      </c>
      <c r="S55">
        <v>1</v>
      </c>
      <c r="T55" t="s">
        <v>307</v>
      </c>
      <c r="U55" t="s">
        <v>308</v>
      </c>
    </row>
    <row r="56" spans="1:21">
      <c r="A56">
        <f t="shared" si="1"/>
        <v>55</v>
      </c>
      <c r="B56" t="s">
        <v>36</v>
      </c>
      <c r="C56" t="s">
        <v>309</v>
      </c>
      <c r="D56" t="s">
        <v>310</v>
      </c>
      <c r="E56" t="s">
        <v>311</v>
      </c>
      <c r="F56" t="s">
        <v>300</v>
      </c>
      <c r="G56" t="s">
        <v>299</v>
      </c>
      <c r="H56" t="s">
        <v>297</v>
      </c>
      <c r="I56" t="s">
        <v>33</v>
      </c>
      <c r="J56" t="s">
        <v>808</v>
      </c>
      <c r="K56" t="s">
        <v>312</v>
      </c>
      <c r="M56">
        <v>3.9</v>
      </c>
      <c r="P56" t="str">
        <f>$C56&amp;" "&amp;D$1&amp;" "&amp;D56&amp;"      "&amp;E$1&amp;" "&amp;E56&amp;"      "&amp;F$1&amp;" "&amp;F56&amp;"      "&amp;G$1&amp;" "&amp;G56&amp;"      "&amp;H$1&amp;" "&amp;H56&amp;"      "&amp;I$1&amp;" "&amp;I56</f>
        <v>What is the highest tier of Hybrid flasks? A) Divine      B) Eternal      C) Sacred      D) Hallowed      E) Sanctified      F) Correct answer not shown</v>
      </c>
      <c r="Q56">
        <f t="shared" si="6"/>
        <v>152</v>
      </c>
      <c r="R56" t="str">
        <f t="shared" si="5"/>
        <v>The correct answer was: D / Hallowed</v>
      </c>
      <c r="S56">
        <v>1</v>
      </c>
      <c r="T56" t="s">
        <v>313</v>
      </c>
      <c r="U56" t="s">
        <v>314</v>
      </c>
    </row>
    <row r="57" spans="1:21">
      <c r="A57">
        <f t="shared" si="1"/>
        <v>56</v>
      </c>
      <c r="B57" t="s">
        <v>36</v>
      </c>
      <c r="C57" t="s">
        <v>315</v>
      </c>
      <c r="D57" t="s">
        <v>316</v>
      </c>
      <c r="E57" t="s">
        <v>317</v>
      </c>
      <c r="F57" t="s">
        <v>318</v>
      </c>
      <c r="G57" t="s">
        <v>319</v>
      </c>
      <c r="H57" t="s">
        <v>320</v>
      </c>
      <c r="I57" t="s">
        <v>321</v>
      </c>
      <c r="J57" t="s">
        <v>902</v>
      </c>
      <c r="K57" t="s">
        <v>322</v>
      </c>
      <c r="M57">
        <v>3.9</v>
      </c>
      <c r="P57" t="str">
        <f>$C57&amp;" "&amp;D$1&amp;" "&amp;D57&amp;"      "&amp;E$1&amp;" "&amp;E57&amp;"      "&amp;F$1&amp;" "&amp;F57&amp;"      "&amp;G$1&amp;" "&amp;G57&amp;"      "&amp;H$1&amp;" "&amp;H57&amp;"      "&amp;I$1&amp;" "&amp;I57</f>
        <v>Which character(s) starts with the lowest amount of intelligence? A) Marauder      B) Ranger      C) Witch      D) Duelist      E) Shadow      F) Templar</v>
      </c>
      <c r="Q57">
        <f t="shared" si="6"/>
        <v>153</v>
      </c>
      <c r="R57" t="str">
        <f t="shared" si="5"/>
        <v>The correct answer was: ABD / Marauder Ranger Duelist</v>
      </c>
      <c r="S57">
        <v>1</v>
      </c>
      <c r="T57" t="s">
        <v>323</v>
      </c>
      <c r="U57" t="s">
        <v>324</v>
      </c>
    </row>
    <row r="58" spans="1:21">
      <c r="A58">
        <f t="shared" si="1"/>
        <v>57</v>
      </c>
      <c r="B58" t="s">
        <v>36</v>
      </c>
      <c r="C58" t="s">
        <v>325</v>
      </c>
      <c r="D58" t="s">
        <v>316</v>
      </c>
      <c r="E58" t="s">
        <v>317</v>
      </c>
      <c r="F58" t="s">
        <v>318</v>
      </c>
      <c r="G58" t="s">
        <v>319</v>
      </c>
      <c r="H58" t="s">
        <v>320</v>
      </c>
      <c r="I58" t="s">
        <v>321</v>
      </c>
      <c r="J58" t="s">
        <v>903</v>
      </c>
      <c r="K58" t="s">
        <v>326</v>
      </c>
      <c r="M58">
        <v>3.9</v>
      </c>
      <c r="P58" t="str">
        <f>$C58&amp;" "&amp;D$1&amp;" "&amp;D58&amp;"      "&amp;E$1&amp;" "&amp;E58&amp;"      "&amp;F$1&amp;" "&amp;F58&amp;"      "&amp;G$1&amp;" "&amp;G58&amp;"      "&amp;H$1&amp;" "&amp;H58&amp;"      "&amp;I$1&amp;" "&amp;I58</f>
        <v>Which character(s) starts with the lowest amount of life? A) Marauder      B) Ranger      C) Witch      D) Duelist      E) Shadow      F) Templar</v>
      </c>
      <c r="Q58">
        <f t="shared" si="6"/>
        <v>145</v>
      </c>
      <c r="R58" t="str">
        <f t="shared" si="5"/>
        <v>The correct answer was: BCE / Ranger Witch Shadow</v>
      </c>
      <c r="S58">
        <v>1</v>
      </c>
      <c r="T58" t="s">
        <v>327</v>
      </c>
      <c r="U58" t="s">
        <v>328</v>
      </c>
    </row>
    <row r="59" spans="1:21">
      <c r="A59">
        <f t="shared" si="1"/>
        <v>58</v>
      </c>
      <c r="B59" t="s">
        <v>36</v>
      </c>
      <c r="C59" t="s">
        <v>329</v>
      </c>
      <c r="D59" t="s">
        <v>316</v>
      </c>
      <c r="E59" t="s">
        <v>317</v>
      </c>
      <c r="F59" t="s">
        <v>318</v>
      </c>
      <c r="G59" t="s">
        <v>319</v>
      </c>
      <c r="H59" t="s">
        <v>320</v>
      </c>
      <c r="I59" t="s">
        <v>321</v>
      </c>
      <c r="J59" t="s">
        <v>3</v>
      </c>
      <c r="K59" t="s">
        <v>330</v>
      </c>
      <c r="M59">
        <v>3.9</v>
      </c>
      <c r="P59" t="str">
        <f>$C59&amp;" "&amp;D$1&amp;" "&amp;D59&amp;"      "&amp;E$1&amp;" "&amp;E59&amp;"      "&amp;F$1&amp;" "&amp;F59&amp;"      "&amp;G$1&amp;" "&amp;G59&amp;"      "&amp;H$1&amp;" "&amp;H59&amp;"      "&amp;I$1&amp;" "&amp;I59</f>
        <v>Which character(s) starts with the highest chance to hit? A) Marauder      B) Ranger      C) Witch      D) Duelist      E) Shadow      F) Templar</v>
      </c>
      <c r="Q59">
        <f t="shared" si="6"/>
        <v>145</v>
      </c>
      <c r="R59" t="str">
        <f t="shared" si="5"/>
        <v>The correct answer was: B / Ranger</v>
      </c>
      <c r="S59">
        <v>1</v>
      </c>
      <c r="T59" t="s">
        <v>331</v>
      </c>
      <c r="U59" t="s">
        <v>332</v>
      </c>
    </row>
    <row r="60" spans="1:21">
      <c r="A60">
        <f t="shared" si="1"/>
        <v>59</v>
      </c>
      <c r="B60" t="s">
        <v>36</v>
      </c>
      <c r="C60" t="s">
        <v>333</v>
      </c>
      <c r="D60">
        <v>1</v>
      </c>
      <c r="E60">
        <v>2</v>
      </c>
      <c r="F60">
        <v>3</v>
      </c>
      <c r="G60">
        <v>4</v>
      </c>
      <c r="H60">
        <v>5</v>
      </c>
      <c r="I60" t="s">
        <v>33</v>
      </c>
      <c r="J60" t="s">
        <v>809</v>
      </c>
      <c r="K60" t="s">
        <v>334</v>
      </c>
      <c r="P60" t="str">
        <f>$C60&amp;" "&amp;D$1&amp;" "&amp;D60&amp;"      "&amp;E$1&amp;" "&amp;E60&amp;"      "&amp;F$1&amp;" "&amp;F60&amp;"      "&amp;G$1&amp;" "&amp;G60&amp;"      "&amp;H$1&amp;" "&amp;H60&amp;"      "&amp;I$1&amp;" "&amp;I60</f>
        <v>How many extra skill points can a scion get? A) 1      B) 2      C) 3      D) 4      E) 5      F) Correct answer not shown</v>
      </c>
      <c r="Q60">
        <f t="shared" si="6"/>
        <v>122</v>
      </c>
      <c r="R60" t="str">
        <f t="shared" si="5"/>
        <v>The correct answer was: E / 5</v>
      </c>
      <c r="S60">
        <v>1</v>
      </c>
      <c r="T60" t="s">
        <v>345</v>
      </c>
      <c r="U60" t="s">
        <v>335</v>
      </c>
    </row>
    <row r="61" spans="1:21">
      <c r="A61">
        <f t="shared" si="1"/>
        <v>60</v>
      </c>
      <c r="B61" t="s">
        <v>336</v>
      </c>
      <c r="C61" t="s">
        <v>337</v>
      </c>
      <c r="D61" t="s">
        <v>338</v>
      </c>
      <c r="E61" t="s">
        <v>339</v>
      </c>
      <c r="F61" t="s">
        <v>339</v>
      </c>
      <c r="G61" t="s">
        <v>340</v>
      </c>
      <c r="H61" t="s">
        <v>338</v>
      </c>
      <c r="I61" t="s">
        <v>33</v>
      </c>
      <c r="J61" t="s">
        <v>808</v>
      </c>
      <c r="K61" t="s">
        <v>341</v>
      </c>
      <c r="P61" t="str">
        <f>$C61&amp;" "&amp;D$1&amp;" "&amp;D61&amp;"      "&amp;E$1&amp;" "&amp;E61&amp;"      "&amp;F$1&amp;" "&amp;F61&amp;"      "&amp;G$1&amp;" "&amp;G61&amp;"      "&amp;H$1&amp;" "&amp;H61&amp;"      "&amp;I$1&amp;" "&amp;I61</f>
        <v>Prior to patch 3.0, what were the three difficulties called? A) Cruel, Merciless, Eternal      B) Normal, Cruel, Eternal      C) Normal, Cruel, Eternal      D) Normal, Cruel, Merciless      E) Cruel, Merciless, Eternal      F) Correct answer not shown</v>
      </c>
      <c r="Q61">
        <f t="shared" si="6"/>
        <v>251</v>
      </c>
      <c r="R61" t="str">
        <f t="shared" si="5"/>
        <v>The correct answer was: D / N,C,M</v>
      </c>
      <c r="S61">
        <v>1</v>
      </c>
      <c r="T61" t="s">
        <v>342</v>
      </c>
      <c r="U61" t="s">
        <v>343</v>
      </c>
    </row>
    <row r="62" spans="1:21">
      <c r="A62">
        <f t="shared" si="1"/>
        <v>61</v>
      </c>
      <c r="B62" t="s">
        <v>878</v>
      </c>
      <c r="C62" t="s">
        <v>888</v>
      </c>
      <c r="D62" t="s">
        <v>879</v>
      </c>
      <c r="E62" t="s">
        <v>880</v>
      </c>
      <c r="F62" t="s">
        <v>881</v>
      </c>
      <c r="G62" t="s">
        <v>882</v>
      </c>
      <c r="H62" t="s">
        <v>883</v>
      </c>
      <c r="I62" t="s">
        <v>33</v>
      </c>
      <c r="J62" t="s">
        <v>807</v>
      </c>
      <c r="K62" t="s">
        <v>884</v>
      </c>
      <c r="P62" t="str">
        <f>$C62&amp;" "&amp;D$1&amp;" "&amp;D62&amp;"      "&amp;E$1&amp;" "&amp;E62&amp;"      "&amp;F$1&amp;" "&amp;F62&amp;"      "&amp;G$1&amp;" "&amp;G62&amp;"      "&amp;H$1&amp;" "&amp;H62&amp;"      "&amp;I$1&amp;" "&amp;I62</f>
        <v>Which timeless jewel has this keystone: Nearby Allies and Enemies Share Charges with you Enemies Hitting you have 10% chance to gain an Endurance, Frenzy or Power Charge? A) Brutal Restraint      B) Glorious Vanity      C) Elegant Hubris      D) Militant Faith      E) Lethal Pride      F) Correct answer not shown</v>
      </c>
      <c r="Q62">
        <f t="shared" si="6"/>
        <v>314</v>
      </c>
      <c r="R62" t="str">
        <f t="shared" si="5"/>
        <v>The correct answer was: C / Elegant Hubris</v>
      </c>
      <c r="S62">
        <v>1</v>
      </c>
      <c r="T62" t="s">
        <v>889</v>
      </c>
      <c r="U62" t="s">
        <v>885</v>
      </c>
    </row>
    <row r="63" spans="1:21">
      <c r="A63">
        <f t="shared" si="1"/>
        <v>62</v>
      </c>
      <c r="B63" t="s">
        <v>812</v>
      </c>
      <c r="C63" t="s">
        <v>813</v>
      </c>
      <c r="D63" t="s">
        <v>779</v>
      </c>
      <c r="E63" t="s">
        <v>791</v>
      </c>
      <c r="F63" t="s">
        <v>792</v>
      </c>
      <c r="G63" t="s">
        <v>793</v>
      </c>
      <c r="H63" t="s">
        <v>794</v>
      </c>
      <c r="I63" t="s">
        <v>811</v>
      </c>
      <c r="J63" t="s">
        <v>0</v>
      </c>
      <c r="K63" t="s">
        <v>828</v>
      </c>
      <c r="P63" t="str">
        <f>$C63&amp;" "&amp;D$1&amp;" "&amp;D63&amp;"      "&amp;E$1&amp;" "&amp;E63&amp;"      "&amp;F$1&amp;" "&amp;F63&amp;"      "&amp;G$1&amp;" "&amp;G63&amp;"      "&amp;H$1&amp;" "&amp;H63&amp;"      "&amp;I$1&amp;" "&amp;I63</f>
        <v>Who is the map boss(es) of the following maps: Ramparts Map? A) The Reaver      B) Aulen Greychain      C) Preethi, Eye-Pecker      D) Thunderskull      E) Void Anomaly      F) Correct Answer Not Shown</v>
      </c>
      <c r="Q63">
        <f t="shared" si="6"/>
        <v>201</v>
      </c>
      <c r="R63" t="str">
        <f t="shared" ref="R63:R90" si="7">"The correct answer was: "&amp;K63</f>
        <v>The correct answer was: A / Reaver</v>
      </c>
      <c r="S63">
        <v>1</v>
      </c>
      <c r="T63" t="s">
        <v>852</v>
      </c>
      <c r="U63" t="s">
        <v>867</v>
      </c>
    </row>
    <row r="64" spans="1:21">
      <c r="A64">
        <f t="shared" si="1"/>
        <v>63</v>
      </c>
      <c r="B64" t="str">
        <f>B63</f>
        <v>Mapping Lore</v>
      </c>
      <c r="C64" t="s">
        <v>814</v>
      </c>
      <c r="D64" t="s">
        <v>780</v>
      </c>
      <c r="E64" t="s">
        <v>792</v>
      </c>
      <c r="F64" t="s">
        <v>793</v>
      </c>
      <c r="G64" t="s">
        <v>794</v>
      </c>
      <c r="H64" t="s">
        <v>795</v>
      </c>
      <c r="I64" t="s">
        <v>811</v>
      </c>
      <c r="J64" t="s">
        <v>0</v>
      </c>
      <c r="K64" t="s">
        <v>825</v>
      </c>
      <c r="P64" t="str">
        <f>$C64&amp;" "&amp;D$1&amp;" "&amp;D64&amp;"      "&amp;E$1&amp;" "&amp;E64&amp;"      "&amp;F$1&amp;" "&amp;F64&amp;"      "&amp;G$1&amp;" "&amp;G64&amp;"      "&amp;H$1&amp;" "&amp;H64&amp;"      "&amp;I$1&amp;" "&amp;I64</f>
        <v>Who is the map boss(es) of the following maps: Atoll Map? A) Puruna, the Challenger      B) Preethi, Eye-Pecker      C) Thunderskull      D) Void Anomaly      E) Infector of Dreams      F) Correct Answer Not Shown</v>
      </c>
      <c r="Q64">
        <f t="shared" si="6"/>
        <v>213</v>
      </c>
      <c r="R64" t="str">
        <f t="shared" si="7"/>
        <v>The correct answer was: A / Puruna</v>
      </c>
      <c r="T64" t="s">
        <v>853</v>
      </c>
      <c r="U64" t="s">
        <v>868</v>
      </c>
    </row>
    <row r="65" spans="1:21">
      <c r="A65">
        <f t="shared" si="1"/>
        <v>64</v>
      </c>
      <c r="B65" t="str">
        <f t="shared" ref="B65:B74" si="8">B64</f>
        <v>Mapping Lore</v>
      </c>
      <c r="C65" t="s">
        <v>815</v>
      </c>
      <c r="D65" t="s">
        <v>781</v>
      </c>
      <c r="E65" t="s">
        <v>794</v>
      </c>
      <c r="F65" t="s">
        <v>795</v>
      </c>
      <c r="G65" t="s">
        <v>796</v>
      </c>
      <c r="H65" t="s">
        <v>797</v>
      </c>
      <c r="I65" t="s">
        <v>811</v>
      </c>
      <c r="J65" t="s">
        <v>0</v>
      </c>
      <c r="K65" t="s">
        <v>827</v>
      </c>
      <c r="P65" t="str">
        <f>$C65&amp;" "&amp;D$1&amp;" "&amp;D65&amp;"      "&amp;E$1&amp;" "&amp;E65&amp;"      "&amp;F$1&amp;" "&amp;F65&amp;"      "&amp;G$1&amp;" "&amp;G65&amp;"      "&amp;H$1&amp;" "&amp;H65&amp;"      "&amp;I$1&amp;" "&amp;I65</f>
        <v>Who is the map boss(es) of the following maps: Channel Map? A) The Winged Death      B) Void Anomaly      C) Infector of Dreams      D) Jaesyn      E) Vessel of the Vaal      F) Correct Answer Not Shown</v>
      </c>
      <c r="Q65">
        <f t="shared" si="6"/>
        <v>202</v>
      </c>
      <c r="R65" t="str">
        <f t="shared" si="7"/>
        <v>The correct answer was: A / Winged Death</v>
      </c>
      <c r="T65" t="s">
        <v>854</v>
      </c>
      <c r="U65" t="s">
        <v>869</v>
      </c>
    </row>
    <row r="66" spans="1:21">
      <c r="A66">
        <f t="shared" si="1"/>
        <v>65</v>
      </c>
      <c r="B66" t="str">
        <f t="shared" si="8"/>
        <v>Mapping Lore</v>
      </c>
      <c r="C66" t="s">
        <v>816</v>
      </c>
      <c r="D66" t="s">
        <v>782</v>
      </c>
      <c r="E66" t="s">
        <v>795</v>
      </c>
      <c r="F66" t="s">
        <v>796</v>
      </c>
      <c r="G66" t="s">
        <v>797</v>
      </c>
      <c r="H66" t="s">
        <v>798</v>
      </c>
      <c r="I66" t="s">
        <v>811</v>
      </c>
      <c r="J66" t="s">
        <v>0</v>
      </c>
      <c r="K66" t="s">
        <v>826</v>
      </c>
      <c r="P66" t="str">
        <f>$C66&amp;" "&amp;D$1&amp;" "&amp;D66&amp;"      "&amp;E$1&amp;" "&amp;E66&amp;"      "&amp;F$1&amp;" "&amp;F66&amp;"      "&amp;G$1&amp;" "&amp;G66&amp;"      "&amp;H$1&amp;" "&amp;H66&amp;"      "&amp;I$1&amp;" "&amp;I66</f>
        <v>Who is the map boss(es) of the following maps: Flooded Mine Map? A) The Eroding One      B) Infector of Dreams      C) Jaesyn      D) Vessel of the Vaal      E) Q'ura      F) Correct Answer Not Shown</v>
      </c>
      <c r="Q66">
        <f t="shared" si="6"/>
        <v>199</v>
      </c>
      <c r="R66" t="str">
        <f t="shared" si="7"/>
        <v>The correct answer was: A / Eroding Death</v>
      </c>
      <c r="T66" t="s">
        <v>855</v>
      </c>
      <c r="U66" t="s">
        <v>870</v>
      </c>
    </row>
    <row r="67" spans="1:21">
      <c r="A67">
        <f t="shared" ref="A67:A74" si="9">A66+1</f>
        <v>66</v>
      </c>
      <c r="B67" t="str">
        <f t="shared" si="8"/>
        <v>Mapping Lore</v>
      </c>
      <c r="C67" t="s">
        <v>817</v>
      </c>
      <c r="D67" t="s">
        <v>783</v>
      </c>
      <c r="E67" t="s">
        <v>796</v>
      </c>
      <c r="F67" t="s">
        <v>797</v>
      </c>
      <c r="G67" t="s">
        <v>798</v>
      </c>
      <c r="H67" t="s">
        <v>799</v>
      </c>
      <c r="I67" t="s">
        <v>811</v>
      </c>
      <c r="J67" t="s">
        <v>0</v>
      </c>
      <c r="K67" t="s">
        <v>829</v>
      </c>
      <c r="P67" t="str">
        <f>$C67&amp;" "&amp;D$1&amp;" "&amp;D67&amp;"      "&amp;E$1&amp;" "&amp;E67&amp;"      "&amp;F$1&amp;" "&amp;F67&amp;"      "&amp;G$1&amp;" "&amp;G67&amp;"      "&amp;H$1&amp;" "&amp;H67&amp;"      "&amp;I$1&amp;" "&amp;I67</f>
        <v>Who is the map boss(es) of the following maps: Maelström of Chaos? A) Merveil, the Reflection      B) Jaesyn      C) Vessel of the Vaal      D) Q'ura      E) Oriath's Vigil      F) Correct Answer Not Shown</v>
      </c>
      <c r="Q67">
        <f t="shared" si="6"/>
        <v>205</v>
      </c>
      <c r="R67" t="str">
        <f t="shared" si="7"/>
        <v>The correct answer was: A / Merveil</v>
      </c>
      <c r="T67" t="s">
        <v>856</v>
      </c>
      <c r="U67" t="s">
        <v>871</v>
      </c>
    </row>
    <row r="68" spans="1:21">
      <c r="A68">
        <f t="shared" si="9"/>
        <v>67</v>
      </c>
      <c r="B68" t="str">
        <f t="shared" si="8"/>
        <v>Mapping Lore</v>
      </c>
      <c r="C68" t="s">
        <v>818</v>
      </c>
      <c r="D68" t="s">
        <v>784</v>
      </c>
      <c r="E68" t="s">
        <v>797</v>
      </c>
      <c r="F68" t="s">
        <v>798</v>
      </c>
      <c r="G68" t="s">
        <v>799</v>
      </c>
      <c r="H68" t="s">
        <v>800</v>
      </c>
      <c r="I68" t="s">
        <v>811</v>
      </c>
      <c r="J68" t="s">
        <v>0</v>
      </c>
      <c r="K68" t="s">
        <v>829</v>
      </c>
      <c r="P68" t="str">
        <f>$C68&amp;" "&amp;D$1&amp;" "&amp;D68&amp;"      "&amp;E$1&amp;" "&amp;E68&amp;"      "&amp;F$1&amp;" "&amp;F68&amp;"      "&amp;G$1&amp;" "&amp;G68&amp;"      "&amp;H$1&amp;" "&amp;H68&amp;"      "&amp;I$1&amp;" "&amp;I68</f>
        <v>Who is the map boss(es) of the following maps: Underground Sea Map? A) Merveil, the Returned      B) Vessel of the Vaal      C) Q'ura      D) Oriath's Vigil      E) Beast of the Pits      F) Correct Answer Not Shown</v>
      </c>
      <c r="Q68">
        <f t="shared" si="6"/>
        <v>215</v>
      </c>
      <c r="R68" t="str">
        <f t="shared" si="7"/>
        <v>The correct answer was: A / Merveil</v>
      </c>
      <c r="T68" t="s">
        <v>857</v>
      </c>
      <c r="U68" t="s">
        <v>871</v>
      </c>
    </row>
    <row r="69" spans="1:21">
      <c r="A69">
        <f t="shared" si="9"/>
        <v>68</v>
      </c>
      <c r="B69" t="str">
        <f t="shared" si="8"/>
        <v>Mapping Lore</v>
      </c>
      <c r="C69" t="s">
        <v>819</v>
      </c>
      <c r="D69" t="s">
        <v>785</v>
      </c>
      <c r="E69" t="s">
        <v>798</v>
      </c>
      <c r="F69" t="s">
        <v>799</v>
      </c>
      <c r="G69" t="s">
        <v>800</v>
      </c>
      <c r="H69" t="s">
        <v>801</v>
      </c>
      <c r="I69" t="s">
        <v>811</v>
      </c>
      <c r="J69" t="s">
        <v>0</v>
      </c>
      <c r="K69" t="s">
        <v>830</v>
      </c>
      <c r="P69" t="str">
        <f>$C69&amp;" "&amp;D$1&amp;" "&amp;D69&amp;"      "&amp;E$1&amp;" "&amp;E69&amp;"      "&amp;F$1&amp;" "&amp;F69&amp;"      "&amp;G$1&amp;" "&amp;G69&amp;"      "&amp;H$1&amp;" "&amp;H69&amp;"      "&amp;I$1&amp;" "&amp;I69</f>
        <v>Who is the map boss(es) of the following maps: Armoury Map? A) Warmonger      B) Q'ura      C) Oriath's Vigil      D) Beast of the Pits      E) Thraxia      F) Correct Answer Not Shown</v>
      </c>
      <c r="Q69">
        <f t="shared" si="6"/>
        <v>184</v>
      </c>
      <c r="R69" t="str">
        <f t="shared" si="7"/>
        <v>The correct answer was: A / Warmonger</v>
      </c>
      <c r="T69" t="s">
        <v>858</v>
      </c>
      <c r="U69" t="s">
        <v>872</v>
      </c>
    </row>
    <row r="70" spans="1:21">
      <c r="A70">
        <f t="shared" si="9"/>
        <v>69</v>
      </c>
      <c r="B70" t="str">
        <f t="shared" si="8"/>
        <v>Mapping Lore</v>
      </c>
      <c r="C70" t="s">
        <v>820</v>
      </c>
      <c r="D70" t="s">
        <v>786</v>
      </c>
      <c r="E70" t="s">
        <v>799</v>
      </c>
      <c r="F70" t="s">
        <v>800</v>
      </c>
      <c r="G70" t="s">
        <v>801</v>
      </c>
      <c r="H70" t="s">
        <v>802</v>
      </c>
      <c r="I70" t="s">
        <v>811</v>
      </c>
      <c r="J70" t="s">
        <v>0</v>
      </c>
      <c r="K70" t="s">
        <v>831</v>
      </c>
      <c r="P70" t="str">
        <f>$C70&amp;" "&amp;D$1&amp;" "&amp;D70&amp;"      "&amp;E$1&amp;" "&amp;E70&amp;"      "&amp;F$1&amp;" "&amp;F70&amp;"      "&amp;G$1&amp;" "&amp;G70&amp;"      "&amp;H$1&amp;" "&amp;H70&amp;"      "&amp;I$1&amp;" "&amp;I70</f>
        <v>Who is the map boss(es) of the following maps: Thicket Map? A) The Primal One      B) Oriath's Vigil      C) Beast of the Pits      D) Thraxia      E) Rek'tar, the Breaker      F) Correct Answer Not Shown</v>
      </c>
      <c r="Q70">
        <f t="shared" si="6"/>
        <v>204</v>
      </c>
      <c r="R70" t="str">
        <f t="shared" si="7"/>
        <v>The correct answer was: A / Primal One</v>
      </c>
      <c r="T70" t="s">
        <v>859</v>
      </c>
      <c r="U70" t="s">
        <v>873</v>
      </c>
    </row>
    <row r="71" spans="1:21">
      <c r="A71">
        <f t="shared" si="9"/>
        <v>70</v>
      </c>
      <c r="B71" t="str">
        <f t="shared" si="8"/>
        <v>Mapping Lore</v>
      </c>
      <c r="C71" t="s">
        <v>821</v>
      </c>
      <c r="D71" t="s">
        <v>787</v>
      </c>
      <c r="E71" t="s">
        <v>800</v>
      </c>
      <c r="F71" t="s">
        <v>801</v>
      </c>
      <c r="G71" t="s">
        <v>802</v>
      </c>
      <c r="H71" t="s">
        <v>803</v>
      </c>
      <c r="I71" t="s">
        <v>811</v>
      </c>
      <c r="J71" t="s">
        <v>0</v>
      </c>
      <c r="K71" t="s">
        <v>832</v>
      </c>
      <c r="P71" t="str">
        <f>$C71&amp;" "&amp;D$1&amp;" "&amp;D71&amp;"      "&amp;E$1&amp;" "&amp;E71&amp;"      "&amp;F$1&amp;" "&amp;F71&amp;"      "&amp;G$1&amp;" "&amp;G71&amp;"      "&amp;H$1&amp;" "&amp;H71&amp;"      "&amp;I$1&amp;" "&amp;I71</f>
        <v>Who is the map boss(es) of the following maps: Arid Lake Map? A) Drought Maddened Rhoa      B) Beast of the Pits      C) Thraxia      D) Rek'tar, the Breaker      E) Massier      F) Correct Answer Not Shown</v>
      </c>
      <c r="Q71">
        <f t="shared" si="6"/>
        <v>206</v>
      </c>
      <c r="R71" t="str">
        <f t="shared" si="7"/>
        <v>The correct answer was: A/ Drought Maddened Rhoa</v>
      </c>
      <c r="T71" t="s">
        <v>860</v>
      </c>
      <c r="U71" t="s">
        <v>874</v>
      </c>
    </row>
    <row r="72" spans="1:21">
      <c r="A72">
        <f t="shared" si="9"/>
        <v>71</v>
      </c>
      <c r="B72" t="str">
        <f t="shared" si="8"/>
        <v>Mapping Lore</v>
      </c>
      <c r="C72" t="s">
        <v>822</v>
      </c>
      <c r="D72" t="s">
        <v>788</v>
      </c>
      <c r="E72" t="s">
        <v>801</v>
      </c>
      <c r="F72" t="s">
        <v>802</v>
      </c>
      <c r="G72" t="s">
        <v>803</v>
      </c>
      <c r="H72" t="s">
        <v>804</v>
      </c>
      <c r="I72" t="s">
        <v>811</v>
      </c>
      <c r="J72" t="s">
        <v>0</v>
      </c>
      <c r="K72" t="s">
        <v>833</v>
      </c>
      <c r="P72" t="str">
        <f>$C72&amp;" "&amp;D$1&amp;" "&amp;D72&amp;"      "&amp;E$1&amp;" "&amp;E72&amp;"      "&amp;F$1&amp;" "&amp;F72&amp;"      "&amp;G$1&amp;" "&amp;G72&amp;"      "&amp;H$1&amp;" "&amp;H72&amp;"      "&amp;I$1&amp;" "&amp;I72</f>
        <v>Who is the map boss(es) of the following maps: Cage Map? A) Arwyn, the Houndmaster      B) Thraxia      C) Rek'tar, the Breaker      D) Massier      E) Megaera      F) Correct Answer Not Shown</v>
      </c>
      <c r="Q72">
        <f t="shared" si="6"/>
        <v>192</v>
      </c>
      <c r="R72" t="str">
        <f t="shared" si="7"/>
        <v>The correct answer was: A / Arwyn</v>
      </c>
      <c r="T72" t="s">
        <v>861</v>
      </c>
      <c r="U72" t="s">
        <v>875</v>
      </c>
    </row>
    <row r="73" spans="1:21">
      <c r="A73">
        <f t="shared" si="9"/>
        <v>72</v>
      </c>
      <c r="B73" t="str">
        <f t="shared" si="8"/>
        <v>Mapping Lore</v>
      </c>
      <c r="C73" t="s">
        <v>823</v>
      </c>
      <c r="D73" t="s">
        <v>789</v>
      </c>
      <c r="E73" t="s">
        <v>802</v>
      </c>
      <c r="F73" t="s">
        <v>803</v>
      </c>
      <c r="G73" t="s">
        <v>804</v>
      </c>
      <c r="H73" t="s">
        <v>805</v>
      </c>
      <c r="I73" t="s">
        <v>811</v>
      </c>
      <c r="J73" t="s">
        <v>0</v>
      </c>
      <c r="K73" t="s">
        <v>834</v>
      </c>
      <c r="P73" t="str">
        <f>$C73&amp;" "&amp;D$1&amp;" "&amp;D73&amp;"      "&amp;E$1&amp;" "&amp;E73&amp;"      "&amp;F$1&amp;" "&amp;F73&amp;"      "&amp;G$1&amp;" "&amp;G73&amp;"      "&amp;H$1&amp;" "&amp;H73&amp;"      "&amp;I$1&amp;" "&amp;I73</f>
        <v>Who is the map boss(es) of the following maps: Cursed Crypt Map? A) Pagan Bishop of Agony      B) Rek'tar, the Breaker      C) Massier      D) Megaera      E) Tore, Towering Ancient      F) Correct Answer Not Shown</v>
      </c>
      <c r="Q73">
        <f t="shared" si="6"/>
        <v>214</v>
      </c>
      <c r="R73" t="str">
        <f t="shared" si="7"/>
        <v>The correct answer was: A / Pagan</v>
      </c>
      <c r="T73" t="s">
        <v>862</v>
      </c>
      <c r="U73" t="s">
        <v>876</v>
      </c>
    </row>
    <row r="74" spans="1:21">
      <c r="A74">
        <f t="shared" si="9"/>
        <v>73</v>
      </c>
      <c r="B74" t="str">
        <f t="shared" si="8"/>
        <v>Mapping Lore</v>
      </c>
      <c r="C74" t="s">
        <v>824</v>
      </c>
      <c r="D74" t="s">
        <v>790</v>
      </c>
      <c r="E74" t="s">
        <v>803</v>
      </c>
      <c r="F74" t="s">
        <v>804</v>
      </c>
      <c r="G74" t="s">
        <v>805</v>
      </c>
      <c r="H74" t="s">
        <v>806</v>
      </c>
      <c r="I74" t="s">
        <v>811</v>
      </c>
      <c r="J74" t="s">
        <v>0</v>
      </c>
      <c r="K74" t="s">
        <v>835</v>
      </c>
      <c r="P74" t="str">
        <f>$C74&amp;" "&amp;D$1&amp;" "&amp;D74&amp;"      "&amp;E$1&amp;" "&amp;E74&amp;"      "&amp;F$1&amp;" "&amp;F74&amp;"      "&amp;G$1&amp;" "&amp;G74&amp;"      "&amp;H$1&amp;" "&amp;H74&amp;"      "&amp;I$1&amp;" "&amp;I74</f>
        <v>Who is the map boss(es) of the following maps: Bone Crypt Map? A) Xixic, High Necromancer      B) Massier      C) Megaera      D) Tore, Towering Ancient      E) Glace      F) Correct Answer Not Shown</v>
      </c>
      <c r="Q74">
        <f t="shared" si="6"/>
        <v>199</v>
      </c>
      <c r="R74" t="str">
        <f t="shared" si="7"/>
        <v>The correct answer was: A/ Xixic</v>
      </c>
      <c r="T74" t="s">
        <v>863</v>
      </c>
      <c r="U74" t="s">
        <v>877</v>
      </c>
    </row>
    <row r="75" spans="1:21">
      <c r="P75" t="str">
        <f>$C75&amp;" "&amp;D$1&amp;" "&amp;D75&amp;"      "&amp;E$1&amp;" "&amp;E75&amp;"      "&amp;F$1&amp;" "&amp;F75&amp;"      "&amp;G$1&amp;" "&amp;G75&amp;"      "&amp;H$1&amp;" "&amp;H75&amp;"      "&amp;I$1&amp;" "&amp;I75</f>
        <v xml:space="preserve"> A)       B)       C)       D)       E)       F) </v>
      </c>
      <c r="Q75">
        <f t="shared" si="6"/>
        <v>49</v>
      </c>
      <c r="R75" t="str">
        <f t="shared" si="7"/>
        <v xml:space="preserve">The correct answer was: </v>
      </c>
      <c r="T75" t="s">
        <v>138</v>
      </c>
      <c r="U75" t="s">
        <v>139</v>
      </c>
    </row>
    <row r="76" spans="1:21">
      <c r="P76" t="str">
        <f>$C76&amp;" "&amp;D$1&amp;" "&amp;D76&amp;"      "&amp;E$1&amp;" "&amp;E76&amp;"      "&amp;F$1&amp;" "&amp;F76&amp;"      "&amp;G$1&amp;" "&amp;G76&amp;"      "&amp;H$1&amp;" "&amp;H76&amp;"      "&amp;I$1&amp;" "&amp;I76</f>
        <v xml:space="preserve"> A)       B)       C)       D)       E)       F) </v>
      </c>
      <c r="Q76">
        <f t="shared" si="6"/>
        <v>49</v>
      </c>
      <c r="R76" t="str">
        <f t="shared" si="7"/>
        <v xml:space="preserve">The correct answer was: </v>
      </c>
      <c r="T76" t="s">
        <v>138</v>
      </c>
      <c r="U76" t="s">
        <v>139</v>
      </c>
    </row>
    <row r="77" spans="1:21">
      <c r="P77" t="str">
        <f>$C77&amp;" "&amp;D$1&amp;" "&amp;D77&amp;"      "&amp;E$1&amp;" "&amp;E77&amp;"      "&amp;F$1&amp;" "&amp;F77&amp;"      "&amp;G$1&amp;" "&amp;G77&amp;"      "&amp;H$1&amp;" "&amp;H77&amp;"      "&amp;I$1&amp;" "&amp;I77</f>
        <v xml:space="preserve"> A)       B)       C)       D)       E)       F) </v>
      </c>
      <c r="Q77">
        <f t="shared" si="6"/>
        <v>49</v>
      </c>
      <c r="R77" t="str">
        <f t="shared" si="7"/>
        <v xml:space="preserve">The correct answer was: </v>
      </c>
      <c r="T77" t="s">
        <v>138</v>
      </c>
      <c r="U77" t="s">
        <v>139</v>
      </c>
    </row>
    <row r="78" spans="1:21">
      <c r="P78" t="str">
        <f>$C78&amp;" "&amp;D$1&amp;" "&amp;D78&amp;"      "&amp;E$1&amp;" "&amp;E78&amp;"      "&amp;F$1&amp;" "&amp;F78&amp;"      "&amp;G$1&amp;" "&amp;G78&amp;"      "&amp;H$1&amp;" "&amp;H78&amp;"      "&amp;I$1&amp;" "&amp;I78</f>
        <v xml:space="preserve"> A)       B)       C)       D)       E)       F) </v>
      </c>
      <c r="Q78">
        <f t="shared" si="6"/>
        <v>49</v>
      </c>
      <c r="R78" t="str">
        <f t="shared" si="7"/>
        <v xml:space="preserve">The correct answer was: </v>
      </c>
      <c r="T78" t="s">
        <v>138</v>
      </c>
      <c r="U78" t="s">
        <v>139</v>
      </c>
    </row>
    <row r="79" spans="1:21">
      <c r="P79" t="str">
        <f>$C79&amp;" "&amp;D$1&amp;" "&amp;D79&amp;"      "&amp;E$1&amp;" "&amp;E79&amp;"      "&amp;F$1&amp;" "&amp;F79&amp;"      "&amp;G$1&amp;" "&amp;G79&amp;"      "&amp;H$1&amp;" "&amp;H79&amp;"      "&amp;I$1&amp;" "&amp;I79</f>
        <v xml:space="preserve"> A)       B)       C)       D)       E)       F) </v>
      </c>
      <c r="Q79">
        <f t="shared" si="6"/>
        <v>49</v>
      </c>
      <c r="R79" t="str">
        <f t="shared" si="7"/>
        <v xml:space="preserve">The correct answer was: </v>
      </c>
      <c r="T79" t="s">
        <v>138</v>
      </c>
      <c r="U79" t="s">
        <v>139</v>
      </c>
    </row>
    <row r="80" spans="1:21">
      <c r="P80" t="str">
        <f>$C80&amp;" "&amp;D$1&amp;" "&amp;D80&amp;"      "&amp;E$1&amp;" "&amp;E80&amp;"      "&amp;F$1&amp;" "&amp;F80&amp;"      "&amp;G$1&amp;" "&amp;G80&amp;"      "&amp;H$1&amp;" "&amp;H80&amp;"      "&amp;I$1&amp;" "&amp;I80</f>
        <v xml:space="preserve"> A)       B)       C)       D)       E)       F) </v>
      </c>
      <c r="Q80">
        <f t="shared" si="6"/>
        <v>49</v>
      </c>
      <c r="R80" t="str">
        <f t="shared" si="7"/>
        <v xml:space="preserve">The correct answer was: </v>
      </c>
      <c r="T80" t="s">
        <v>138</v>
      </c>
      <c r="U80" t="s">
        <v>139</v>
      </c>
    </row>
    <row r="81" spans="16:21">
      <c r="P81" t="str">
        <f>$C81&amp;" "&amp;D$1&amp;" "&amp;D81&amp;"      "&amp;E$1&amp;" "&amp;E81&amp;"      "&amp;F$1&amp;" "&amp;F81&amp;"      "&amp;G$1&amp;" "&amp;G81&amp;"      "&amp;H$1&amp;" "&amp;H81&amp;"      "&amp;I$1&amp;" "&amp;I81</f>
        <v xml:space="preserve"> A)       B)       C)       D)       E)       F) </v>
      </c>
      <c r="Q81">
        <f t="shared" si="6"/>
        <v>49</v>
      </c>
      <c r="R81" t="str">
        <f t="shared" si="7"/>
        <v xml:space="preserve">The correct answer was: </v>
      </c>
      <c r="T81" t="s">
        <v>138</v>
      </c>
      <c r="U81" t="s">
        <v>139</v>
      </c>
    </row>
    <row r="82" spans="16:21">
      <c r="P82" t="str">
        <f>$C82&amp;" "&amp;D$1&amp;" "&amp;D82&amp;"      "&amp;E$1&amp;" "&amp;E82&amp;"      "&amp;F$1&amp;" "&amp;F82&amp;"      "&amp;G$1&amp;" "&amp;G82&amp;"      "&amp;H$1&amp;" "&amp;H82&amp;"      "&amp;I$1&amp;" "&amp;I82</f>
        <v xml:space="preserve"> A)       B)       C)       D)       E)       F) </v>
      </c>
      <c r="Q82">
        <f t="shared" si="6"/>
        <v>49</v>
      </c>
      <c r="R82" t="str">
        <f t="shared" si="7"/>
        <v xml:space="preserve">The correct answer was: </v>
      </c>
      <c r="T82" t="s">
        <v>138</v>
      </c>
      <c r="U82" t="s">
        <v>139</v>
      </c>
    </row>
    <row r="83" spans="16:21">
      <c r="P83" t="str">
        <f>$C83&amp;" "&amp;D$1&amp;" "&amp;D83&amp;"      "&amp;E$1&amp;" "&amp;E83&amp;"      "&amp;F$1&amp;" "&amp;F83&amp;"      "&amp;G$1&amp;" "&amp;G83&amp;"      "&amp;H$1&amp;" "&amp;H83&amp;"      "&amp;I$1&amp;" "&amp;I83</f>
        <v xml:space="preserve"> A)       B)       C)       D)       E)       F) </v>
      </c>
      <c r="Q83">
        <f t="shared" si="6"/>
        <v>49</v>
      </c>
      <c r="R83" t="str">
        <f t="shared" si="7"/>
        <v xml:space="preserve">The correct answer was: </v>
      </c>
      <c r="T83" t="s">
        <v>138</v>
      </c>
      <c r="U83" t="s">
        <v>139</v>
      </c>
    </row>
    <row r="84" spans="16:21">
      <c r="P84" t="str">
        <f>$C84&amp;" "&amp;D$1&amp;" "&amp;D84&amp;"      "&amp;E$1&amp;" "&amp;E84&amp;"      "&amp;F$1&amp;" "&amp;F84&amp;"      "&amp;G$1&amp;" "&amp;G84&amp;"      "&amp;H$1&amp;" "&amp;H84&amp;"      "&amp;I$1&amp;" "&amp;I84</f>
        <v xml:space="preserve"> A)       B)       C)       D)       E)       F) </v>
      </c>
      <c r="Q84">
        <f t="shared" si="6"/>
        <v>49</v>
      </c>
      <c r="R84" t="str">
        <f t="shared" si="7"/>
        <v xml:space="preserve">The correct answer was: </v>
      </c>
      <c r="T84" t="s">
        <v>138</v>
      </c>
      <c r="U84" t="s">
        <v>139</v>
      </c>
    </row>
    <row r="85" spans="16:21">
      <c r="P85" t="str">
        <f>$C85&amp;" "&amp;D$1&amp;" "&amp;D85&amp;"      "&amp;E$1&amp;" "&amp;E85&amp;"      "&amp;F$1&amp;" "&amp;F85&amp;"      "&amp;G$1&amp;" "&amp;G85&amp;"      "&amp;H$1&amp;" "&amp;H85&amp;"      "&amp;I$1&amp;" "&amp;I85</f>
        <v xml:space="preserve"> A)       B)       C)       D)       E)       F) </v>
      </c>
      <c r="Q85">
        <f t="shared" si="6"/>
        <v>49</v>
      </c>
      <c r="R85" t="str">
        <f t="shared" si="7"/>
        <v xml:space="preserve">The correct answer was: </v>
      </c>
      <c r="T85" t="s">
        <v>138</v>
      </c>
      <c r="U85" t="s">
        <v>139</v>
      </c>
    </row>
    <row r="86" spans="16:21">
      <c r="P86" t="str">
        <f>$C86&amp;" "&amp;D$1&amp;" "&amp;D86&amp;"      "&amp;E$1&amp;" "&amp;E86&amp;"      "&amp;F$1&amp;" "&amp;F86&amp;"      "&amp;G$1&amp;" "&amp;G86&amp;"      "&amp;H$1&amp;" "&amp;H86&amp;"      "&amp;I$1&amp;" "&amp;I86</f>
        <v xml:space="preserve"> A)       B)       C)       D)       E)       F) </v>
      </c>
      <c r="Q86">
        <f t="shared" si="6"/>
        <v>49</v>
      </c>
      <c r="R86" t="str">
        <f t="shared" si="7"/>
        <v xml:space="preserve">The correct answer was: </v>
      </c>
      <c r="T86" t="s">
        <v>138</v>
      </c>
      <c r="U86" t="s">
        <v>139</v>
      </c>
    </row>
    <row r="87" spans="16:21">
      <c r="P87" t="str">
        <f>$C87&amp;" "&amp;D$1&amp;" "&amp;D87&amp;"      "&amp;E$1&amp;" "&amp;E87&amp;"      "&amp;F$1&amp;" "&amp;F87&amp;"      "&amp;G$1&amp;" "&amp;G87&amp;"      "&amp;H$1&amp;" "&amp;H87&amp;"      "&amp;I$1&amp;" "&amp;I87</f>
        <v xml:space="preserve"> A)       B)       C)       D)       E)       F) </v>
      </c>
      <c r="Q87">
        <f t="shared" si="6"/>
        <v>49</v>
      </c>
      <c r="R87" t="str">
        <f t="shared" si="7"/>
        <v xml:space="preserve">The correct answer was: </v>
      </c>
      <c r="T87" t="s">
        <v>138</v>
      </c>
      <c r="U87" t="s">
        <v>139</v>
      </c>
    </row>
    <row r="88" spans="16:21">
      <c r="P88" t="str">
        <f>$C88&amp;" "&amp;D$1&amp;" "&amp;D88&amp;"      "&amp;E$1&amp;" "&amp;E88&amp;"      "&amp;F$1&amp;" "&amp;F88&amp;"      "&amp;G$1&amp;" "&amp;G88&amp;"      "&amp;H$1&amp;" "&amp;H88&amp;"      "&amp;I$1&amp;" "&amp;I88</f>
        <v xml:space="preserve"> A)       B)       C)       D)       E)       F) </v>
      </c>
      <c r="Q88">
        <f t="shared" si="6"/>
        <v>49</v>
      </c>
      <c r="R88" t="str">
        <f t="shared" si="7"/>
        <v xml:space="preserve">The correct answer was: </v>
      </c>
      <c r="T88" t="s">
        <v>138</v>
      </c>
      <c r="U88" t="s">
        <v>139</v>
      </c>
    </row>
    <row r="89" spans="16:21">
      <c r="P89" t="str">
        <f>$C89&amp;" "&amp;D$1&amp;" "&amp;D89&amp;"      "&amp;E$1&amp;" "&amp;E89&amp;"      "&amp;F$1&amp;" "&amp;F89&amp;"      "&amp;G$1&amp;" "&amp;G89&amp;"      "&amp;H$1&amp;" "&amp;H89&amp;"      "&amp;I$1&amp;" "&amp;I89</f>
        <v xml:space="preserve"> A)       B)       C)       D)       E)       F) </v>
      </c>
      <c r="Q89">
        <f t="shared" si="6"/>
        <v>49</v>
      </c>
      <c r="R89" t="str">
        <f t="shared" si="7"/>
        <v xml:space="preserve">The correct answer was: </v>
      </c>
      <c r="T89" t="s">
        <v>138</v>
      </c>
      <c r="U89" t="s">
        <v>139</v>
      </c>
    </row>
    <row r="90" spans="16:21">
      <c r="P90" t="str">
        <f>$C90&amp;" "&amp;D$1&amp;" "&amp;D90&amp;"      "&amp;E$1&amp;" "&amp;E90&amp;"      "&amp;F$1&amp;" "&amp;F90&amp;"      "&amp;G$1&amp;" "&amp;G90&amp;"      "&amp;H$1&amp;" "&amp;H90&amp;"      "&amp;I$1&amp;" "&amp;I90</f>
        <v xml:space="preserve"> A)       B)       C)       D)       E)       F) </v>
      </c>
      <c r="Q90">
        <f t="shared" si="6"/>
        <v>49</v>
      </c>
      <c r="R90" t="str">
        <f t="shared" si="7"/>
        <v xml:space="preserve">The correct answer was: </v>
      </c>
      <c r="T90" t="s">
        <v>138</v>
      </c>
      <c r="U90" t="s">
        <v>139</v>
      </c>
    </row>
    <row r="91" spans="16:21">
      <c r="P91" t="str">
        <f>$C91&amp;" "&amp;D$1&amp;" "&amp;D91&amp;"      "&amp;E$1&amp;" "&amp;E91&amp;"      "&amp;F$1&amp;" "&amp;F91&amp;"      "&amp;G$1&amp;" "&amp;G91&amp;"      "&amp;H$1&amp;" "&amp;H91&amp;"      "&amp;I$1&amp;" "&amp;I91</f>
        <v xml:space="preserve"> A)       B)       C)       D)       E)       F) </v>
      </c>
      <c r="Q91">
        <f t="shared" si="6"/>
        <v>49</v>
      </c>
      <c r="R91" t="str">
        <f t="shared" ref="R91:R122" si="10">"The correct answer was: "&amp;K91</f>
        <v xml:space="preserve">The correct answer was: </v>
      </c>
      <c r="T91" t="s">
        <v>138</v>
      </c>
      <c r="U91" t="s">
        <v>139</v>
      </c>
    </row>
    <row r="92" spans="16:21">
      <c r="P92" t="str">
        <f>$C92&amp;" "&amp;D$1&amp;" "&amp;D92&amp;"      "&amp;E$1&amp;" "&amp;E92&amp;"      "&amp;F$1&amp;" "&amp;F92&amp;"      "&amp;G$1&amp;" "&amp;G92&amp;"      "&amp;H$1&amp;" "&amp;H92&amp;"      "&amp;I$1&amp;" "&amp;I92</f>
        <v xml:space="preserve"> A)       B)       C)       D)       E)       F) </v>
      </c>
      <c r="Q92">
        <f t="shared" si="6"/>
        <v>49</v>
      </c>
      <c r="R92" t="str">
        <f t="shared" si="10"/>
        <v xml:space="preserve">The correct answer was: </v>
      </c>
      <c r="T92" t="s">
        <v>138</v>
      </c>
      <c r="U92" t="s">
        <v>139</v>
      </c>
    </row>
    <row r="93" spans="16:21">
      <c r="P93" t="str">
        <f>$C93&amp;" "&amp;D$1&amp;" "&amp;D93&amp;"      "&amp;E$1&amp;" "&amp;E93&amp;"      "&amp;F$1&amp;" "&amp;F93&amp;"      "&amp;G$1&amp;" "&amp;G93&amp;"      "&amp;H$1&amp;" "&amp;H93&amp;"      "&amp;I$1&amp;" "&amp;I93</f>
        <v xml:space="preserve"> A)       B)       C)       D)       E)       F) </v>
      </c>
      <c r="Q93">
        <f t="shared" si="6"/>
        <v>49</v>
      </c>
      <c r="R93" t="str">
        <f t="shared" si="10"/>
        <v xml:space="preserve">The correct answer was: </v>
      </c>
      <c r="T93" t="s">
        <v>138</v>
      </c>
      <c r="U93" t="s">
        <v>139</v>
      </c>
    </row>
    <row r="94" spans="16:21">
      <c r="P94" t="str">
        <f>$C94&amp;" "&amp;D$1&amp;" "&amp;D94&amp;"      "&amp;E$1&amp;" "&amp;E94&amp;"      "&amp;F$1&amp;" "&amp;F94&amp;"      "&amp;G$1&amp;" "&amp;G94&amp;"      "&amp;H$1&amp;" "&amp;H94&amp;"      "&amp;I$1&amp;" "&amp;I94</f>
        <v xml:space="preserve"> A)       B)       C)       D)       E)       F) </v>
      </c>
      <c r="Q94">
        <f t="shared" si="6"/>
        <v>49</v>
      </c>
      <c r="R94" t="str">
        <f t="shared" si="10"/>
        <v xml:space="preserve">The correct answer was: </v>
      </c>
      <c r="T94" t="s">
        <v>138</v>
      </c>
      <c r="U94" t="s">
        <v>139</v>
      </c>
    </row>
    <row r="95" spans="16:21">
      <c r="P95" t="str">
        <f>$C95&amp;" "&amp;D$1&amp;" "&amp;D95&amp;"      "&amp;E$1&amp;" "&amp;E95&amp;"      "&amp;F$1&amp;" "&amp;F95&amp;"      "&amp;G$1&amp;" "&amp;G95&amp;"      "&amp;H$1&amp;" "&amp;H95&amp;"      "&amp;I$1&amp;" "&amp;I95</f>
        <v xml:space="preserve"> A)       B)       C)       D)       E)       F) </v>
      </c>
      <c r="Q95">
        <f t="shared" si="6"/>
        <v>49</v>
      </c>
      <c r="R95" t="str">
        <f t="shared" si="10"/>
        <v xml:space="preserve">The correct answer was: </v>
      </c>
      <c r="T95" t="s">
        <v>138</v>
      </c>
      <c r="U95" t="s">
        <v>139</v>
      </c>
    </row>
    <row r="96" spans="16:21">
      <c r="P96" t="str">
        <f>$C96&amp;" "&amp;D$1&amp;" "&amp;D96&amp;"      "&amp;E$1&amp;" "&amp;E96&amp;"      "&amp;F$1&amp;" "&amp;F96&amp;"      "&amp;G$1&amp;" "&amp;G96&amp;"      "&amp;H$1&amp;" "&amp;H96&amp;"      "&amp;I$1&amp;" "&amp;I96</f>
        <v xml:space="preserve"> A)       B)       C)       D)       E)       F) </v>
      </c>
      <c r="Q96">
        <f t="shared" si="6"/>
        <v>49</v>
      </c>
      <c r="R96" t="str">
        <f t="shared" si="10"/>
        <v xml:space="preserve">The correct answer was: </v>
      </c>
      <c r="T96" t="s">
        <v>138</v>
      </c>
      <c r="U96" t="s">
        <v>139</v>
      </c>
    </row>
    <row r="97" spans="16:21">
      <c r="P97" t="str">
        <f>$C97&amp;" "&amp;D$1&amp;" "&amp;D97&amp;"      "&amp;E$1&amp;" "&amp;E97&amp;"      "&amp;F$1&amp;" "&amp;F97&amp;"      "&amp;G$1&amp;" "&amp;G97&amp;"      "&amp;H$1&amp;" "&amp;H97&amp;"      "&amp;I$1&amp;" "&amp;I97</f>
        <v xml:space="preserve"> A)       B)       C)       D)       E)       F) </v>
      </c>
      <c r="Q97">
        <f t="shared" si="6"/>
        <v>49</v>
      </c>
      <c r="R97" t="str">
        <f t="shared" si="10"/>
        <v xml:space="preserve">The correct answer was: </v>
      </c>
      <c r="T97" t="s">
        <v>138</v>
      </c>
      <c r="U97" t="s">
        <v>139</v>
      </c>
    </row>
    <row r="98" spans="16:21">
      <c r="P98" t="str">
        <f>$C98&amp;" "&amp;D$1&amp;" "&amp;D98&amp;"      "&amp;E$1&amp;" "&amp;E98&amp;"      "&amp;F$1&amp;" "&amp;F98&amp;"      "&amp;G$1&amp;" "&amp;G98&amp;"      "&amp;H$1&amp;" "&amp;H98&amp;"      "&amp;I$1&amp;" "&amp;I98</f>
        <v xml:space="preserve"> A)       B)       C)       D)       E)       F) </v>
      </c>
      <c r="Q98">
        <f t="shared" si="6"/>
        <v>49</v>
      </c>
      <c r="R98" t="str">
        <f t="shared" si="10"/>
        <v xml:space="preserve">The correct answer was: </v>
      </c>
      <c r="T98" t="s">
        <v>138</v>
      </c>
      <c r="U98" t="s">
        <v>139</v>
      </c>
    </row>
    <row r="99" spans="16:21">
      <c r="P99" t="str">
        <f>$C99&amp;" "&amp;D$1&amp;" "&amp;D99&amp;"      "&amp;E$1&amp;" "&amp;E99&amp;"      "&amp;F$1&amp;" "&amp;F99&amp;"      "&amp;G$1&amp;" "&amp;G99&amp;"      "&amp;H$1&amp;" "&amp;H99&amp;"      "&amp;I$1&amp;" "&amp;I99</f>
        <v xml:space="preserve"> A)       B)       C)       D)       E)       F) </v>
      </c>
      <c r="Q99">
        <f t="shared" si="6"/>
        <v>49</v>
      </c>
      <c r="R99" t="str">
        <f t="shared" si="10"/>
        <v xml:space="preserve">The correct answer was: </v>
      </c>
      <c r="T99" t="s">
        <v>138</v>
      </c>
      <c r="U99" t="s">
        <v>139</v>
      </c>
    </row>
    <row r="100" spans="16:21">
      <c r="P100" t="str">
        <f>$C100&amp;" "&amp;D$1&amp;" "&amp;D100&amp;"      "&amp;E$1&amp;" "&amp;E100&amp;"      "&amp;F$1&amp;" "&amp;F100&amp;"      "&amp;G$1&amp;" "&amp;G100&amp;"      "&amp;H$1&amp;" "&amp;H100&amp;"      "&amp;I$1&amp;" "&amp;I100</f>
        <v xml:space="preserve"> A)       B)       C)       D)       E)       F) </v>
      </c>
      <c r="Q100">
        <f t="shared" si="6"/>
        <v>49</v>
      </c>
      <c r="R100" t="str">
        <f t="shared" si="10"/>
        <v xml:space="preserve">The correct answer was: </v>
      </c>
      <c r="T100" t="s">
        <v>138</v>
      </c>
      <c r="U100" t="s">
        <v>139</v>
      </c>
    </row>
    <row r="101" spans="16:21">
      <c r="P101" t="str">
        <f>$C101&amp;" "&amp;D$1&amp;" "&amp;D101&amp;"      "&amp;E$1&amp;" "&amp;E101&amp;"      "&amp;F$1&amp;" "&amp;F101&amp;"      "&amp;G$1&amp;" "&amp;G101&amp;"      "&amp;H$1&amp;" "&amp;H101&amp;"      "&amp;I$1&amp;" "&amp;I101</f>
        <v xml:space="preserve"> A)       B)       C)       D)       E)       F) </v>
      </c>
      <c r="Q101">
        <f t="shared" si="6"/>
        <v>49</v>
      </c>
      <c r="R101" t="str">
        <f t="shared" si="10"/>
        <v xml:space="preserve">The correct answer was: </v>
      </c>
      <c r="T101" t="s">
        <v>138</v>
      </c>
      <c r="U101" t="s">
        <v>139</v>
      </c>
    </row>
    <row r="102" spans="16:21">
      <c r="P102" t="str">
        <f>$C102&amp;" "&amp;D$1&amp;" "&amp;D102&amp;"      "&amp;E$1&amp;" "&amp;E102&amp;"      "&amp;F$1&amp;" "&amp;F102&amp;"      "&amp;G$1&amp;" "&amp;G102&amp;"      "&amp;H$1&amp;" "&amp;H102&amp;"      "&amp;I$1&amp;" "&amp;I102</f>
        <v xml:space="preserve"> A)       B)       C)       D)       E)       F) </v>
      </c>
      <c r="Q102">
        <f t="shared" si="6"/>
        <v>49</v>
      </c>
      <c r="R102" t="str">
        <f t="shared" si="10"/>
        <v xml:space="preserve">The correct answer was: </v>
      </c>
      <c r="T102" t="s">
        <v>138</v>
      </c>
      <c r="U102" t="s">
        <v>139</v>
      </c>
    </row>
    <row r="103" spans="16:21">
      <c r="P103" t="str">
        <f>$C103&amp;" "&amp;D$1&amp;" "&amp;D103&amp;"      "&amp;E$1&amp;" "&amp;E103&amp;"      "&amp;F$1&amp;" "&amp;F103&amp;"      "&amp;G$1&amp;" "&amp;G103&amp;"      "&amp;H$1&amp;" "&amp;H103&amp;"      "&amp;I$1&amp;" "&amp;I103</f>
        <v xml:space="preserve"> A)       B)       C)       D)       E)       F) </v>
      </c>
      <c r="Q103">
        <f t="shared" si="6"/>
        <v>49</v>
      </c>
      <c r="R103" t="str">
        <f t="shared" si="10"/>
        <v xml:space="preserve">The correct answer was: </v>
      </c>
      <c r="T103" t="s">
        <v>138</v>
      </c>
      <c r="U103" t="s">
        <v>139</v>
      </c>
    </row>
    <row r="104" spans="16:21">
      <c r="P104" t="str">
        <f>$C104&amp;" "&amp;D$1&amp;" "&amp;D104&amp;"      "&amp;E$1&amp;" "&amp;E104&amp;"      "&amp;F$1&amp;" "&amp;F104&amp;"      "&amp;G$1&amp;" "&amp;G104&amp;"      "&amp;H$1&amp;" "&amp;H104&amp;"      "&amp;I$1&amp;" "&amp;I104</f>
        <v xml:space="preserve"> A)       B)       C)       D)       E)       F) </v>
      </c>
      <c r="Q104">
        <f t="shared" si="6"/>
        <v>49</v>
      </c>
      <c r="R104" t="str">
        <f t="shared" si="10"/>
        <v xml:space="preserve">The correct answer was: </v>
      </c>
      <c r="T104" t="s">
        <v>138</v>
      </c>
      <c r="U104" t="s">
        <v>139</v>
      </c>
    </row>
    <row r="105" spans="16:21">
      <c r="P105" t="str">
        <f>$C105&amp;" "&amp;D$1&amp;" "&amp;D105&amp;"      "&amp;E$1&amp;" "&amp;E105&amp;"      "&amp;F$1&amp;" "&amp;F105&amp;"      "&amp;G$1&amp;" "&amp;G105&amp;"      "&amp;H$1&amp;" "&amp;H105&amp;"      "&amp;I$1&amp;" "&amp;I105</f>
        <v xml:space="preserve"> A)       B)       C)       D)       E)       F) </v>
      </c>
      <c r="Q105">
        <f t="shared" ref="Q105:Q151" si="11">LEN(P105)</f>
        <v>49</v>
      </c>
      <c r="R105" t="str">
        <f t="shared" si="10"/>
        <v xml:space="preserve">The correct answer was: </v>
      </c>
      <c r="T105" t="s">
        <v>138</v>
      </c>
      <c r="U105" t="s">
        <v>139</v>
      </c>
    </row>
    <row r="106" spans="16:21">
      <c r="P106" t="str">
        <f>$C106&amp;" "&amp;D$1&amp;" "&amp;D106&amp;"      "&amp;E$1&amp;" "&amp;E106&amp;"      "&amp;F$1&amp;" "&amp;F106&amp;"      "&amp;G$1&amp;" "&amp;G106&amp;"      "&amp;H$1&amp;" "&amp;H106&amp;"      "&amp;I$1&amp;" "&amp;I106</f>
        <v xml:space="preserve"> A)       B)       C)       D)       E)       F) </v>
      </c>
      <c r="Q106">
        <f t="shared" si="11"/>
        <v>49</v>
      </c>
      <c r="R106" t="str">
        <f t="shared" si="10"/>
        <v xml:space="preserve">The correct answer was: </v>
      </c>
      <c r="T106" t="s">
        <v>138</v>
      </c>
      <c r="U106" t="s">
        <v>139</v>
      </c>
    </row>
    <row r="107" spans="16:21">
      <c r="P107" t="str">
        <f>$C107&amp;" "&amp;D$1&amp;" "&amp;D107&amp;"      "&amp;E$1&amp;" "&amp;E107&amp;"      "&amp;F$1&amp;" "&amp;F107&amp;"      "&amp;G$1&amp;" "&amp;G107&amp;"      "&amp;H$1&amp;" "&amp;H107&amp;"      "&amp;I$1&amp;" "&amp;I107</f>
        <v xml:space="preserve"> A)       B)       C)       D)       E)       F) </v>
      </c>
      <c r="Q107">
        <f t="shared" si="11"/>
        <v>49</v>
      </c>
      <c r="R107" t="str">
        <f t="shared" si="10"/>
        <v xml:space="preserve">The correct answer was: </v>
      </c>
      <c r="T107" t="s">
        <v>138</v>
      </c>
      <c r="U107" t="s">
        <v>139</v>
      </c>
    </row>
    <row r="108" spans="16:21">
      <c r="P108" t="str">
        <f>$C108&amp;" "&amp;D$1&amp;" "&amp;D108&amp;"      "&amp;E$1&amp;" "&amp;E108&amp;"      "&amp;F$1&amp;" "&amp;F108&amp;"      "&amp;G$1&amp;" "&amp;G108&amp;"      "&amp;H$1&amp;" "&amp;H108&amp;"      "&amp;I$1&amp;" "&amp;I108</f>
        <v xml:space="preserve"> A)       B)       C)       D)       E)       F) </v>
      </c>
      <c r="Q108">
        <f t="shared" si="11"/>
        <v>49</v>
      </c>
      <c r="R108" t="str">
        <f t="shared" si="10"/>
        <v xml:space="preserve">The correct answer was: </v>
      </c>
      <c r="T108" t="s">
        <v>138</v>
      </c>
      <c r="U108" t="s">
        <v>139</v>
      </c>
    </row>
    <row r="109" spans="16:21">
      <c r="P109" t="str">
        <f>$C109&amp;" "&amp;D$1&amp;" "&amp;D109&amp;"      "&amp;E$1&amp;" "&amp;E109&amp;"      "&amp;F$1&amp;" "&amp;F109&amp;"      "&amp;G$1&amp;" "&amp;G109&amp;"      "&amp;H$1&amp;" "&amp;H109&amp;"      "&amp;I$1&amp;" "&amp;I109</f>
        <v xml:space="preserve"> A)       B)       C)       D)       E)       F) </v>
      </c>
      <c r="Q109">
        <f t="shared" si="11"/>
        <v>49</v>
      </c>
      <c r="R109" t="str">
        <f t="shared" si="10"/>
        <v xml:space="preserve">The correct answer was: </v>
      </c>
      <c r="T109" t="s">
        <v>138</v>
      </c>
      <c r="U109" t="s">
        <v>139</v>
      </c>
    </row>
    <row r="110" spans="16:21">
      <c r="P110" t="str">
        <f>$C110&amp;" "&amp;D$1&amp;" "&amp;D110&amp;"      "&amp;E$1&amp;" "&amp;E110&amp;"      "&amp;F$1&amp;" "&amp;F110&amp;"      "&amp;G$1&amp;" "&amp;G110&amp;"      "&amp;H$1&amp;" "&amp;H110&amp;"      "&amp;I$1&amp;" "&amp;I110</f>
        <v xml:space="preserve"> A)       B)       C)       D)       E)       F) </v>
      </c>
      <c r="Q110">
        <f t="shared" si="11"/>
        <v>49</v>
      </c>
      <c r="R110" t="str">
        <f t="shared" si="10"/>
        <v xml:space="preserve">The correct answer was: </v>
      </c>
      <c r="T110" t="s">
        <v>138</v>
      </c>
      <c r="U110" t="s">
        <v>139</v>
      </c>
    </row>
    <row r="111" spans="16:21">
      <c r="P111" t="str">
        <f>$C111&amp;" "&amp;D$1&amp;" "&amp;D111&amp;"      "&amp;E$1&amp;" "&amp;E111&amp;"      "&amp;F$1&amp;" "&amp;F111&amp;"      "&amp;G$1&amp;" "&amp;G111&amp;"      "&amp;H$1&amp;" "&amp;H111&amp;"      "&amp;I$1&amp;" "&amp;I111</f>
        <v xml:space="preserve"> A)       B)       C)       D)       E)       F) </v>
      </c>
      <c r="Q111">
        <f t="shared" si="11"/>
        <v>49</v>
      </c>
      <c r="R111" t="str">
        <f t="shared" si="10"/>
        <v xml:space="preserve">The correct answer was: </v>
      </c>
      <c r="T111" t="s">
        <v>138</v>
      </c>
      <c r="U111" t="s">
        <v>139</v>
      </c>
    </row>
    <row r="112" spans="16:21">
      <c r="P112" t="str">
        <f>$C112&amp;" "&amp;D$1&amp;" "&amp;D112&amp;"      "&amp;E$1&amp;" "&amp;E112&amp;"      "&amp;F$1&amp;" "&amp;F112&amp;"      "&amp;G$1&amp;" "&amp;G112&amp;"      "&amp;H$1&amp;" "&amp;H112&amp;"      "&amp;I$1&amp;" "&amp;I112</f>
        <v xml:space="preserve"> A)       B)       C)       D)       E)       F) </v>
      </c>
      <c r="Q112">
        <f t="shared" si="11"/>
        <v>49</v>
      </c>
      <c r="R112" t="str">
        <f t="shared" si="10"/>
        <v xml:space="preserve">The correct answer was: </v>
      </c>
      <c r="T112" t="s">
        <v>138</v>
      </c>
      <c r="U112" t="s">
        <v>139</v>
      </c>
    </row>
    <row r="113" spans="16:21">
      <c r="P113" t="str">
        <f>$C113&amp;" "&amp;D$1&amp;" "&amp;D113&amp;"      "&amp;E$1&amp;" "&amp;E113&amp;"      "&amp;F$1&amp;" "&amp;F113&amp;"      "&amp;G$1&amp;" "&amp;G113&amp;"      "&amp;H$1&amp;" "&amp;H113&amp;"      "&amp;I$1&amp;" "&amp;I113</f>
        <v xml:space="preserve"> A)       B)       C)       D)       E)       F) </v>
      </c>
      <c r="Q113">
        <f t="shared" si="11"/>
        <v>49</v>
      </c>
      <c r="R113" t="str">
        <f t="shared" si="10"/>
        <v xml:space="preserve">The correct answer was: </v>
      </c>
      <c r="T113" t="s">
        <v>138</v>
      </c>
      <c r="U113" t="s">
        <v>139</v>
      </c>
    </row>
    <row r="114" spans="16:21">
      <c r="P114" t="str">
        <f>$C114&amp;" "&amp;D$1&amp;" "&amp;D114&amp;"      "&amp;E$1&amp;" "&amp;E114&amp;"      "&amp;F$1&amp;" "&amp;F114&amp;"      "&amp;G$1&amp;" "&amp;G114&amp;"      "&amp;H$1&amp;" "&amp;H114&amp;"      "&amp;I$1&amp;" "&amp;I114</f>
        <v xml:space="preserve"> A)       B)       C)       D)       E)       F) </v>
      </c>
      <c r="Q114">
        <f t="shared" si="11"/>
        <v>49</v>
      </c>
      <c r="R114" t="str">
        <f t="shared" si="10"/>
        <v xml:space="preserve">The correct answer was: </v>
      </c>
      <c r="T114" t="s">
        <v>138</v>
      </c>
      <c r="U114" t="s">
        <v>139</v>
      </c>
    </row>
    <row r="115" spans="16:21">
      <c r="P115" t="str">
        <f>$C115&amp;" "&amp;D$1&amp;" "&amp;D115&amp;"      "&amp;E$1&amp;" "&amp;E115&amp;"      "&amp;F$1&amp;" "&amp;F115&amp;"      "&amp;G$1&amp;" "&amp;G115&amp;"      "&amp;H$1&amp;" "&amp;H115&amp;"      "&amp;I$1&amp;" "&amp;I115</f>
        <v xml:space="preserve"> A)       B)       C)       D)       E)       F) </v>
      </c>
      <c r="Q115">
        <f t="shared" si="11"/>
        <v>49</v>
      </c>
      <c r="R115" t="str">
        <f t="shared" si="10"/>
        <v xml:space="preserve">The correct answer was: </v>
      </c>
      <c r="T115" t="s">
        <v>138</v>
      </c>
      <c r="U115" t="s">
        <v>139</v>
      </c>
    </row>
    <row r="116" spans="16:21">
      <c r="P116" t="str">
        <f>$C116&amp;" "&amp;D$1&amp;" "&amp;D116&amp;"      "&amp;E$1&amp;" "&amp;E116&amp;"      "&amp;F$1&amp;" "&amp;F116&amp;"      "&amp;G$1&amp;" "&amp;G116&amp;"      "&amp;H$1&amp;" "&amp;H116&amp;"      "&amp;I$1&amp;" "&amp;I116</f>
        <v xml:space="preserve"> A)       B)       C)       D)       E)       F) </v>
      </c>
      <c r="Q116">
        <f t="shared" si="11"/>
        <v>49</v>
      </c>
      <c r="R116" t="str">
        <f t="shared" si="10"/>
        <v xml:space="preserve">The correct answer was: </v>
      </c>
      <c r="T116" t="s">
        <v>138</v>
      </c>
      <c r="U116" t="s">
        <v>139</v>
      </c>
    </row>
    <row r="117" spans="16:21">
      <c r="P117" t="str">
        <f>$C117&amp;" "&amp;D$1&amp;" "&amp;D117&amp;"      "&amp;E$1&amp;" "&amp;E117&amp;"      "&amp;F$1&amp;" "&amp;F117&amp;"      "&amp;G$1&amp;" "&amp;G117&amp;"      "&amp;H$1&amp;" "&amp;H117&amp;"      "&amp;I$1&amp;" "&amp;I117</f>
        <v xml:space="preserve"> A)       B)       C)       D)       E)       F) </v>
      </c>
      <c r="Q117">
        <f t="shared" si="11"/>
        <v>49</v>
      </c>
      <c r="R117" t="str">
        <f t="shared" si="10"/>
        <v xml:space="preserve">The correct answer was: </v>
      </c>
      <c r="T117" t="s">
        <v>138</v>
      </c>
      <c r="U117" t="s">
        <v>139</v>
      </c>
    </row>
    <row r="118" spans="16:21">
      <c r="P118" t="str">
        <f>$C118&amp;" "&amp;D$1&amp;" "&amp;D118&amp;"      "&amp;E$1&amp;" "&amp;E118&amp;"      "&amp;F$1&amp;" "&amp;F118&amp;"      "&amp;G$1&amp;" "&amp;G118&amp;"      "&amp;H$1&amp;" "&amp;H118&amp;"      "&amp;I$1&amp;" "&amp;I118</f>
        <v xml:space="preserve"> A)       B)       C)       D)       E)       F) </v>
      </c>
      <c r="Q118">
        <f t="shared" si="11"/>
        <v>49</v>
      </c>
      <c r="R118" t="str">
        <f t="shared" si="10"/>
        <v xml:space="preserve">The correct answer was: </v>
      </c>
      <c r="T118" t="s">
        <v>138</v>
      </c>
      <c r="U118" t="s">
        <v>139</v>
      </c>
    </row>
    <row r="119" spans="16:21">
      <c r="P119" t="str">
        <f>$C119&amp;" "&amp;D$1&amp;" "&amp;D119&amp;"      "&amp;E$1&amp;" "&amp;E119&amp;"      "&amp;F$1&amp;" "&amp;F119&amp;"      "&amp;G$1&amp;" "&amp;G119&amp;"      "&amp;H$1&amp;" "&amp;H119&amp;"      "&amp;I$1&amp;" "&amp;I119</f>
        <v xml:space="preserve"> A)       B)       C)       D)       E)       F) </v>
      </c>
      <c r="Q119">
        <f t="shared" si="11"/>
        <v>49</v>
      </c>
      <c r="R119" t="str">
        <f t="shared" si="10"/>
        <v xml:space="preserve">The correct answer was: </v>
      </c>
      <c r="T119" t="s">
        <v>138</v>
      </c>
      <c r="U119" t="s">
        <v>139</v>
      </c>
    </row>
    <row r="120" spans="16:21">
      <c r="P120" t="str">
        <f>$C120&amp;" "&amp;D$1&amp;" "&amp;D120&amp;"      "&amp;E$1&amp;" "&amp;E120&amp;"      "&amp;F$1&amp;" "&amp;F120&amp;"      "&amp;G$1&amp;" "&amp;G120&amp;"      "&amp;H$1&amp;" "&amp;H120&amp;"      "&amp;I$1&amp;" "&amp;I120</f>
        <v xml:space="preserve"> A)       B)       C)       D)       E)       F) </v>
      </c>
      <c r="Q120">
        <f t="shared" si="11"/>
        <v>49</v>
      </c>
      <c r="R120" t="str">
        <f t="shared" si="10"/>
        <v xml:space="preserve">The correct answer was: </v>
      </c>
      <c r="T120" t="s">
        <v>138</v>
      </c>
      <c r="U120" t="s">
        <v>139</v>
      </c>
    </row>
    <row r="121" spans="16:21">
      <c r="P121" t="str">
        <f>$C121&amp;" "&amp;D$1&amp;" "&amp;D121&amp;"      "&amp;E$1&amp;" "&amp;E121&amp;"      "&amp;F$1&amp;" "&amp;F121&amp;"      "&amp;G$1&amp;" "&amp;G121&amp;"      "&amp;H$1&amp;" "&amp;H121&amp;"      "&amp;I$1&amp;" "&amp;I121</f>
        <v xml:space="preserve"> A)       B)       C)       D)       E)       F) </v>
      </c>
      <c r="Q121">
        <f t="shared" si="11"/>
        <v>49</v>
      </c>
      <c r="R121" t="str">
        <f t="shared" si="10"/>
        <v xml:space="preserve">The correct answer was: </v>
      </c>
      <c r="T121" t="s">
        <v>138</v>
      </c>
      <c r="U121" t="s">
        <v>139</v>
      </c>
    </row>
    <row r="122" spans="16:21">
      <c r="P122" t="str">
        <f>$C122&amp;" "&amp;D$1&amp;" "&amp;D122&amp;"      "&amp;E$1&amp;" "&amp;E122&amp;"      "&amp;F$1&amp;" "&amp;F122&amp;"      "&amp;G$1&amp;" "&amp;G122&amp;"      "&amp;H$1&amp;" "&amp;H122&amp;"      "&amp;I$1&amp;" "&amp;I122</f>
        <v xml:space="preserve"> A)       B)       C)       D)       E)       F) </v>
      </c>
      <c r="Q122">
        <f t="shared" si="11"/>
        <v>49</v>
      </c>
      <c r="R122" t="str">
        <f t="shared" si="10"/>
        <v xml:space="preserve">The correct answer was: </v>
      </c>
      <c r="T122" t="s">
        <v>138</v>
      </c>
      <c r="U122" t="s">
        <v>139</v>
      </c>
    </row>
    <row r="123" spans="16:21">
      <c r="P123" t="str">
        <f>$C123&amp;" "&amp;D$1&amp;" "&amp;D123&amp;"      "&amp;E$1&amp;" "&amp;E123&amp;"      "&amp;F$1&amp;" "&amp;F123&amp;"      "&amp;G$1&amp;" "&amp;G123&amp;"      "&amp;H$1&amp;" "&amp;H123&amp;"      "&amp;I$1&amp;" "&amp;I123</f>
        <v xml:space="preserve"> A)       B)       C)       D)       E)       F) </v>
      </c>
      <c r="Q123">
        <f t="shared" si="11"/>
        <v>49</v>
      </c>
      <c r="R123" t="str">
        <f t="shared" ref="R123:R129" si="12">"The correct answer was: "&amp;K123</f>
        <v xml:space="preserve">The correct answer was: </v>
      </c>
      <c r="T123" t="s">
        <v>138</v>
      </c>
      <c r="U123" t="s">
        <v>139</v>
      </c>
    </row>
    <row r="124" spans="16:21">
      <c r="P124" t="str">
        <f>$C124&amp;" "&amp;D$1&amp;" "&amp;D124&amp;"      "&amp;E$1&amp;" "&amp;E124&amp;"      "&amp;F$1&amp;" "&amp;F124&amp;"      "&amp;G$1&amp;" "&amp;G124&amp;"      "&amp;H$1&amp;" "&amp;H124&amp;"      "&amp;I$1&amp;" "&amp;I124</f>
        <v xml:space="preserve"> A)       B)       C)       D)       E)       F) </v>
      </c>
      <c r="Q124">
        <f t="shared" si="11"/>
        <v>49</v>
      </c>
      <c r="R124" t="str">
        <f t="shared" si="12"/>
        <v xml:space="preserve">The correct answer was: </v>
      </c>
      <c r="T124" t="s">
        <v>138</v>
      </c>
      <c r="U124" t="s">
        <v>139</v>
      </c>
    </row>
    <row r="125" spans="16:21">
      <c r="P125" t="str">
        <f>$C125&amp;" "&amp;D$1&amp;" "&amp;D125&amp;"      "&amp;E$1&amp;" "&amp;E125&amp;"      "&amp;F$1&amp;" "&amp;F125&amp;"      "&amp;G$1&amp;" "&amp;G125&amp;"      "&amp;H$1&amp;" "&amp;H125&amp;"      "&amp;I$1&amp;" "&amp;I125</f>
        <v xml:space="preserve"> A)       B)       C)       D)       E)       F) </v>
      </c>
      <c r="Q125">
        <f t="shared" si="11"/>
        <v>49</v>
      </c>
      <c r="R125" t="str">
        <f t="shared" si="12"/>
        <v xml:space="preserve">The correct answer was: </v>
      </c>
      <c r="T125" t="s">
        <v>138</v>
      </c>
      <c r="U125" t="s">
        <v>139</v>
      </c>
    </row>
    <row r="126" spans="16:21">
      <c r="P126" t="str">
        <f>$C126&amp;" "&amp;D$1&amp;" "&amp;D126&amp;"      "&amp;E$1&amp;" "&amp;E126&amp;"      "&amp;F$1&amp;" "&amp;F126&amp;"      "&amp;G$1&amp;" "&amp;G126&amp;"      "&amp;H$1&amp;" "&amp;H126&amp;"      "&amp;I$1&amp;" "&amp;I126</f>
        <v xml:space="preserve"> A)       B)       C)       D)       E)       F) </v>
      </c>
      <c r="Q126">
        <f t="shared" si="11"/>
        <v>49</v>
      </c>
      <c r="R126" t="str">
        <f t="shared" si="12"/>
        <v xml:space="preserve">The correct answer was: </v>
      </c>
      <c r="T126" t="s">
        <v>138</v>
      </c>
      <c r="U126" t="s">
        <v>139</v>
      </c>
    </row>
    <row r="127" spans="16:21">
      <c r="P127" t="str">
        <f>$C127&amp;" "&amp;D$1&amp;" "&amp;D127&amp;"      "&amp;E$1&amp;" "&amp;E127&amp;"      "&amp;F$1&amp;" "&amp;F127&amp;"      "&amp;G$1&amp;" "&amp;G127&amp;"      "&amp;H$1&amp;" "&amp;H127&amp;"      "&amp;I$1&amp;" "&amp;I127</f>
        <v xml:space="preserve"> A)       B)       C)       D)       E)       F) </v>
      </c>
      <c r="Q127">
        <f t="shared" si="11"/>
        <v>49</v>
      </c>
      <c r="R127" t="str">
        <f t="shared" si="12"/>
        <v xml:space="preserve">The correct answer was: </v>
      </c>
      <c r="T127" t="s">
        <v>138</v>
      </c>
      <c r="U127" t="s">
        <v>139</v>
      </c>
    </row>
    <row r="128" spans="16:21">
      <c r="P128" t="str">
        <f>$C128&amp;" "&amp;D$1&amp;" "&amp;D128&amp;"      "&amp;E$1&amp;" "&amp;E128&amp;"      "&amp;F$1&amp;" "&amp;F128&amp;"      "&amp;G$1&amp;" "&amp;G128&amp;"      "&amp;H$1&amp;" "&amp;H128&amp;"      "&amp;I$1&amp;" "&amp;I128</f>
        <v xml:space="preserve"> A)       B)       C)       D)       E)       F) </v>
      </c>
      <c r="Q128">
        <f t="shared" si="11"/>
        <v>49</v>
      </c>
      <c r="R128" t="str">
        <f t="shared" si="12"/>
        <v xml:space="preserve">The correct answer was: </v>
      </c>
      <c r="T128" t="s">
        <v>138</v>
      </c>
      <c r="U128" t="s">
        <v>139</v>
      </c>
    </row>
    <row r="129" spans="16:21">
      <c r="P129" t="str">
        <f>$C129&amp;" "&amp;D$1&amp;" "&amp;D129&amp;"      "&amp;E$1&amp;" "&amp;E129&amp;"      "&amp;F$1&amp;" "&amp;F129&amp;"      "&amp;G$1&amp;" "&amp;G129&amp;"      "&amp;H$1&amp;" "&amp;H129&amp;"      "&amp;I$1&amp;" "&amp;I129</f>
        <v xml:space="preserve"> A)       B)       C)       D)       E)       F) </v>
      </c>
      <c r="Q129">
        <f t="shared" si="11"/>
        <v>49</v>
      </c>
      <c r="R129" t="str">
        <f t="shared" si="12"/>
        <v xml:space="preserve">The correct answer was: </v>
      </c>
      <c r="T129" t="s">
        <v>138</v>
      </c>
      <c r="U129" t="s">
        <v>139</v>
      </c>
    </row>
    <row r="130" spans="16:21">
      <c r="P130" t="str">
        <f>$C130&amp;" "&amp;D$1&amp;" "&amp;D130&amp;"      "&amp;E$1&amp;" "&amp;E130&amp;"      "&amp;F$1&amp;" "&amp;F130&amp;"      "&amp;G$1&amp;" "&amp;G130&amp;"      "&amp;H$1&amp;" "&amp;H130&amp;"      "&amp;I$1&amp;" "&amp;I130</f>
        <v xml:space="preserve"> A)       B)       C)       D)       E)       F) </v>
      </c>
      <c r="Q130">
        <f t="shared" si="11"/>
        <v>49</v>
      </c>
      <c r="T130" t="s">
        <v>138</v>
      </c>
    </row>
    <row r="131" spans="16:21">
      <c r="P131" t="str">
        <f>$C131&amp;" "&amp;D$1&amp;" "&amp;D131&amp;"      "&amp;E$1&amp;" "&amp;E131&amp;"      "&amp;F$1&amp;" "&amp;F131&amp;"      "&amp;G$1&amp;" "&amp;G131&amp;"      "&amp;H$1&amp;" "&amp;H131&amp;"      "&amp;I$1&amp;" "&amp;I131</f>
        <v xml:space="preserve"> A)       B)       C)       D)       E)       F) </v>
      </c>
      <c r="Q131">
        <f t="shared" si="11"/>
        <v>49</v>
      </c>
      <c r="T131" t="s">
        <v>138</v>
      </c>
    </row>
    <row r="132" spans="16:21">
      <c r="P132" t="str">
        <f>$C132&amp;" "&amp;D$1&amp;" "&amp;D132&amp;"      "&amp;E$1&amp;" "&amp;E132&amp;"      "&amp;F$1&amp;" "&amp;F132&amp;"      "&amp;G$1&amp;" "&amp;G132&amp;"      "&amp;H$1&amp;" "&amp;H132&amp;"      "&amp;I$1&amp;" "&amp;I132</f>
        <v xml:space="preserve"> A)       B)       C)       D)       E)       F) </v>
      </c>
      <c r="Q132">
        <f t="shared" si="11"/>
        <v>49</v>
      </c>
      <c r="T132" t="s">
        <v>138</v>
      </c>
    </row>
    <row r="133" spans="16:21">
      <c r="P133" t="str">
        <f>$C133&amp;" "&amp;D$1&amp;" "&amp;D133&amp;"      "&amp;E$1&amp;" "&amp;E133&amp;"      "&amp;F$1&amp;" "&amp;F133&amp;"      "&amp;G$1&amp;" "&amp;G133&amp;"      "&amp;H$1&amp;" "&amp;H133&amp;"      "&amp;I$1&amp;" "&amp;I133</f>
        <v xml:space="preserve"> A)       B)       C)       D)       E)       F) </v>
      </c>
      <c r="Q133">
        <f t="shared" si="11"/>
        <v>49</v>
      </c>
      <c r="T133" t="s">
        <v>138</v>
      </c>
    </row>
    <row r="134" spans="16:21">
      <c r="P134" t="str">
        <f>$C134&amp;" "&amp;D$1&amp;" "&amp;D134&amp;"      "&amp;E$1&amp;" "&amp;E134&amp;"      "&amp;F$1&amp;" "&amp;F134&amp;"      "&amp;G$1&amp;" "&amp;G134&amp;"      "&amp;H$1&amp;" "&amp;H134&amp;"      "&amp;I$1&amp;" "&amp;I134</f>
        <v xml:space="preserve"> A)       B)       C)       D)       E)       F) </v>
      </c>
      <c r="Q134">
        <f t="shared" si="11"/>
        <v>49</v>
      </c>
      <c r="T134" t="s">
        <v>138</v>
      </c>
    </row>
    <row r="135" spans="16:21">
      <c r="P135" t="str">
        <f>$C135&amp;" "&amp;D$1&amp;" "&amp;D135&amp;"      "&amp;E$1&amp;" "&amp;E135&amp;"      "&amp;F$1&amp;" "&amp;F135&amp;"      "&amp;G$1&amp;" "&amp;G135&amp;"      "&amp;H$1&amp;" "&amp;H135&amp;"      "&amp;I$1&amp;" "&amp;I135</f>
        <v xml:space="preserve"> A)       B)       C)       D)       E)       F) </v>
      </c>
      <c r="Q135">
        <f t="shared" si="11"/>
        <v>49</v>
      </c>
      <c r="T135" t="s">
        <v>138</v>
      </c>
    </row>
    <row r="136" spans="16:21">
      <c r="P136" t="str">
        <f>$C136&amp;" "&amp;D$1&amp;" "&amp;D136&amp;"      "&amp;E$1&amp;" "&amp;E136&amp;"      "&amp;F$1&amp;" "&amp;F136&amp;"      "&amp;G$1&amp;" "&amp;G136&amp;"      "&amp;H$1&amp;" "&amp;H136&amp;"      "&amp;I$1&amp;" "&amp;I136</f>
        <v xml:space="preserve"> A)       B)       C)       D)       E)       F) </v>
      </c>
      <c r="Q136">
        <f t="shared" si="11"/>
        <v>49</v>
      </c>
      <c r="T136" t="s">
        <v>138</v>
      </c>
    </row>
    <row r="137" spans="16:21">
      <c r="P137" t="str">
        <f>$C137&amp;" "&amp;D$1&amp;" "&amp;D137&amp;"      "&amp;E$1&amp;" "&amp;E137&amp;"      "&amp;F$1&amp;" "&amp;F137&amp;"      "&amp;G$1&amp;" "&amp;G137&amp;"      "&amp;H$1&amp;" "&amp;H137&amp;"      "&amp;I$1&amp;" "&amp;I137</f>
        <v xml:space="preserve"> A)       B)       C)       D)       E)       F) </v>
      </c>
      <c r="Q137">
        <f t="shared" si="11"/>
        <v>49</v>
      </c>
      <c r="T137" t="s">
        <v>138</v>
      </c>
    </row>
    <row r="138" spans="16:21">
      <c r="P138" t="str">
        <f>$C138&amp;" "&amp;D$1&amp;" "&amp;D138&amp;"      "&amp;E$1&amp;" "&amp;E138&amp;"      "&amp;F$1&amp;" "&amp;F138&amp;"      "&amp;G$1&amp;" "&amp;G138&amp;"      "&amp;H$1&amp;" "&amp;H138&amp;"      "&amp;I$1&amp;" "&amp;I138</f>
        <v xml:space="preserve"> A)       B)       C)       D)       E)       F) </v>
      </c>
      <c r="Q138">
        <f t="shared" si="11"/>
        <v>49</v>
      </c>
      <c r="T138" t="s">
        <v>138</v>
      </c>
    </row>
    <row r="139" spans="16:21">
      <c r="P139" t="str">
        <f>$C139&amp;" "&amp;D$1&amp;" "&amp;D139&amp;"      "&amp;E$1&amp;" "&amp;E139&amp;"      "&amp;F$1&amp;" "&amp;F139&amp;"      "&amp;G$1&amp;" "&amp;G139&amp;"      "&amp;H$1&amp;" "&amp;H139&amp;"      "&amp;I$1&amp;" "&amp;I139</f>
        <v xml:space="preserve"> A)       B)       C)       D)       E)       F) </v>
      </c>
      <c r="Q139">
        <f t="shared" si="11"/>
        <v>49</v>
      </c>
      <c r="T139" t="s">
        <v>138</v>
      </c>
    </row>
    <row r="140" spans="16:21">
      <c r="P140" t="str">
        <f>$C140&amp;" "&amp;D$1&amp;" "&amp;D140&amp;"      "&amp;E$1&amp;" "&amp;E140&amp;"      "&amp;F$1&amp;" "&amp;F140&amp;"      "&amp;G$1&amp;" "&amp;G140&amp;"      "&amp;H$1&amp;" "&amp;H140&amp;"      "&amp;I$1&amp;" "&amp;I140</f>
        <v xml:space="preserve"> A)       B)       C)       D)       E)       F) </v>
      </c>
      <c r="Q140">
        <f t="shared" si="11"/>
        <v>49</v>
      </c>
      <c r="T140" t="s">
        <v>138</v>
      </c>
    </row>
    <row r="141" spans="16:21">
      <c r="P141" t="str">
        <f>$C141&amp;" "&amp;D$1&amp;" "&amp;D141&amp;"      "&amp;E$1&amp;" "&amp;E141&amp;"      "&amp;F$1&amp;" "&amp;F141&amp;"      "&amp;G$1&amp;" "&amp;G141&amp;"      "&amp;H$1&amp;" "&amp;H141&amp;"      "&amp;I$1&amp;" "&amp;I141</f>
        <v xml:space="preserve"> A)       B)       C)       D)       E)       F) </v>
      </c>
      <c r="Q141">
        <f t="shared" si="11"/>
        <v>49</v>
      </c>
      <c r="T141" t="s">
        <v>138</v>
      </c>
    </row>
    <row r="142" spans="16:21">
      <c r="P142" t="str">
        <f>$C142&amp;" "&amp;D$1&amp;" "&amp;D142&amp;"      "&amp;E$1&amp;" "&amp;E142&amp;"      "&amp;F$1&amp;" "&amp;F142&amp;"      "&amp;G$1&amp;" "&amp;G142&amp;"      "&amp;H$1&amp;" "&amp;H142&amp;"      "&amp;I$1&amp;" "&amp;I142</f>
        <v xml:space="preserve"> A)       B)       C)       D)       E)       F) </v>
      </c>
      <c r="Q142">
        <f t="shared" si="11"/>
        <v>49</v>
      </c>
      <c r="T142" t="s">
        <v>138</v>
      </c>
    </row>
    <row r="143" spans="16:21">
      <c r="P143" t="str">
        <f>$C143&amp;" "&amp;D$1&amp;" "&amp;D143&amp;"      "&amp;E$1&amp;" "&amp;E143&amp;"      "&amp;F$1&amp;" "&amp;F143&amp;"      "&amp;G$1&amp;" "&amp;G143&amp;"      "&amp;H$1&amp;" "&amp;H143&amp;"      "&amp;I$1&amp;" "&amp;I143</f>
        <v xml:space="preserve"> A)       B)       C)       D)       E)       F) </v>
      </c>
      <c r="Q143">
        <f t="shared" si="11"/>
        <v>49</v>
      </c>
      <c r="T143" t="s">
        <v>138</v>
      </c>
    </row>
    <row r="144" spans="16:21">
      <c r="P144" t="str">
        <f>$C144&amp;" "&amp;D$1&amp;" "&amp;D144&amp;"      "&amp;E$1&amp;" "&amp;E144&amp;"      "&amp;F$1&amp;" "&amp;F144&amp;"      "&amp;G$1&amp;" "&amp;G144&amp;"      "&amp;H$1&amp;" "&amp;H144&amp;"      "&amp;I$1&amp;" "&amp;I144</f>
        <v xml:space="preserve"> A)       B)       C)       D)       E)       F) </v>
      </c>
      <c r="Q144">
        <f t="shared" si="11"/>
        <v>49</v>
      </c>
      <c r="T144" t="s">
        <v>138</v>
      </c>
    </row>
    <row r="145" spans="16:20">
      <c r="P145" t="str">
        <f>$C145&amp;" "&amp;D$1&amp;" "&amp;D145&amp;"      "&amp;E$1&amp;" "&amp;E145&amp;"      "&amp;F$1&amp;" "&amp;F145&amp;"      "&amp;G$1&amp;" "&amp;G145&amp;"      "&amp;H$1&amp;" "&amp;H145&amp;"      "&amp;I$1&amp;" "&amp;I145</f>
        <v xml:space="preserve"> A)       B)       C)       D)       E)       F) </v>
      </c>
      <c r="Q145">
        <f t="shared" si="11"/>
        <v>49</v>
      </c>
      <c r="T145" t="s">
        <v>138</v>
      </c>
    </row>
    <row r="146" spans="16:20">
      <c r="P146" t="str">
        <f>$C146&amp;" "&amp;D$1&amp;" "&amp;D146&amp;"      "&amp;E$1&amp;" "&amp;E146&amp;"      "&amp;F$1&amp;" "&amp;F146&amp;"      "&amp;G$1&amp;" "&amp;G146&amp;"      "&amp;H$1&amp;" "&amp;H146&amp;"      "&amp;I$1&amp;" "&amp;I146</f>
        <v xml:space="preserve"> A)       B)       C)       D)       E)       F) </v>
      </c>
      <c r="Q146">
        <f t="shared" si="11"/>
        <v>49</v>
      </c>
      <c r="T146" t="s">
        <v>138</v>
      </c>
    </row>
    <row r="147" spans="16:20">
      <c r="P147" t="str">
        <f>$C147&amp;" "&amp;D$1&amp;" "&amp;D147&amp;"      "&amp;E$1&amp;" "&amp;E147&amp;"      "&amp;F$1&amp;" "&amp;F147&amp;"      "&amp;G$1&amp;" "&amp;G147&amp;"      "&amp;H$1&amp;" "&amp;H147&amp;"      "&amp;I$1&amp;" "&amp;I147</f>
        <v xml:space="preserve"> A)       B)       C)       D)       E)       F) </v>
      </c>
      <c r="Q147">
        <f t="shared" si="11"/>
        <v>49</v>
      </c>
      <c r="T147" t="s">
        <v>138</v>
      </c>
    </row>
    <row r="148" spans="16:20">
      <c r="P148" t="str">
        <f>$C148&amp;" "&amp;D$1&amp;" "&amp;D148&amp;"      "&amp;E$1&amp;" "&amp;E148&amp;"      "&amp;F$1&amp;" "&amp;F148&amp;"      "&amp;G$1&amp;" "&amp;G148&amp;"      "&amp;H$1&amp;" "&amp;H148&amp;"      "&amp;I$1&amp;" "&amp;I148</f>
        <v xml:space="preserve"> A)       B)       C)       D)       E)       F) </v>
      </c>
      <c r="Q148">
        <f t="shared" si="11"/>
        <v>49</v>
      </c>
      <c r="T148" t="s">
        <v>138</v>
      </c>
    </row>
    <row r="149" spans="16:20">
      <c r="P149" t="str">
        <f>$C149&amp;" "&amp;D$1&amp;" "&amp;D149&amp;"      "&amp;E$1&amp;" "&amp;E149&amp;"      "&amp;F$1&amp;" "&amp;F149&amp;"      "&amp;G$1&amp;" "&amp;G149&amp;"      "&amp;H$1&amp;" "&amp;H149&amp;"      "&amp;I$1&amp;" "&amp;I149</f>
        <v xml:space="preserve"> A)       B)       C)       D)       E)       F) </v>
      </c>
      <c r="Q149">
        <f t="shared" si="11"/>
        <v>49</v>
      </c>
      <c r="T149" t="s">
        <v>138</v>
      </c>
    </row>
    <row r="150" spans="16:20">
      <c r="P150" t="str">
        <f>$C150&amp;" "&amp;D$1&amp;" "&amp;D150&amp;"      "&amp;E$1&amp;" "&amp;E150&amp;"      "&amp;F$1&amp;" "&amp;F150&amp;"      "&amp;G$1&amp;" "&amp;G150&amp;"      "&amp;H$1&amp;" "&amp;H150&amp;"      "&amp;I$1&amp;" "&amp;I150</f>
        <v xml:space="preserve"> A)       B)       C)       D)       E)       F) </v>
      </c>
      <c r="Q150">
        <f t="shared" si="11"/>
        <v>49</v>
      </c>
      <c r="T150" t="s">
        <v>138</v>
      </c>
    </row>
    <row r="151" spans="16:20">
      <c r="P151" t="str">
        <f>$C151&amp;" "&amp;D$1&amp;" "&amp;D151&amp;"      "&amp;E$1&amp;" "&amp;E151&amp;"      "&amp;F$1&amp;" "&amp;F151&amp;"      "&amp;G$1&amp;" "&amp;G151&amp;"      "&amp;H$1&amp;" "&amp;H151&amp;"      "&amp;I$1&amp;" "&amp;I151</f>
        <v xml:space="preserve"> A)       B)       C)       D)       E)       F) </v>
      </c>
      <c r="Q151">
        <f t="shared" si="11"/>
        <v>49</v>
      </c>
      <c r="T151" t="s">
        <v>138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8A40C-E2A9-4457-AB09-22DD6CE0A893}">
  <dimension ref="A1:A16"/>
  <sheetViews>
    <sheetView tabSelected="1" workbookViewId="0">
      <selection activeCell="A9" sqref="A9"/>
    </sheetView>
  </sheetViews>
  <sheetFormatPr defaultRowHeight="15"/>
  <cols>
    <col min="1" max="16384" width="9.140625" style="38"/>
  </cols>
  <sheetData>
    <row r="1" spans="1:1">
      <c r="A1" s="38" t="s">
        <v>922</v>
      </c>
    </row>
    <row r="2" spans="1:1">
      <c r="A2" s="38" t="s">
        <v>923</v>
      </c>
    </row>
    <row r="3" spans="1:1">
      <c r="A3" s="38" t="s">
        <v>924</v>
      </c>
    </row>
    <row r="4" spans="1:1">
      <c r="A4" s="38" t="s">
        <v>925</v>
      </c>
    </row>
    <row r="5" spans="1:1">
      <c r="A5" s="38" t="s">
        <v>926</v>
      </c>
    </row>
    <row r="6" spans="1:1">
      <c r="A6" s="38" t="s">
        <v>927</v>
      </c>
    </row>
    <row r="7" spans="1:1">
      <c r="A7" s="38" t="s">
        <v>928</v>
      </c>
    </row>
    <row r="8" spans="1:1">
      <c r="A8" s="38" t="s">
        <v>929</v>
      </c>
    </row>
    <row r="9" spans="1:1">
      <c r="A9" s="38" t="s">
        <v>930</v>
      </c>
    </row>
    <row r="10" spans="1:1">
      <c r="A10" s="38" t="s">
        <v>931</v>
      </c>
    </row>
    <row r="11" spans="1:1">
      <c r="A11" s="38" t="s">
        <v>932</v>
      </c>
    </row>
    <row r="12" spans="1:1">
      <c r="A12" s="38" t="s">
        <v>933</v>
      </c>
    </row>
    <row r="13" spans="1:1">
      <c r="A13" s="38" t="s">
        <v>934</v>
      </c>
    </row>
    <row r="14" spans="1:1">
      <c r="A14" s="38" t="s">
        <v>935</v>
      </c>
    </row>
    <row r="15" spans="1:1">
      <c r="A15" s="38" t="s">
        <v>936</v>
      </c>
    </row>
    <row r="16" spans="1:1">
      <c r="A16" s="38" t="s">
        <v>937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621D5-2146-4224-B92D-9DF7FC38CA84}">
  <sheetPr>
    <tabColor rgb="FF660066"/>
  </sheetPr>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C2D6E-DA4E-4121-9888-35FA96A73611}">
  <dimension ref="B2:D2"/>
  <sheetViews>
    <sheetView workbookViewId="0">
      <selection activeCell="B10" sqref="B10"/>
    </sheetView>
  </sheetViews>
  <sheetFormatPr defaultRowHeight="15"/>
  <cols>
    <col min="3" max="3" width="150.7109375" customWidth="1"/>
  </cols>
  <sheetData>
    <row r="2" spans="2:4">
      <c r="B2" t="s">
        <v>11</v>
      </c>
      <c r="C2" t="s">
        <v>12</v>
      </c>
      <c r="D2" t="s">
        <v>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B91A1-B79F-488A-A505-EA01389F54D1}">
  <dimension ref="A1:F90"/>
  <sheetViews>
    <sheetView workbookViewId="0"/>
  </sheetViews>
  <sheetFormatPr defaultRowHeight="15" customHeight="1"/>
  <cols>
    <col min="1" max="1" width="10.5703125" bestFit="1" customWidth="1"/>
    <col min="2" max="2" width="45.7109375" customWidth="1"/>
    <col min="3" max="6" width="20.7109375" customWidth="1"/>
  </cols>
  <sheetData>
    <row r="1" spans="1:6" ht="15" customHeight="1" thickBot="1">
      <c r="A1" t="s">
        <v>737</v>
      </c>
      <c r="B1" s="21" t="s">
        <v>449</v>
      </c>
      <c r="C1" s="21" t="s">
        <v>450</v>
      </c>
      <c r="D1" s="21" t="s">
        <v>451</v>
      </c>
      <c r="E1" s="21" t="s">
        <v>452</v>
      </c>
      <c r="F1" s="21" t="s">
        <v>453</v>
      </c>
    </row>
    <row r="2" spans="1:6" ht="15" customHeight="1" thickBot="1">
      <c r="A2" s="36">
        <f>SUM(A3:A12)</f>
        <v>5</v>
      </c>
      <c r="B2" s="22" t="s">
        <v>454</v>
      </c>
      <c r="C2" s="23"/>
      <c r="D2" s="23"/>
      <c r="E2" s="23"/>
      <c r="F2" s="23"/>
    </row>
    <row r="3" spans="1:6" ht="15" customHeight="1" thickBot="1">
      <c r="A3">
        <v>1</v>
      </c>
      <c r="B3" s="24" t="s">
        <v>455</v>
      </c>
      <c r="C3" s="25" t="s">
        <v>456</v>
      </c>
      <c r="D3" s="25" t="s">
        <v>457</v>
      </c>
      <c r="E3" s="25" t="s">
        <v>458</v>
      </c>
      <c r="F3" s="25" t="s">
        <v>459</v>
      </c>
    </row>
    <row r="4" spans="1:6" ht="15" customHeight="1" thickBot="1">
      <c r="B4" s="26" t="s">
        <v>460</v>
      </c>
      <c r="C4" s="26" t="s">
        <v>461</v>
      </c>
      <c r="D4" s="25" t="s">
        <v>462</v>
      </c>
      <c r="E4" s="25" t="s">
        <v>463</v>
      </c>
      <c r="F4" s="25" t="s">
        <v>464</v>
      </c>
    </row>
    <row r="5" spans="1:6" ht="15" customHeight="1" thickBot="1">
      <c r="A5">
        <v>1</v>
      </c>
      <c r="B5" s="24" t="s">
        <v>465</v>
      </c>
      <c r="C5" s="25" t="s">
        <v>456</v>
      </c>
      <c r="D5" s="25" t="s">
        <v>466</v>
      </c>
      <c r="E5" s="25" t="s">
        <v>467</v>
      </c>
      <c r="F5" s="25" t="s">
        <v>468</v>
      </c>
    </row>
    <row r="6" spans="1:6" ht="15" customHeight="1" thickBot="1">
      <c r="B6" s="27" t="s">
        <v>469</v>
      </c>
      <c r="C6" s="27" t="s">
        <v>470</v>
      </c>
      <c r="D6" s="25" t="s">
        <v>471</v>
      </c>
      <c r="E6" s="25" t="s">
        <v>472</v>
      </c>
      <c r="F6" s="25" t="s">
        <v>473</v>
      </c>
    </row>
    <row r="7" spans="1:6" ht="15" customHeight="1" thickBot="1">
      <c r="B7" s="26" t="s">
        <v>474</v>
      </c>
      <c r="C7" s="26" t="s">
        <v>475</v>
      </c>
      <c r="D7" s="25" t="s">
        <v>476</v>
      </c>
      <c r="E7" s="25" t="s">
        <v>477</v>
      </c>
      <c r="F7" s="25" t="s">
        <v>473</v>
      </c>
    </row>
    <row r="8" spans="1:6" ht="15" customHeight="1" thickBot="1">
      <c r="B8" s="25"/>
      <c r="C8" s="25"/>
      <c r="D8" s="28" t="s">
        <v>478</v>
      </c>
      <c r="E8" s="25" t="s">
        <v>479</v>
      </c>
      <c r="F8" s="25" t="s">
        <v>480</v>
      </c>
    </row>
    <row r="9" spans="1:6" ht="15" customHeight="1" thickBot="1">
      <c r="A9">
        <v>1</v>
      </c>
      <c r="B9" s="24" t="s">
        <v>481</v>
      </c>
      <c r="C9" s="25" t="s">
        <v>456</v>
      </c>
      <c r="D9" s="25" t="s">
        <v>482</v>
      </c>
      <c r="E9" s="25" t="s">
        <v>483</v>
      </c>
      <c r="F9" s="25" t="s">
        <v>484</v>
      </c>
    </row>
    <row r="10" spans="1:6" ht="15" customHeight="1" thickBot="1">
      <c r="B10" s="26" t="s">
        <v>485</v>
      </c>
      <c r="C10" s="26" t="s">
        <v>475</v>
      </c>
      <c r="D10" s="25" t="s">
        <v>486</v>
      </c>
      <c r="E10" s="25" t="s">
        <v>487</v>
      </c>
      <c r="F10" s="29"/>
    </row>
    <row r="11" spans="1:6" ht="15" customHeight="1" thickBot="1">
      <c r="A11">
        <v>1</v>
      </c>
      <c r="B11" s="24" t="s">
        <v>488</v>
      </c>
      <c r="C11" s="25" t="s">
        <v>456</v>
      </c>
      <c r="D11" s="25" t="s">
        <v>489</v>
      </c>
      <c r="E11" s="25" t="s">
        <v>490</v>
      </c>
      <c r="F11" s="25" t="s">
        <v>491</v>
      </c>
    </row>
    <row r="12" spans="1:6" ht="15" customHeight="1" thickBot="1">
      <c r="A12">
        <v>1</v>
      </c>
      <c r="B12" s="30" t="s">
        <v>492</v>
      </c>
      <c r="C12" s="26" t="s">
        <v>475</v>
      </c>
      <c r="D12" s="25" t="s">
        <v>493</v>
      </c>
      <c r="E12" s="25" t="s">
        <v>494</v>
      </c>
      <c r="F12" s="25" t="s">
        <v>495</v>
      </c>
    </row>
    <row r="13" spans="1:6" ht="15" customHeight="1" thickBot="1">
      <c r="A13" s="36">
        <f>SUM(A14:A20)</f>
        <v>5</v>
      </c>
      <c r="B13" s="22" t="s">
        <v>496</v>
      </c>
      <c r="C13" s="23"/>
      <c r="D13" s="23"/>
      <c r="E13" s="23"/>
      <c r="F13" s="23"/>
    </row>
    <row r="14" spans="1:6" ht="15" customHeight="1" thickBot="1">
      <c r="B14" s="27" t="s">
        <v>497</v>
      </c>
      <c r="C14" s="27" t="s">
        <v>498</v>
      </c>
      <c r="D14" s="25" t="s">
        <v>499</v>
      </c>
      <c r="E14" s="25" t="s">
        <v>500</v>
      </c>
      <c r="F14" s="29"/>
    </row>
    <row r="15" spans="1:6" ht="15" customHeight="1" thickBot="1">
      <c r="B15" s="25" t="s">
        <v>501</v>
      </c>
      <c r="C15" s="25" t="s">
        <v>502</v>
      </c>
      <c r="D15" s="28" t="s">
        <v>503</v>
      </c>
      <c r="E15" s="25" t="s">
        <v>504</v>
      </c>
      <c r="F15" s="25" t="s">
        <v>505</v>
      </c>
    </row>
    <row r="16" spans="1:6" ht="15" customHeight="1" thickBot="1">
      <c r="A16">
        <v>1</v>
      </c>
      <c r="B16" s="30" t="s">
        <v>506</v>
      </c>
      <c r="C16" s="26" t="s">
        <v>507</v>
      </c>
      <c r="D16" s="25" t="s">
        <v>508</v>
      </c>
      <c r="E16" s="25" t="s">
        <v>509</v>
      </c>
      <c r="F16" s="31" t="s">
        <v>510</v>
      </c>
    </row>
    <row r="17" spans="1:6" ht="15" customHeight="1" thickBot="1">
      <c r="A17">
        <v>1</v>
      </c>
      <c r="B17" s="24" t="s">
        <v>511</v>
      </c>
      <c r="C17" s="25" t="s">
        <v>456</v>
      </c>
      <c r="D17" s="28" t="s">
        <v>512</v>
      </c>
      <c r="E17" s="25" t="s">
        <v>513</v>
      </c>
      <c r="F17" s="25" t="s">
        <v>514</v>
      </c>
    </row>
    <row r="18" spans="1:6" ht="15" customHeight="1" thickBot="1">
      <c r="A18">
        <v>1</v>
      </c>
      <c r="B18" s="24" t="s">
        <v>515</v>
      </c>
      <c r="C18" s="25" t="s">
        <v>516</v>
      </c>
      <c r="D18" s="25" t="s">
        <v>517</v>
      </c>
      <c r="E18" s="25" t="s">
        <v>518</v>
      </c>
      <c r="F18" s="29"/>
    </row>
    <row r="19" spans="1:6" ht="15" customHeight="1" thickBot="1">
      <c r="A19">
        <v>1</v>
      </c>
      <c r="B19" s="24" t="s">
        <v>519</v>
      </c>
      <c r="C19" s="29"/>
      <c r="D19" s="25" t="s">
        <v>520</v>
      </c>
      <c r="E19" s="25" t="s">
        <v>521</v>
      </c>
      <c r="F19" s="25"/>
    </row>
    <row r="20" spans="1:6" ht="15" customHeight="1" thickBot="1">
      <c r="A20">
        <v>1</v>
      </c>
      <c r="B20" s="24" t="s">
        <v>522</v>
      </c>
      <c r="C20" s="29"/>
      <c r="D20" s="25" t="s">
        <v>523</v>
      </c>
      <c r="E20" s="25" t="s">
        <v>524</v>
      </c>
      <c r="F20" s="25" t="s">
        <v>443</v>
      </c>
    </row>
    <row r="21" spans="1:6" ht="15" customHeight="1" thickBot="1">
      <c r="A21" s="36">
        <f>SUM(A22:A33)</f>
        <v>6</v>
      </c>
      <c r="B21" s="22" t="s">
        <v>525</v>
      </c>
      <c r="C21" s="23"/>
      <c r="D21" s="23"/>
      <c r="E21" s="23"/>
      <c r="F21" s="23"/>
    </row>
    <row r="22" spans="1:6" ht="15" customHeight="1" thickBot="1">
      <c r="A22">
        <v>1</v>
      </c>
      <c r="B22" s="24" t="s">
        <v>526</v>
      </c>
      <c r="C22" s="25" t="s">
        <v>527</v>
      </c>
      <c r="D22" s="28" t="s">
        <v>528</v>
      </c>
      <c r="E22" s="25" t="s">
        <v>529</v>
      </c>
      <c r="F22" s="25" t="s">
        <v>530</v>
      </c>
    </row>
    <row r="23" spans="1:6" ht="15" customHeight="1" thickBot="1">
      <c r="B23" s="26" t="s">
        <v>531</v>
      </c>
      <c r="C23" s="26" t="s">
        <v>475</v>
      </c>
      <c r="D23" s="25" t="s">
        <v>532</v>
      </c>
      <c r="E23" s="25" t="s">
        <v>533</v>
      </c>
      <c r="F23" s="25"/>
    </row>
    <row r="24" spans="1:6" ht="15" customHeight="1" thickBot="1">
      <c r="B24" s="25"/>
      <c r="C24" s="25"/>
      <c r="D24" s="28" t="s">
        <v>534</v>
      </c>
      <c r="E24" s="25" t="s">
        <v>479</v>
      </c>
      <c r="F24" s="25" t="s">
        <v>535</v>
      </c>
    </row>
    <row r="25" spans="1:6" ht="15" customHeight="1" thickBot="1">
      <c r="A25">
        <v>1</v>
      </c>
      <c r="B25" s="24" t="s">
        <v>536</v>
      </c>
      <c r="C25" s="25"/>
      <c r="D25" s="25" t="s">
        <v>537</v>
      </c>
      <c r="E25" s="25" t="s">
        <v>538</v>
      </c>
      <c r="F25" s="25" t="s">
        <v>539</v>
      </c>
    </row>
    <row r="26" spans="1:6" ht="15" customHeight="1" thickBot="1">
      <c r="A26">
        <v>1</v>
      </c>
      <c r="B26" s="24" t="s">
        <v>540</v>
      </c>
      <c r="C26" s="29"/>
      <c r="D26" s="25" t="s">
        <v>273</v>
      </c>
      <c r="E26" s="25" t="s">
        <v>541</v>
      </c>
      <c r="F26" s="29"/>
    </row>
    <row r="27" spans="1:6" ht="15" customHeight="1" thickBot="1">
      <c r="A27">
        <v>1</v>
      </c>
      <c r="B27" s="24" t="s">
        <v>542</v>
      </c>
      <c r="C27" s="29"/>
      <c r="D27" s="25" t="s">
        <v>543</v>
      </c>
      <c r="E27" s="25" t="s">
        <v>544</v>
      </c>
      <c r="F27" s="29"/>
    </row>
    <row r="28" spans="1:6" ht="15" customHeight="1" thickBot="1">
      <c r="B28" s="25" t="s">
        <v>545</v>
      </c>
      <c r="C28" s="25" t="s">
        <v>456</v>
      </c>
      <c r="D28" s="25" t="s">
        <v>546</v>
      </c>
      <c r="E28" s="25" t="s">
        <v>547</v>
      </c>
      <c r="F28" s="29"/>
    </row>
    <row r="29" spans="1:6" ht="15" customHeight="1" thickBot="1">
      <c r="B29" s="27" t="s">
        <v>548</v>
      </c>
      <c r="C29" s="27" t="s">
        <v>549</v>
      </c>
      <c r="D29" s="25" t="s">
        <v>550</v>
      </c>
      <c r="E29" s="25" t="s">
        <v>551</v>
      </c>
      <c r="F29" s="29"/>
    </row>
    <row r="30" spans="1:6" ht="15" customHeight="1" thickBot="1">
      <c r="A30">
        <v>1</v>
      </c>
      <c r="B30" s="30" t="s">
        <v>552</v>
      </c>
      <c r="C30" s="26" t="s">
        <v>475</v>
      </c>
      <c r="D30" s="25" t="s">
        <v>272</v>
      </c>
      <c r="E30" s="25" t="s">
        <v>553</v>
      </c>
      <c r="F30" s="29"/>
    </row>
    <row r="31" spans="1:6" ht="15" customHeight="1" thickBot="1">
      <c r="B31" s="25" t="s">
        <v>554</v>
      </c>
      <c r="C31" s="25" t="s">
        <v>456</v>
      </c>
      <c r="D31" s="25" t="s">
        <v>555</v>
      </c>
      <c r="E31" s="25" t="s">
        <v>556</v>
      </c>
      <c r="F31" s="25" t="s">
        <v>557</v>
      </c>
    </row>
    <row r="32" spans="1:6" ht="15" customHeight="1" thickBot="1">
      <c r="B32" s="25"/>
      <c r="C32" s="25"/>
      <c r="D32" s="28" t="s">
        <v>558</v>
      </c>
      <c r="E32" s="25" t="s">
        <v>479</v>
      </c>
      <c r="F32" s="25" t="s">
        <v>559</v>
      </c>
    </row>
    <row r="33" spans="1:6" ht="15" customHeight="1" thickBot="1">
      <c r="A33">
        <v>1</v>
      </c>
      <c r="B33" s="24" t="s">
        <v>560</v>
      </c>
      <c r="C33" s="29"/>
      <c r="D33" s="25" t="s">
        <v>561</v>
      </c>
      <c r="E33" s="25" t="s">
        <v>562</v>
      </c>
      <c r="F33" s="25"/>
    </row>
    <row r="34" spans="1:6" ht="15" customHeight="1" thickBot="1">
      <c r="A34" s="36">
        <f>SUM(A35:A40)</f>
        <v>5</v>
      </c>
      <c r="B34" s="22" t="s">
        <v>563</v>
      </c>
      <c r="C34" s="23"/>
      <c r="D34" s="23"/>
      <c r="E34" s="23"/>
      <c r="F34" s="22" t="s">
        <v>564</v>
      </c>
    </row>
    <row r="35" spans="1:6" ht="15" customHeight="1" thickBot="1">
      <c r="A35">
        <v>1</v>
      </c>
      <c r="B35" s="24" t="s">
        <v>565</v>
      </c>
      <c r="C35" s="25" t="s">
        <v>456</v>
      </c>
      <c r="D35" s="25" t="s">
        <v>566</v>
      </c>
      <c r="E35" s="25" t="s">
        <v>567</v>
      </c>
      <c r="F35" s="25" t="s">
        <v>568</v>
      </c>
    </row>
    <row r="36" spans="1:6" ht="15" customHeight="1" thickBot="1">
      <c r="B36" s="26" t="s">
        <v>569</v>
      </c>
      <c r="C36" s="26" t="s">
        <v>570</v>
      </c>
      <c r="D36" s="25" t="s">
        <v>571</v>
      </c>
      <c r="E36" s="25" t="s">
        <v>572</v>
      </c>
      <c r="F36" s="29"/>
    </row>
    <row r="37" spans="1:6" ht="15" customHeight="1" thickBot="1">
      <c r="A37">
        <v>1</v>
      </c>
      <c r="B37" s="24" t="s">
        <v>573</v>
      </c>
      <c r="C37" s="29"/>
      <c r="D37" s="25" t="s">
        <v>574</v>
      </c>
      <c r="E37" s="25" t="s">
        <v>575</v>
      </c>
      <c r="F37" s="29"/>
    </row>
    <row r="38" spans="1:6" ht="15" customHeight="1" thickBot="1">
      <c r="A38">
        <v>1</v>
      </c>
      <c r="B38" s="24" t="s">
        <v>576</v>
      </c>
      <c r="C38" s="29"/>
      <c r="D38" s="25" t="s">
        <v>577</v>
      </c>
      <c r="E38" s="25" t="s">
        <v>578</v>
      </c>
      <c r="F38" s="29"/>
    </row>
    <row r="39" spans="1:6" ht="15" customHeight="1" thickBot="1">
      <c r="A39">
        <v>1</v>
      </c>
      <c r="B39" s="24" t="s">
        <v>579</v>
      </c>
      <c r="C39" s="29"/>
      <c r="D39" s="25" t="s">
        <v>580</v>
      </c>
      <c r="E39" s="25" t="s">
        <v>581</v>
      </c>
      <c r="F39" s="29"/>
    </row>
    <row r="40" spans="1:6" ht="15" customHeight="1" thickBot="1">
      <c r="A40">
        <v>1</v>
      </c>
      <c r="B40" s="24" t="s">
        <v>582</v>
      </c>
      <c r="C40" s="25" t="s">
        <v>456</v>
      </c>
      <c r="D40" s="25" t="s">
        <v>583</v>
      </c>
      <c r="E40" s="25" t="s">
        <v>584</v>
      </c>
      <c r="F40" s="29"/>
    </row>
    <row r="41" spans="1:6" ht="15" customHeight="1" thickBot="1">
      <c r="A41" s="36">
        <f>SUM(A42:A48)</f>
        <v>4</v>
      </c>
      <c r="B41" s="22" t="s">
        <v>585</v>
      </c>
      <c r="C41" s="23"/>
      <c r="D41" s="23"/>
      <c r="E41" s="23"/>
      <c r="F41" s="23"/>
    </row>
    <row r="42" spans="1:6" ht="15" customHeight="1" thickBot="1">
      <c r="A42">
        <v>1</v>
      </c>
      <c r="B42" s="24" t="s">
        <v>586</v>
      </c>
      <c r="C42" s="25" t="s">
        <v>549</v>
      </c>
      <c r="D42" s="25" t="s">
        <v>587</v>
      </c>
      <c r="E42" s="25" t="s">
        <v>588</v>
      </c>
      <c r="F42" s="29"/>
    </row>
    <row r="43" spans="1:6" ht="15" customHeight="1" thickBot="1">
      <c r="B43" s="26" t="s">
        <v>589</v>
      </c>
      <c r="C43" s="26" t="s">
        <v>475</v>
      </c>
      <c r="D43" s="25" t="s">
        <v>590</v>
      </c>
      <c r="E43" s="25" t="s">
        <v>591</v>
      </c>
      <c r="F43" s="29"/>
    </row>
    <row r="44" spans="1:6" ht="15" customHeight="1" thickBot="1">
      <c r="A44">
        <v>1</v>
      </c>
      <c r="B44" s="24" t="s">
        <v>592</v>
      </c>
      <c r="C44" s="25" t="s">
        <v>593</v>
      </c>
      <c r="D44" s="25" t="s">
        <v>590</v>
      </c>
      <c r="E44" s="25" t="s">
        <v>594</v>
      </c>
      <c r="F44" s="29"/>
    </row>
    <row r="45" spans="1:6" ht="15" customHeight="1" thickBot="1">
      <c r="A45">
        <v>1</v>
      </c>
      <c r="B45" s="24" t="s">
        <v>595</v>
      </c>
      <c r="C45" s="25" t="s">
        <v>596</v>
      </c>
      <c r="D45" s="25" t="s">
        <v>597</v>
      </c>
      <c r="E45" s="25" t="s">
        <v>598</v>
      </c>
      <c r="F45" s="29"/>
    </row>
    <row r="46" spans="1:6" ht="15" customHeight="1" thickBot="1">
      <c r="B46" s="27" t="s">
        <v>599</v>
      </c>
      <c r="C46" s="27" t="s">
        <v>600</v>
      </c>
      <c r="D46" s="25" t="s">
        <v>601</v>
      </c>
      <c r="E46" s="25" t="s">
        <v>602</v>
      </c>
      <c r="F46" s="29"/>
    </row>
    <row r="47" spans="1:6" ht="15" customHeight="1" thickBot="1">
      <c r="B47" s="26" t="s">
        <v>603</v>
      </c>
      <c r="C47" s="26" t="s">
        <v>570</v>
      </c>
      <c r="D47" s="25" t="s">
        <v>604</v>
      </c>
      <c r="E47" s="25" t="s">
        <v>605</v>
      </c>
      <c r="F47" s="29"/>
    </row>
    <row r="48" spans="1:6" ht="15" customHeight="1" thickBot="1">
      <c r="A48">
        <v>1</v>
      </c>
      <c r="B48" s="24" t="s">
        <v>606</v>
      </c>
      <c r="C48" s="25" t="s">
        <v>607</v>
      </c>
      <c r="D48" s="25" t="s">
        <v>608</v>
      </c>
      <c r="E48" s="25" t="s">
        <v>609</v>
      </c>
      <c r="F48" s="25" t="s">
        <v>610</v>
      </c>
    </row>
    <row r="49" spans="1:6" ht="15" customHeight="1" thickBot="1">
      <c r="A49" s="36">
        <f>SUM(A50:A56)</f>
        <v>2</v>
      </c>
      <c r="B49" s="22" t="s">
        <v>611</v>
      </c>
      <c r="C49" s="23"/>
      <c r="D49" s="23"/>
      <c r="E49" s="23"/>
      <c r="F49" s="23"/>
    </row>
    <row r="50" spans="1:6" ht="15" customHeight="1" thickBot="1">
      <c r="B50" s="26" t="s">
        <v>612</v>
      </c>
      <c r="C50" s="26" t="s">
        <v>613</v>
      </c>
      <c r="D50" s="25" t="s">
        <v>457</v>
      </c>
      <c r="E50" s="25" t="s">
        <v>614</v>
      </c>
      <c r="F50" s="25" t="s">
        <v>615</v>
      </c>
    </row>
    <row r="51" spans="1:6" ht="15" customHeight="1" thickBot="1">
      <c r="B51" s="27" t="s">
        <v>616</v>
      </c>
      <c r="C51" s="27" t="s">
        <v>617</v>
      </c>
      <c r="D51" s="25" t="s">
        <v>462</v>
      </c>
      <c r="E51" s="25" t="s">
        <v>618</v>
      </c>
      <c r="F51" s="29"/>
    </row>
    <row r="52" spans="1:6" ht="15" customHeight="1" thickBot="1">
      <c r="B52" s="30" t="s">
        <v>619</v>
      </c>
      <c r="C52" s="26" t="s">
        <v>475</v>
      </c>
      <c r="D52" s="25" t="s">
        <v>620</v>
      </c>
      <c r="E52" s="25" t="s">
        <v>621</v>
      </c>
      <c r="F52" s="29"/>
    </row>
    <row r="53" spans="1:6" ht="15" customHeight="1" thickBot="1">
      <c r="A53">
        <v>1</v>
      </c>
      <c r="B53" s="24" t="s">
        <v>622</v>
      </c>
      <c r="C53" s="25" t="s">
        <v>623</v>
      </c>
      <c r="D53" s="28" t="s">
        <v>624</v>
      </c>
      <c r="E53" s="25" t="s">
        <v>625</v>
      </c>
      <c r="F53" s="25" t="s">
        <v>626</v>
      </c>
    </row>
    <row r="54" spans="1:6" ht="15" customHeight="1" thickBot="1">
      <c r="B54" s="26" t="s">
        <v>627</v>
      </c>
      <c r="C54" s="26" t="s">
        <v>475</v>
      </c>
      <c r="D54" s="25" t="s">
        <v>628</v>
      </c>
      <c r="E54" s="25" t="s">
        <v>629</v>
      </c>
      <c r="F54" s="29"/>
    </row>
    <row r="55" spans="1:6" ht="15" customHeight="1" thickBot="1">
      <c r="B55" s="26" t="s">
        <v>630</v>
      </c>
      <c r="C55" s="26" t="s">
        <v>475</v>
      </c>
      <c r="D55" s="25" t="s">
        <v>631</v>
      </c>
      <c r="E55" s="25" t="s">
        <v>632</v>
      </c>
      <c r="F55" s="25" t="s">
        <v>633</v>
      </c>
    </row>
    <row r="56" spans="1:6" ht="15" customHeight="1" thickBot="1">
      <c r="A56">
        <v>1</v>
      </c>
      <c r="B56" s="24" t="s">
        <v>634</v>
      </c>
      <c r="C56" s="29"/>
      <c r="D56" s="25" t="s">
        <v>635</v>
      </c>
      <c r="E56" s="25" t="s">
        <v>636</v>
      </c>
      <c r="F56" s="25" t="s">
        <v>637</v>
      </c>
    </row>
    <row r="57" spans="1:6" ht="15" customHeight="1" thickBot="1">
      <c r="A57" s="36">
        <f>SUM(A58:A68)</f>
        <v>4</v>
      </c>
      <c r="B57" s="22" t="s">
        <v>638</v>
      </c>
      <c r="C57" s="23"/>
      <c r="D57" s="23"/>
      <c r="E57" s="23"/>
      <c r="F57" s="23"/>
    </row>
    <row r="58" spans="1:6" ht="15" customHeight="1" thickBot="1">
      <c r="B58" s="25" t="s">
        <v>639</v>
      </c>
      <c r="C58" s="25" t="s">
        <v>640</v>
      </c>
      <c r="D58" s="25" t="s">
        <v>407</v>
      </c>
      <c r="E58" s="25" t="s">
        <v>641</v>
      </c>
      <c r="F58" s="29"/>
    </row>
    <row r="59" spans="1:6" ht="15" customHeight="1" thickBot="1">
      <c r="B59" s="25"/>
      <c r="C59" s="25"/>
      <c r="D59" s="28" t="s">
        <v>503</v>
      </c>
      <c r="E59" s="25" t="s">
        <v>479</v>
      </c>
      <c r="F59" s="25"/>
    </row>
    <row r="60" spans="1:6" ht="15" customHeight="1" thickBot="1">
      <c r="A60">
        <v>1</v>
      </c>
      <c r="B60" s="24" t="s">
        <v>642</v>
      </c>
      <c r="C60" s="25" t="s">
        <v>643</v>
      </c>
      <c r="D60" s="32" t="s">
        <v>644</v>
      </c>
      <c r="E60" s="25" t="s">
        <v>645</v>
      </c>
      <c r="F60" s="25"/>
    </row>
    <row r="61" spans="1:6" ht="15" customHeight="1" thickBot="1">
      <c r="A61">
        <v>1</v>
      </c>
      <c r="B61" s="24" t="s">
        <v>646</v>
      </c>
      <c r="C61" s="25"/>
      <c r="D61" s="25" t="s">
        <v>647</v>
      </c>
      <c r="E61" s="25" t="s">
        <v>648</v>
      </c>
      <c r="F61" s="25" t="s">
        <v>649</v>
      </c>
    </row>
    <row r="62" spans="1:6" ht="15" customHeight="1" thickBot="1">
      <c r="B62" s="25"/>
      <c r="C62" s="25"/>
      <c r="D62" s="28" t="s">
        <v>650</v>
      </c>
      <c r="E62" s="25"/>
      <c r="F62" s="25"/>
    </row>
    <row r="63" spans="1:6" ht="15" customHeight="1" thickBot="1">
      <c r="B63" s="30" t="s">
        <v>651</v>
      </c>
      <c r="C63" s="26" t="s">
        <v>475</v>
      </c>
      <c r="D63" s="25" t="s">
        <v>652</v>
      </c>
      <c r="E63" s="25" t="s">
        <v>653</v>
      </c>
      <c r="F63" s="29"/>
    </row>
    <row r="64" spans="1:6" ht="15" customHeight="1" thickBot="1">
      <c r="B64" s="27" t="s">
        <v>654</v>
      </c>
      <c r="C64" s="27" t="s">
        <v>655</v>
      </c>
      <c r="D64" s="25" t="s">
        <v>656</v>
      </c>
      <c r="E64" s="25" t="s">
        <v>657</v>
      </c>
      <c r="F64" s="29"/>
    </row>
    <row r="65" spans="1:6" ht="15" customHeight="1" thickBot="1">
      <c r="B65" s="26" t="s">
        <v>658</v>
      </c>
      <c r="C65" s="26" t="s">
        <v>475</v>
      </c>
      <c r="D65" s="25" t="s">
        <v>659</v>
      </c>
      <c r="E65" s="25" t="s">
        <v>660</v>
      </c>
      <c r="F65" s="29"/>
    </row>
    <row r="66" spans="1:6" ht="15" customHeight="1" thickBot="1">
      <c r="A66">
        <v>1</v>
      </c>
      <c r="B66" s="24" t="s">
        <v>661</v>
      </c>
      <c r="C66" s="29"/>
      <c r="D66" s="25" t="s">
        <v>659</v>
      </c>
      <c r="E66" s="25" t="s">
        <v>662</v>
      </c>
      <c r="F66" s="25"/>
    </row>
    <row r="67" spans="1:6" ht="15" customHeight="1" thickBot="1">
      <c r="B67" s="26" t="s">
        <v>663</v>
      </c>
      <c r="C67" s="26" t="s">
        <v>570</v>
      </c>
      <c r="D67" s="25" t="s">
        <v>247</v>
      </c>
      <c r="E67" s="25" t="s">
        <v>664</v>
      </c>
      <c r="F67" s="25" t="s">
        <v>665</v>
      </c>
    </row>
    <row r="68" spans="1:6" ht="15" customHeight="1" thickBot="1">
      <c r="A68">
        <v>1</v>
      </c>
      <c r="B68" s="24" t="s">
        <v>666</v>
      </c>
      <c r="C68" s="29"/>
      <c r="D68" s="25" t="s">
        <v>667</v>
      </c>
      <c r="E68" s="25" t="s">
        <v>668</v>
      </c>
      <c r="F68" s="29"/>
    </row>
    <row r="69" spans="1:6" ht="15" customHeight="1" thickBot="1">
      <c r="A69">
        <f>SUM(A70:A76)</f>
        <v>3</v>
      </c>
      <c r="B69" s="22" t="s">
        <v>669</v>
      </c>
      <c r="C69" s="23"/>
      <c r="D69" s="23"/>
      <c r="E69" s="23"/>
      <c r="F69" s="23"/>
    </row>
    <row r="70" spans="1:6" ht="15" customHeight="1" thickBot="1">
      <c r="A70">
        <v>1</v>
      </c>
      <c r="B70" s="24" t="s">
        <v>670</v>
      </c>
      <c r="C70" s="25" t="s">
        <v>549</v>
      </c>
      <c r="D70" s="25" t="s">
        <v>532</v>
      </c>
      <c r="E70" s="25" t="s">
        <v>671</v>
      </c>
      <c r="F70" s="29"/>
    </row>
    <row r="71" spans="1:6" ht="15" customHeight="1" thickBot="1">
      <c r="B71" s="26" t="s">
        <v>672</v>
      </c>
      <c r="C71" s="26" t="s">
        <v>570</v>
      </c>
      <c r="D71" s="25" t="s">
        <v>673</v>
      </c>
      <c r="E71" s="25" t="s">
        <v>674</v>
      </c>
      <c r="F71" s="29"/>
    </row>
    <row r="72" spans="1:6" ht="15" customHeight="1" thickBot="1">
      <c r="B72" s="26" t="s">
        <v>675</v>
      </c>
      <c r="C72" s="26" t="s">
        <v>475</v>
      </c>
      <c r="D72" s="25" t="s">
        <v>676</v>
      </c>
      <c r="E72" s="25" t="s">
        <v>677</v>
      </c>
      <c r="F72" s="29"/>
    </row>
    <row r="73" spans="1:6" ht="15" customHeight="1" thickBot="1">
      <c r="A73">
        <v>1</v>
      </c>
      <c r="B73" s="24" t="s">
        <v>678</v>
      </c>
      <c r="C73" s="29"/>
      <c r="D73" s="25" t="s">
        <v>679</v>
      </c>
      <c r="E73" s="25" t="s">
        <v>680</v>
      </c>
      <c r="F73" s="25" t="s">
        <v>681</v>
      </c>
    </row>
    <row r="74" spans="1:6" ht="15" customHeight="1" thickBot="1">
      <c r="B74" s="27" t="s">
        <v>682</v>
      </c>
      <c r="C74" s="27" t="s">
        <v>600</v>
      </c>
      <c r="D74" s="28" t="s">
        <v>683</v>
      </c>
      <c r="E74" s="25" t="s">
        <v>684</v>
      </c>
      <c r="F74" s="25" t="s">
        <v>685</v>
      </c>
    </row>
    <row r="75" spans="1:6" ht="15" customHeight="1" thickBot="1">
      <c r="B75" s="26" t="s">
        <v>686</v>
      </c>
      <c r="C75" s="26" t="s">
        <v>475</v>
      </c>
      <c r="D75" s="25" t="s">
        <v>687</v>
      </c>
      <c r="E75" s="25" t="s">
        <v>688</v>
      </c>
      <c r="F75" s="25" t="s">
        <v>689</v>
      </c>
    </row>
    <row r="76" spans="1:6" ht="15" customHeight="1" thickBot="1">
      <c r="A76">
        <v>1</v>
      </c>
      <c r="B76" s="24" t="s">
        <v>690</v>
      </c>
      <c r="C76" s="29"/>
      <c r="D76" s="25" t="s">
        <v>691</v>
      </c>
      <c r="E76" s="25" t="s">
        <v>692</v>
      </c>
      <c r="F76" s="25" t="s">
        <v>693</v>
      </c>
    </row>
    <row r="77" spans="1:6" ht="15" customHeight="1" thickBot="1">
      <c r="A77">
        <f>SUM(A78:A83)</f>
        <v>1</v>
      </c>
      <c r="B77" s="22" t="s">
        <v>694</v>
      </c>
      <c r="C77" s="23"/>
      <c r="D77" s="23"/>
      <c r="E77" s="23"/>
      <c r="F77" s="22" t="s">
        <v>695</v>
      </c>
    </row>
    <row r="78" spans="1:6" ht="15" customHeight="1" thickBot="1">
      <c r="B78" s="33" t="s">
        <v>696</v>
      </c>
      <c r="C78" s="33" t="s">
        <v>697</v>
      </c>
      <c r="D78" s="25" t="s">
        <v>698</v>
      </c>
      <c r="E78" s="25" t="s">
        <v>699</v>
      </c>
      <c r="F78" s="29"/>
    </row>
    <row r="79" spans="1:6" ht="15" customHeight="1" thickBot="1">
      <c r="B79" s="26" t="s">
        <v>700</v>
      </c>
      <c r="C79" s="26" t="s">
        <v>475</v>
      </c>
      <c r="D79" s="25" t="s">
        <v>701</v>
      </c>
      <c r="E79" s="25" t="s">
        <v>702</v>
      </c>
      <c r="F79" s="25" t="s">
        <v>703</v>
      </c>
    </row>
    <row r="80" spans="1:6" ht="15" customHeight="1" thickBot="1">
      <c r="B80" s="27" t="s">
        <v>704</v>
      </c>
      <c r="C80" s="27" t="s">
        <v>470</v>
      </c>
      <c r="D80" s="25" t="s">
        <v>705</v>
      </c>
      <c r="E80" s="25" t="s">
        <v>706</v>
      </c>
      <c r="F80" s="25"/>
    </row>
    <row r="81" spans="1:6" ht="15" customHeight="1" thickBot="1">
      <c r="B81" s="34"/>
      <c r="C81" s="34"/>
      <c r="D81" s="28" t="s">
        <v>707</v>
      </c>
      <c r="E81" s="25" t="s">
        <v>479</v>
      </c>
      <c r="F81" s="25"/>
    </row>
    <row r="82" spans="1:6" ht="15" customHeight="1" thickBot="1">
      <c r="B82" s="26" t="s">
        <v>708</v>
      </c>
      <c r="C82" s="26" t="s">
        <v>475</v>
      </c>
      <c r="D82" s="25" t="s">
        <v>709</v>
      </c>
      <c r="E82" s="25" t="s">
        <v>710</v>
      </c>
      <c r="F82" s="25"/>
    </row>
    <row r="83" spans="1:6" ht="15" customHeight="1" thickBot="1">
      <c r="A83">
        <v>1</v>
      </c>
      <c r="B83" s="24" t="s">
        <v>711</v>
      </c>
      <c r="C83" s="29"/>
      <c r="D83" s="25" t="s">
        <v>712</v>
      </c>
      <c r="E83" s="25" t="s">
        <v>713</v>
      </c>
      <c r="F83" s="25" t="s">
        <v>714</v>
      </c>
    </row>
    <row r="84" spans="1:6" ht="15" customHeight="1" thickBot="1">
      <c r="A84">
        <f>SUM(A85:A90)</f>
        <v>3</v>
      </c>
      <c r="B84" s="22" t="s">
        <v>446</v>
      </c>
      <c r="C84" s="23"/>
      <c r="D84" s="23"/>
      <c r="E84" s="23"/>
      <c r="F84" s="23"/>
    </row>
    <row r="85" spans="1:6" ht="15" customHeight="1" thickBot="1">
      <c r="A85">
        <v>1</v>
      </c>
      <c r="B85" s="24" t="s">
        <v>715</v>
      </c>
      <c r="C85" s="25" t="s">
        <v>716</v>
      </c>
      <c r="D85" s="25" t="s">
        <v>717</v>
      </c>
      <c r="E85" s="25" t="s">
        <v>718</v>
      </c>
      <c r="F85" s="29"/>
    </row>
    <row r="86" spans="1:6" ht="15" customHeight="1" thickBot="1">
      <c r="B86" s="27" t="s">
        <v>719</v>
      </c>
      <c r="C86" s="27" t="s">
        <v>720</v>
      </c>
      <c r="D86" s="25" t="s">
        <v>604</v>
      </c>
      <c r="E86" s="25" t="s">
        <v>721</v>
      </c>
      <c r="F86" s="29"/>
    </row>
    <row r="87" spans="1:6" ht="15" customHeight="1" thickBot="1">
      <c r="B87" s="25" t="s">
        <v>722</v>
      </c>
      <c r="C87" s="25" t="s">
        <v>470</v>
      </c>
      <c r="D87" s="35" t="s">
        <v>723</v>
      </c>
      <c r="E87" s="25" t="s">
        <v>724</v>
      </c>
      <c r="F87" s="25" t="s">
        <v>725</v>
      </c>
    </row>
    <row r="88" spans="1:6" ht="15" customHeight="1" thickBot="1">
      <c r="B88" s="26" t="s">
        <v>726</v>
      </c>
      <c r="C88" s="26" t="s">
        <v>475</v>
      </c>
      <c r="D88" s="25" t="s">
        <v>590</v>
      </c>
      <c r="E88" s="25" t="s">
        <v>727</v>
      </c>
      <c r="F88" s="29"/>
    </row>
    <row r="89" spans="1:6" ht="15" customHeight="1" thickBot="1">
      <c r="A89">
        <v>1</v>
      </c>
      <c r="B89" s="24" t="s">
        <v>728</v>
      </c>
      <c r="C89" s="25" t="s">
        <v>729</v>
      </c>
      <c r="D89" s="25" t="s">
        <v>730</v>
      </c>
      <c r="E89" s="25" t="s">
        <v>731</v>
      </c>
      <c r="F89" s="29"/>
    </row>
    <row r="90" spans="1:6" ht="15" customHeight="1" thickBot="1">
      <c r="A90">
        <v>1</v>
      </c>
      <c r="B90" s="30" t="s">
        <v>732</v>
      </c>
      <c r="C90" s="26" t="s">
        <v>733</v>
      </c>
      <c r="D90" s="25" t="s">
        <v>734</v>
      </c>
      <c r="E90" s="25" t="s">
        <v>735</v>
      </c>
      <c r="F90" s="25" t="s">
        <v>736</v>
      </c>
    </row>
  </sheetData>
  <hyperlinks>
    <hyperlink ref="F16" r:id="rId1" display="https://pathofexile.gamepedia.com/Deal_with_the_Bandits" xr:uid="{A5C250F0-C425-4789-9757-658AF899C18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7843B-D4E8-43FA-894D-4D73F3544BE8}">
  <dimension ref="A1:A34"/>
  <sheetViews>
    <sheetView workbookViewId="0">
      <selection activeCell="A31" sqref="A31"/>
    </sheetView>
  </sheetViews>
  <sheetFormatPr defaultRowHeight="15"/>
  <sheetData>
    <row r="1" spans="1:1">
      <c r="A1" s="15" t="s">
        <v>346</v>
      </c>
    </row>
    <row r="2" spans="1:1">
      <c r="A2" s="4" t="s">
        <v>347</v>
      </c>
    </row>
    <row r="3" spans="1:1">
      <c r="A3" s="4" t="s">
        <v>348</v>
      </c>
    </row>
    <row r="4" spans="1:1">
      <c r="A4" s="4"/>
    </row>
    <row r="5" spans="1:1">
      <c r="A5" s="5"/>
    </row>
    <row r="6" spans="1:1">
      <c r="A6" s="4" t="s">
        <v>349</v>
      </c>
    </row>
    <row r="7" spans="1:1">
      <c r="A7" s="4" t="s">
        <v>350</v>
      </c>
    </row>
    <row r="8" spans="1:1">
      <c r="A8" s="4" t="s">
        <v>351</v>
      </c>
    </row>
    <row r="9" spans="1:1">
      <c r="A9" s="4" t="s">
        <v>352</v>
      </c>
    </row>
    <row r="10" spans="1:1">
      <c r="A10" s="16" t="s">
        <v>353</v>
      </c>
    </row>
    <row r="11" spans="1:1">
      <c r="A11" s="4" t="s">
        <v>354</v>
      </c>
    </row>
    <row r="12" spans="1:1">
      <c r="A12" s="4" t="s">
        <v>355</v>
      </c>
    </row>
    <row r="13" spans="1:1">
      <c r="A13" s="4" t="s">
        <v>356</v>
      </c>
    </row>
    <row r="14" spans="1:1">
      <c r="A14" s="4" t="s">
        <v>357</v>
      </c>
    </row>
    <row r="15" spans="1:1">
      <c r="A15" s="4" t="s">
        <v>358</v>
      </c>
    </row>
    <row r="16" spans="1:1">
      <c r="A16" s="4" t="s">
        <v>359</v>
      </c>
    </row>
    <row r="17" spans="1:1">
      <c r="A17" s="4" t="s">
        <v>360</v>
      </c>
    </row>
    <row r="18" spans="1:1">
      <c r="A18" s="4" t="s">
        <v>361</v>
      </c>
    </row>
    <row r="19" spans="1:1">
      <c r="A19" s="4" t="s">
        <v>362</v>
      </c>
    </row>
    <row r="20" spans="1:1">
      <c r="A20" s="4" t="s">
        <v>363</v>
      </c>
    </row>
    <row r="21" spans="1:1">
      <c r="A21" s="4" t="s">
        <v>364</v>
      </c>
    </row>
    <row r="22" spans="1:1">
      <c r="A22" s="4"/>
    </row>
    <row r="23" spans="1:1">
      <c r="A23" s="4" t="s">
        <v>840</v>
      </c>
    </row>
    <row r="24" spans="1:1">
      <c r="A24" s="4" t="s">
        <v>365</v>
      </c>
    </row>
    <row r="25" spans="1:1">
      <c r="A25" s="4" t="s">
        <v>366</v>
      </c>
    </row>
    <row r="26" spans="1:1">
      <c r="A26" s="4" t="s">
        <v>367</v>
      </c>
    </row>
    <row r="27" spans="1:1">
      <c r="A27" s="4" t="s">
        <v>368</v>
      </c>
    </row>
    <row r="28" spans="1:1">
      <c r="A28" s="4"/>
    </row>
    <row r="29" spans="1:1">
      <c r="A29" s="4" t="s">
        <v>369</v>
      </c>
    </row>
    <row r="30" spans="1:1">
      <c r="A30" s="4" t="s">
        <v>370</v>
      </c>
    </row>
    <row r="31" spans="1:1">
      <c r="A31" s="4" t="s">
        <v>371</v>
      </c>
    </row>
    <row r="34" spans="1:1">
      <c r="A34" s="4" t="s">
        <v>372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14C0D-0AC3-497C-A31F-9FF7AA1684B1}">
  <dimension ref="B1:E6"/>
  <sheetViews>
    <sheetView workbookViewId="0">
      <selection activeCell="F3" sqref="F3"/>
    </sheetView>
  </sheetViews>
  <sheetFormatPr defaultRowHeight="15"/>
  <cols>
    <col min="2" max="5" width="25.7109375" customWidth="1"/>
  </cols>
  <sheetData>
    <row r="1" spans="2:5">
      <c r="B1" t="s">
        <v>0</v>
      </c>
      <c r="C1" s="1" t="s">
        <v>1</v>
      </c>
      <c r="D1" s="1" t="s">
        <v>2</v>
      </c>
      <c r="E1" t="s">
        <v>3</v>
      </c>
    </row>
    <row r="2" spans="2:5">
      <c r="B2" t="s">
        <v>4</v>
      </c>
      <c r="C2" t="s">
        <v>5</v>
      </c>
      <c r="D2" t="s">
        <v>4</v>
      </c>
      <c r="E2" t="s">
        <v>5</v>
      </c>
    </row>
    <row r="3" spans="2:5">
      <c r="B3">
        <v>3</v>
      </c>
      <c r="C3" t="s">
        <v>6</v>
      </c>
      <c r="D3">
        <v>1</v>
      </c>
      <c r="E3" t="s">
        <v>7</v>
      </c>
    </row>
    <row r="4" spans="2:5">
      <c r="B4">
        <v>7</v>
      </c>
      <c r="C4" t="str">
        <f>E3</f>
        <v>Portal Scroll</v>
      </c>
      <c r="D4">
        <v>1</v>
      </c>
      <c r="E4" t="s">
        <v>8</v>
      </c>
    </row>
    <row r="5" spans="2:5">
      <c r="B5">
        <v>4</v>
      </c>
      <c r="C5" t="str">
        <f>E4</f>
        <v>Orb of Transmutation</v>
      </c>
      <c r="D5">
        <v>1</v>
      </c>
      <c r="E5" t="s">
        <v>9</v>
      </c>
    </row>
    <row r="6" spans="2:5">
      <c r="B6">
        <v>4</v>
      </c>
      <c r="C6" t="str">
        <f>E5</f>
        <v>Orb of Augmentation</v>
      </c>
      <c r="D6">
        <v>1</v>
      </c>
      <c r="E6"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TestQuestions</vt:lpstr>
      <vt:lpstr>Questions</vt:lpstr>
      <vt:lpstr>Master</vt:lpstr>
      <vt:lpstr>Test Answers</vt:lpstr>
      <vt:lpstr>Misc&gt;</vt:lpstr>
      <vt:lpstr>Quote Data</vt:lpstr>
      <vt:lpstr>Quests</vt:lpstr>
      <vt:lpstr>munted ieas</vt:lpstr>
      <vt:lpstr>Vendor Data</vt:lpstr>
      <vt:lpstr>Incursion data</vt:lpstr>
      <vt:lpstr>Starting Char Stats</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CB</dc:creator>
  <cp:keywords/>
  <dc:description/>
  <cp:lastModifiedBy>C B</cp:lastModifiedBy>
  <cp:revision/>
  <dcterms:created xsi:type="dcterms:W3CDTF">2020-02-04T00:20:49Z</dcterms:created>
  <dcterms:modified xsi:type="dcterms:W3CDTF">2024-07-26T06:11:28Z</dcterms:modified>
  <cp:category/>
  <cp:contentStatus/>
</cp:coreProperties>
</file>