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8366018E-CDA1-4E40-B082-85520B23C3D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easonality&amp;Smoothing" sheetId="1" r:id="rId1"/>
    <sheet name="SectionTrend" sheetId="2" r:id="rId2"/>
  </sheets>
  <definedNames>
    <definedName name="solver_adj" localSheetId="0" hidden="1">'Seasonality&amp;Smoothing'!#REF!</definedName>
    <definedName name="solver_adj" localSheetId="1" hidden="1">SectionTrend!$O$3:$O$4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'Seasonality&amp;Smoothing'!#REF!</definedName>
    <definedName name="solver_opt" localSheetId="1" hidden="1">SectionTrend!$O$5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A562" i="2" l="1"/>
  <c r="A563" i="2" s="1"/>
  <c r="E3" i="2"/>
  <c r="H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J106" i="2" s="1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J114" i="2" s="1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J130" i="2" s="1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149" i="2"/>
  <c r="J149" i="2" s="1"/>
  <c r="G150" i="2"/>
  <c r="J150" i="2" s="1"/>
  <c r="G151" i="2"/>
  <c r="J151" i="2" s="1"/>
  <c r="G152" i="2"/>
  <c r="J152" i="2" s="1"/>
  <c r="G153" i="2"/>
  <c r="J153" i="2" s="1"/>
  <c r="G154" i="2"/>
  <c r="J154" i="2" s="1"/>
  <c r="G155" i="2"/>
  <c r="J155" i="2" s="1"/>
  <c r="G156" i="2"/>
  <c r="J156" i="2" s="1"/>
  <c r="G157" i="2"/>
  <c r="J157" i="2" s="1"/>
  <c r="G158" i="2"/>
  <c r="J158" i="2" s="1"/>
  <c r="G159" i="2"/>
  <c r="J159" i="2" s="1"/>
  <c r="G160" i="2"/>
  <c r="J160" i="2" s="1"/>
  <c r="G161" i="2"/>
  <c r="J161" i="2" s="1"/>
  <c r="G162" i="2"/>
  <c r="J162" i="2" s="1"/>
  <c r="G163" i="2"/>
  <c r="J163" i="2" s="1"/>
  <c r="G164" i="2"/>
  <c r="J164" i="2" s="1"/>
  <c r="G165" i="2"/>
  <c r="J165" i="2" s="1"/>
  <c r="G166" i="2"/>
  <c r="J166" i="2" s="1"/>
  <c r="G167" i="2"/>
  <c r="J167" i="2" s="1"/>
  <c r="G168" i="2"/>
  <c r="J168" i="2" s="1"/>
  <c r="G169" i="2"/>
  <c r="J169" i="2" s="1"/>
  <c r="G170" i="2"/>
  <c r="J170" i="2" s="1"/>
  <c r="G171" i="2"/>
  <c r="J171" i="2" s="1"/>
  <c r="G172" i="2"/>
  <c r="J172" i="2" s="1"/>
  <c r="G173" i="2"/>
  <c r="J173" i="2" s="1"/>
  <c r="G174" i="2"/>
  <c r="J174" i="2" s="1"/>
  <c r="G175" i="2"/>
  <c r="J175" i="2" s="1"/>
  <c r="G176" i="2"/>
  <c r="J176" i="2" s="1"/>
  <c r="G177" i="2"/>
  <c r="J177" i="2" s="1"/>
  <c r="G178" i="2"/>
  <c r="J178" i="2" s="1"/>
  <c r="G179" i="2"/>
  <c r="J179" i="2" s="1"/>
  <c r="G180" i="2"/>
  <c r="J180" i="2" s="1"/>
  <c r="G181" i="2"/>
  <c r="J181" i="2" s="1"/>
  <c r="G182" i="2"/>
  <c r="J182" i="2" s="1"/>
  <c r="G183" i="2"/>
  <c r="J183" i="2" s="1"/>
  <c r="G184" i="2"/>
  <c r="J184" i="2" s="1"/>
  <c r="G185" i="2"/>
  <c r="J185" i="2" s="1"/>
  <c r="G186" i="2"/>
  <c r="J186" i="2" s="1"/>
  <c r="G187" i="2"/>
  <c r="J187" i="2" s="1"/>
  <c r="G188" i="2"/>
  <c r="J188" i="2" s="1"/>
  <c r="G189" i="2"/>
  <c r="J189" i="2" s="1"/>
  <c r="G190" i="2"/>
  <c r="J190" i="2" s="1"/>
  <c r="G191" i="2"/>
  <c r="J191" i="2" s="1"/>
  <c r="G192" i="2"/>
  <c r="J192" i="2" s="1"/>
  <c r="G193" i="2"/>
  <c r="J193" i="2" s="1"/>
  <c r="G194" i="2"/>
  <c r="J194" i="2" s="1"/>
  <c r="G195" i="2"/>
  <c r="J195" i="2" s="1"/>
  <c r="G196" i="2"/>
  <c r="J196" i="2" s="1"/>
  <c r="G197" i="2"/>
  <c r="J197" i="2" s="1"/>
  <c r="G198" i="2"/>
  <c r="J198" i="2" s="1"/>
  <c r="G199" i="2"/>
  <c r="J199" i="2" s="1"/>
  <c r="G200" i="2"/>
  <c r="J200" i="2" s="1"/>
  <c r="G201" i="2"/>
  <c r="J201" i="2" s="1"/>
  <c r="G202" i="2"/>
  <c r="J202" i="2" s="1"/>
  <c r="G203" i="2"/>
  <c r="J203" i="2" s="1"/>
  <c r="G204" i="2"/>
  <c r="J204" i="2" s="1"/>
  <c r="G205" i="2"/>
  <c r="J205" i="2" s="1"/>
  <c r="G206" i="2"/>
  <c r="J206" i="2" s="1"/>
  <c r="G207" i="2"/>
  <c r="J207" i="2" s="1"/>
  <c r="G208" i="2"/>
  <c r="J208" i="2" s="1"/>
  <c r="G209" i="2"/>
  <c r="J209" i="2" s="1"/>
  <c r="G210" i="2"/>
  <c r="J210" i="2" s="1"/>
  <c r="G211" i="2"/>
  <c r="J211" i="2" s="1"/>
  <c r="G212" i="2"/>
  <c r="J212" i="2" s="1"/>
  <c r="G213" i="2"/>
  <c r="J213" i="2" s="1"/>
  <c r="G214" i="2"/>
  <c r="J214" i="2" s="1"/>
  <c r="G215" i="2"/>
  <c r="J215" i="2" s="1"/>
  <c r="G216" i="2"/>
  <c r="J216" i="2" s="1"/>
  <c r="G217" i="2"/>
  <c r="J217" i="2" s="1"/>
  <c r="G218" i="2"/>
  <c r="J218" i="2" s="1"/>
  <c r="G219" i="2"/>
  <c r="J219" i="2" s="1"/>
  <c r="G220" i="2"/>
  <c r="J220" i="2" s="1"/>
  <c r="G221" i="2"/>
  <c r="J221" i="2" s="1"/>
  <c r="G222" i="2"/>
  <c r="J222" i="2" s="1"/>
  <c r="G223" i="2"/>
  <c r="J223" i="2" s="1"/>
  <c r="G224" i="2"/>
  <c r="J224" i="2" s="1"/>
  <c r="G225" i="2"/>
  <c r="J225" i="2" s="1"/>
  <c r="G226" i="2"/>
  <c r="J226" i="2" s="1"/>
  <c r="G227" i="2"/>
  <c r="J227" i="2" s="1"/>
  <c r="G228" i="2"/>
  <c r="J228" i="2" s="1"/>
  <c r="G229" i="2"/>
  <c r="J229" i="2" s="1"/>
  <c r="G230" i="2"/>
  <c r="J230" i="2" s="1"/>
  <c r="G231" i="2"/>
  <c r="J231" i="2" s="1"/>
  <c r="G232" i="2"/>
  <c r="J232" i="2" s="1"/>
  <c r="G233" i="2"/>
  <c r="J233" i="2" s="1"/>
  <c r="G234" i="2"/>
  <c r="J234" i="2" s="1"/>
  <c r="G235" i="2"/>
  <c r="J235" i="2" s="1"/>
  <c r="G236" i="2"/>
  <c r="J236" i="2" s="1"/>
  <c r="G237" i="2"/>
  <c r="J237" i="2" s="1"/>
  <c r="G238" i="2"/>
  <c r="J238" i="2" s="1"/>
  <c r="G239" i="2"/>
  <c r="J239" i="2" s="1"/>
  <c r="G240" i="2"/>
  <c r="J240" i="2" s="1"/>
  <c r="G241" i="2"/>
  <c r="J241" i="2" s="1"/>
  <c r="G242" i="2"/>
  <c r="J242" i="2" s="1"/>
  <c r="G243" i="2"/>
  <c r="J243" i="2" s="1"/>
  <c r="G244" i="2"/>
  <c r="J244" i="2" s="1"/>
  <c r="G245" i="2"/>
  <c r="J245" i="2" s="1"/>
  <c r="G246" i="2"/>
  <c r="J246" i="2" s="1"/>
  <c r="G247" i="2"/>
  <c r="J247" i="2" s="1"/>
  <c r="G248" i="2"/>
  <c r="J248" i="2" s="1"/>
  <c r="G249" i="2"/>
  <c r="J249" i="2" s="1"/>
  <c r="G250" i="2"/>
  <c r="J250" i="2" s="1"/>
  <c r="G251" i="2"/>
  <c r="J251" i="2" s="1"/>
  <c r="G252" i="2"/>
  <c r="J252" i="2" s="1"/>
  <c r="G253" i="2"/>
  <c r="J253" i="2" s="1"/>
  <c r="G254" i="2"/>
  <c r="J254" i="2" s="1"/>
  <c r="G255" i="2"/>
  <c r="J255" i="2" s="1"/>
  <c r="G256" i="2"/>
  <c r="J256" i="2" s="1"/>
  <c r="G257" i="2"/>
  <c r="J257" i="2" s="1"/>
  <c r="G258" i="2"/>
  <c r="J258" i="2" s="1"/>
  <c r="G259" i="2"/>
  <c r="J259" i="2" s="1"/>
  <c r="G260" i="2"/>
  <c r="J260" i="2" s="1"/>
  <c r="G261" i="2"/>
  <c r="J261" i="2" s="1"/>
  <c r="G262" i="2"/>
  <c r="J262" i="2" s="1"/>
  <c r="G263" i="2"/>
  <c r="J263" i="2" s="1"/>
  <c r="G264" i="2"/>
  <c r="J264" i="2" s="1"/>
  <c r="G265" i="2"/>
  <c r="J265" i="2" s="1"/>
  <c r="G266" i="2"/>
  <c r="J266" i="2" s="1"/>
  <c r="G267" i="2"/>
  <c r="J267" i="2" s="1"/>
  <c r="G268" i="2"/>
  <c r="J268" i="2" s="1"/>
  <c r="G269" i="2"/>
  <c r="J269" i="2" s="1"/>
  <c r="G270" i="2"/>
  <c r="J270" i="2" s="1"/>
  <c r="G271" i="2"/>
  <c r="J271" i="2" s="1"/>
  <c r="G272" i="2"/>
  <c r="J272" i="2" s="1"/>
  <c r="G273" i="2"/>
  <c r="J273" i="2" s="1"/>
  <c r="G274" i="2"/>
  <c r="J274" i="2" s="1"/>
  <c r="G275" i="2"/>
  <c r="J275" i="2" s="1"/>
  <c r="G276" i="2"/>
  <c r="J276" i="2" s="1"/>
  <c r="G277" i="2"/>
  <c r="J277" i="2" s="1"/>
  <c r="G278" i="2"/>
  <c r="J278" i="2" s="1"/>
  <c r="G279" i="2"/>
  <c r="J279" i="2" s="1"/>
  <c r="G280" i="2"/>
  <c r="J280" i="2" s="1"/>
  <c r="G281" i="2"/>
  <c r="J281" i="2" s="1"/>
  <c r="G282" i="2"/>
  <c r="J282" i="2" s="1"/>
  <c r="G283" i="2"/>
  <c r="J283" i="2" s="1"/>
  <c r="G284" i="2"/>
  <c r="J284" i="2" s="1"/>
  <c r="G285" i="2"/>
  <c r="J285" i="2" s="1"/>
  <c r="G286" i="2"/>
  <c r="J286" i="2" s="1"/>
  <c r="G287" i="2"/>
  <c r="J287" i="2" s="1"/>
  <c r="G288" i="2"/>
  <c r="J288" i="2" s="1"/>
  <c r="G289" i="2"/>
  <c r="J289" i="2" s="1"/>
  <c r="G290" i="2"/>
  <c r="J290" i="2" s="1"/>
  <c r="G291" i="2"/>
  <c r="J291" i="2" s="1"/>
  <c r="G292" i="2"/>
  <c r="J292" i="2" s="1"/>
  <c r="G293" i="2"/>
  <c r="J293" i="2" s="1"/>
  <c r="G294" i="2"/>
  <c r="J294" i="2" s="1"/>
  <c r="G295" i="2"/>
  <c r="J295" i="2" s="1"/>
  <c r="G296" i="2"/>
  <c r="J296" i="2" s="1"/>
  <c r="G297" i="2"/>
  <c r="J297" i="2" s="1"/>
  <c r="G298" i="2"/>
  <c r="J298" i="2" s="1"/>
  <c r="G299" i="2"/>
  <c r="J299" i="2" s="1"/>
  <c r="G300" i="2"/>
  <c r="J300" i="2" s="1"/>
  <c r="G301" i="2"/>
  <c r="J301" i="2" s="1"/>
  <c r="G302" i="2"/>
  <c r="J302" i="2" s="1"/>
  <c r="G303" i="2"/>
  <c r="J303" i="2" s="1"/>
  <c r="G304" i="2"/>
  <c r="J304" i="2" s="1"/>
  <c r="G305" i="2"/>
  <c r="J305" i="2" s="1"/>
  <c r="G306" i="2"/>
  <c r="J306" i="2" s="1"/>
  <c r="G307" i="2"/>
  <c r="J307" i="2" s="1"/>
  <c r="G308" i="2"/>
  <c r="J308" i="2" s="1"/>
  <c r="G309" i="2"/>
  <c r="J309" i="2" s="1"/>
  <c r="G310" i="2"/>
  <c r="J310" i="2" s="1"/>
  <c r="G311" i="2"/>
  <c r="J311" i="2" s="1"/>
  <c r="G312" i="2"/>
  <c r="J312" i="2" s="1"/>
  <c r="G313" i="2"/>
  <c r="J313" i="2" s="1"/>
  <c r="G314" i="2"/>
  <c r="J314" i="2" s="1"/>
  <c r="G315" i="2"/>
  <c r="J315" i="2" s="1"/>
  <c r="G316" i="2"/>
  <c r="J316" i="2" s="1"/>
  <c r="G317" i="2"/>
  <c r="J317" i="2" s="1"/>
  <c r="G318" i="2"/>
  <c r="J318" i="2" s="1"/>
  <c r="G319" i="2"/>
  <c r="J319" i="2" s="1"/>
  <c r="G320" i="2"/>
  <c r="J320" i="2" s="1"/>
  <c r="G321" i="2"/>
  <c r="J321" i="2" s="1"/>
  <c r="G322" i="2"/>
  <c r="J322" i="2" s="1"/>
  <c r="G323" i="2"/>
  <c r="J323" i="2" s="1"/>
  <c r="G324" i="2"/>
  <c r="J324" i="2" s="1"/>
  <c r="G325" i="2"/>
  <c r="J325" i="2" s="1"/>
  <c r="G326" i="2"/>
  <c r="J326" i="2" s="1"/>
  <c r="G327" i="2"/>
  <c r="J327" i="2" s="1"/>
  <c r="G328" i="2"/>
  <c r="J328" i="2" s="1"/>
  <c r="G329" i="2"/>
  <c r="J329" i="2" s="1"/>
  <c r="G330" i="2"/>
  <c r="J330" i="2" s="1"/>
  <c r="G331" i="2"/>
  <c r="J331" i="2" s="1"/>
  <c r="G332" i="2"/>
  <c r="J332" i="2" s="1"/>
  <c r="G333" i="2"/>
  <c r="J333" i="2" s="1"/>
  <c r="G334" i="2"/>
  <c r="J334" i="2" s="1"/>
  <c r="G335" i="2"/>
  <c r="J335" i="2" s="1"/>
  <c r="G336" i="2"/>
  <c r="J336" i="2" s="1"/>
  <c r="G337" i="2"/>
  <c r="J337" i="2" s="1"/>
  <c r="G338" i="2"/>
  <c r="J338" i="2" s="1"/>
  <c r="G339" i="2"/>
  <c r="J339" i="2" s="1"/>
  <c r="G340" i="2"/>
  <c r="J340" i="2" s="1"/>
  <c r="G341" i="2"/>
  <c r="J341" i="2" s="1"/>
  <c r="G342" i="2"/>
  <c r="J342" i="2" s="1"/>
  <c r="G343" i="2"/>
  <c r="J343" i="2" s="1"/>
  <c r="G344" i="2"/>
  <c r="J344" i="2" s="1"/>
  <c r="G345" i="2"/>
  <c r="J345" i="2" s="1"/>
  <c r="G346" i="2"/>
  <c r="J346" i="2" s="1"/>
  <c r="G347" i="2"/>
  <c r="J347" i="2" s="1"/>
  <c r="G348" i="2"/>
  <c r="J348" i="2" s="1"/>
  <c r="G349" i="2"/>
  <c r="J349" i="2" s="1"/>
  <c r="G350" i="2"/>
  <c r="J350" i="2" s="1"/>
  <c r="G351" i="2"/>
  <c r="J351" i="2" s="1"/>
  <c r="G352" i="2"/>
  <c r="J352" i="2" s="1"/>
  <c r="G353" i="2"/>
  <c r="J353" i="2" s="1"/>
  <c r="G354" i="2"/>
  <c r="J354" i="2" s="1"/>
  <c r="G355" i="2"/>
  <c r="J355" i="2" s="1"/>
  <c r="G356" i="2"/>
  <c r="J356" i="2" s="1"/>
  <c r="G357" i="2"/>
  <c r="J357" i="2" s="1"/>
  <c r="G358" i="2"/>
  <c r="J358" i="2" s="1"/>
  <c r="G359" i="2"/>
  <c r="J359" i="2" s="1"/>
  <c r="G360" i="2"/>
  <c r="J360" i="2" s="1"/>
  <c r="G361" i="2"/>
  <c r="J361" i="2" s="1"/>
  <c r="G362" i="2"/>
  <c r="J362" i="2" s="1"/>
  <c r="G363" i="2"/>
  <c r="J363" i="2" s="1"/>
  <c r="G364" i="2"/>
  <c r="J364" i="2" s="1"/>
  <c r="G365" i="2"/>
  <c r="J365" i="2" s="1"/>
  <c r="G366" i="2"/>
  <c r="J366" i="2" s="1"/>
  <c r="G367" i="2"/>
  <c r="J367" i="2" s="1"/>
  <c r="G368" i="2"/>
  <c r="J368" i="2" s="1"/>
  <c r="G369" i="2"/>
  <c r="J369" i="2" s="1"/>
  <c r="G370" i="2"/>
  <c r="J370" i="2" s="1"/>
  <c r="G371" i="2"/>
  <c r="J371" i="2" s="1"/>
  <c r="G372" i="2"/>
  <c r="J372" i="2" s="1"/>
  <c r="G373" i="2"/>
  <c r="J373" i="2" s="1"/>
  <c r="G374" i="2"/>
  <c r="J374" i="2" s="1"/>
  <c r="G375" i="2"/>
  <c r="J375" i="2" s="1"/>
  <c r="G376" i="2"/>
  <c r="J376" i="2" s="1"/>
  <c r="G377" i="2"/>
  <c r="J377" i="2" s="1"/>
  <c r="G378" i="2"/>
  <c r="J378" i="2" s="1"/>
  <c r="G379" i="2"/>
  <c r="J379" i="2" s="1"/>
  <c r="G380" i="2"/>
  <c r="J380" i="2" s="1"/>
  <c r="G381" i="2"/>
  <c r="J381" i="2" s="1"/>
  <c r="G382" i="2"/>
  <c r="J382" i="2" s="1"/>
  <c r="G383" i="2"/>
  <c r="J383" i="2" s="1"/>
  <c r="G384" i="2"/>
  <c r="J384" i="2" s="1"/>
  <c r="G385" i="2"/>
  <c r="J385" i="2" s="1"/>
  <c r="G386" i="2"/>
  <c r="J386" i="2" s="1"/>
  <c r="G387" i="2"/>
  <c r="J387" i="2" s="1"/>
  <c r="G388" i="2"/>
  <c r="J388" i="2" s="1"/>
  <c r="G389" i="2"/>
  <c r="J389" i="2" s="1"/>
  <c r="G390" i="2"/>
  <c r="J390" i="2" s="1"/>
  <c r="G391" i="2"/>
  <c r="J391" i="2" s="1"/>
  <c r="G392" i="2"/>
  <c r="J392" i="2" s="1"/>
  <c r="G393" i="2"/>
  <c r="J393" i="2" s="1"/>
  <c r="G394" i="2"/>
  <c r="J394" i="2" s="1"/>
  <c r="G395" i="2"/>
  <c r="J395" i="2" s="1"/>
  <c r="G396" i="2"/>
  <c r="J396" i="2" s="1"/>
  <c r="G397" i="2"/>
  <c r="J397" i="2" s="1"/>
  <c r="G398" i="2"/>
  <c r="J398" i="2" s="1"/>
  <c r="G399" i="2"/>
  <c r="J399" i="2" s="1"/>
  <c r="G400" i="2"/>
  <c r="J400" i="2" s="1"/>
  <c r="G401" i="2"/>
  <c r="J401" i="2" s="1"/>
  <c r="G402" i="2"/>
  <c r="J402" i="2" s="1"/>
  <c r="G403" i="2"/>
  <c r="J403" i="2" s="1"/>
  <c r="G404" i="2"/>
  <c r="J404" i="2" s="1"/>
  <c r="G405" i="2"/>
  <c r="J405" i="2" s="1"/>
  <c r="G406" i="2"/>
  <c r="J406" i="2" s="1"/>
  <c r="G407" i="2"/>
  <c r="J407" i="2" s="1"/>
  <c r="G408" i="2"/>
  <c r="J408" i="2" s="1"/>
  <c r="G409" i="2"/>
  <c r="J409" i="2" s="1"/>
  <c r="G410" i="2"/>
  <c r="J410" i="2" s="1"/>
  <c r="G411" i="2"/>
  <c r="J411" i="2" s="1"/>
  <c r="G412" i="2"/>
  <c r="J412" i="2" s="1"/>
  <c r="G413" i="2"/>
  <c r="J413" i="2" s="1"/>
  <c r="G414" i="2"/>
  <c r="J414" i="2" s="1"/>
  <c r="G415" i="2"/>
  <c r="J415" i="2" s="1"/>
  <c r="G416" i="2"/>
  <c r="J416" i="2" s="1"/>
  <c r="G417" i="2"/>
  <c r="J417" i="2" s="1"/>
  <c r="G418" i="2"/>
  <c r="J418" i="2" s="1"/>
  <c r="G419" i="2"/>
  <c r="J419" i="2" s="1"/>
  <c r="G420" i="2"/>
  <c r="J420" i="2" s="1"/>
  <c r="G421" i="2"/>
  <c r="J421" i="2" s="1"/>
  <c r="G422" i="2"/>
  <c r="J422" i="2" s="1"/>
  <c r="G423" i="2"/>
  <c r="J423" i="2" s="1"/>
  <c r="G424" i="2"/>
  <c r="J424" i="2" s="1"/>
  <c r="G425" i="2"/>
  <c r="J425" i="2" s="1"/>
  <c r="G426" i="2"/>
  <c r="J426" i="2" s="1"/>
  <c r="G427" i="2"/>
  <c r="J427" i="2" s="1"/>
  <c r="G428" i="2"/>
  <c r="J428" i="2" s="1"/>
  <c r="G429" i="2"/>
  <c r="J429" i="2" s="1"/>
  <c r="G430" i="2"/>
  <c r="J430" i="2" s="1"/>
  <c r="G431" i="2"/>
  <c r="J431" i="2" s="1"/>
  <c r="G432" i="2"/>
  <c r="J432" i="2" s="1"/>
  <c r="G433" i="2"/>
  <c r="J433" i="2" s="1"/>
  <c r="G434" i="2"/>
  <c r="J434" i="2" s="1"/>
  <c r="G435" i="2"/>
  <c r="J435" i="2" s="1"/>
  <c r="G436" i="2"/>
  <c r="J436" i="2" s="1"/>
  <c r="G437" i="2"/>
  <c r="J437" i="2" s="1"/>
  <c r="G438" i="2"/>
  <c r="J438" i="2" s="1"/>
  <c r="G439" i="2"/>
  <c r="J439" i="2" s="1"/>
  <c r="G440" i="2"/>
  <c r="J440" i="2" s="1"/>
  <c r="G441" i="2"/>
  <c r="J441" i="2" s="1"/>
  <c r="G442" i="2"/>
  <c r="J442" i="2" s="1"/>
  <c r="G443" i="2"/>
  <c r="J443" i="2" s="1"/>
  <c r="G444" i="2"/>
  <c r="J444" i="2" s="1"/>
  <c r="G445" i="2"/>
  <c r="J445" i="2" s="1"/>
  <c r="G446" i="2"/>
  <c r="J446" i="2" s="1"/>
  <c r="G447" i="2"/>
  <c r="J447" i="2" s="1"/>
  <c r="G448" i="2"/>
  <c r="J448" i="2" s="1"/>
  <c r="G449" i="2"/>
  <c r="J449" i="2" s="1"/>
  <c r="G450" i="2"/>
  <c r="J450" i="2" s="1"/>
  <c r="G451" i="2"/>
  <c r="J451" i="2" s="1"/>
  <c r="G452" i="2"/>
  <c r="J452" i="2" s="1"/>
  <c r="G453" i="2"/>
  <c r="J453" i="2" s="1"/>
  <c r="G454" i="2"/>
  <c r="J454" i="2" s="1"/>
  <c r="G455" i="2"/>
  <c r="J455" i="2" s="1"/>
  <c r="G456" i="2"/>
  <c r="J456" i="2" s="1"/>
  <c r="G457" i="2"/>
  <c r="J457" i="2" s="1"/>
  <c r="G458" i="2"/>
  <c r="J458" i="2" s="1"/>
  <c r="G459" i="2"/>
  <c r="J459" i="2" s="1"/>
  <c r="G460" i="2"/>
  <c r="J460" i="2" s="1"/>
  <c r="G461" i="2"/>
  <c r="J461" i="2" s="1"/>
  <c r="G462" i="2"/>
  <c r="J462" i="2" s="1"/>
  <c r="G463" i="2"/>
  <c r="J463" i="2" s="1"/>
  <c r="G464" i="2"/>
  <c r="J464" i="2" s="1"/>
  <c r="G465" i="2"/>
  <c r="J465" i="2" s="1"/>
  <c r="G466" i="2"/>
  <c r="J466" i="2" s="1"/>
  <c r="G467" i="2"/>
  <c r="J467" i="2" s="1"/>
  <c r="G468" i="2"/>
  <c r="J468" i="2" s="1"/>
  <c r="G469" i="2"/>
  <c r="J469" i="2" s="1"/>
  <c r="G470" i="2"/>
  <c r="J470" i="2" s="1"/>
  <c r="G471" i="2"/>
  <c r="J471" i="2" s="1"/>
  <c r="G472" i="2"/>
  <c r="J472" i="2" s="1"/>
  <c r="G473" i="2"/>
  <c r="J473" i="2" s="1"/>
  <c r="G474" i="2"/>
  <c r="J474" i="2" s="1"/>
  <c r="G475" i="2"/>
  <c r="J475" i="2" s="1"/>
  <c r="G476" i="2"/>
  <c r="J476" i="2" s="1"/>
  <c r="G477" i="2"/>
  <c r="J477" i="2" s="1"/>
  <c r="G478" i="2"/>
  <c r="J478" i="2" s="1"/>
  <c r="G479" i="2"/>
  <c r="J479" i="2" s="1"/>
  <c r="G480" i="2"/>
  <c r="J480" i="2" s="1"/>
  <c r="G481" i="2"/>
  <c r="J481" i="2" s="1"/>
  <c r="G482" i="2"/>
  <c r="J482" i="2" s="1"/>
  <c r="G483" i="2"/>
  <c r="J483" i="2" s="1"/>
  <c r="G484" i="2"/>
  <c r="J484" i="2" s="1"/>
  <c r="G485" i="2"/>
  <c r="J485" i="2" s="1"/>
  <c r="G486" i="2"/>
  <c r="J486" i="2" s="1"/>
  <c r="G487" i="2"/>
  <c r="J487" i="2" s="1"/>
  <c r="G488" i="2"/>
  <c r="J488" i="2" s="1"/>
  <c r="G489" i="2"/>
  <c r="J489" i="2" s="1"/>
  <c r="G490" i="2"/>
  <c r="J490" i="2" s="1"/>
  <c r="G491" i="2"/>
  <c r="J491" i="2" s="1"/>
  <c r="G492" i="2"/>
  <c r="J492" i="2" s="1"/>
  <c r="G493" i="2"/>
  <c r="J493" i="2" s="1"/>
  <c r="G494" i="2"/>
  <c r="J494" i="2" s="1"/>
  <c r="G495" i="2"/>
  <c r="J495" i="2" s="1"/>
  <c r="G496" i="2"/>
  <c r="J496" i="2" s="1"/>
  <c r="G497" i="2"/>
  <c r="J497" i="2" s="1"/>
  <c r="G498" i="2"/>
  <c r="J498" i="2" s="1"/>
  <c r="G499" i="2"/>
  <c r="J499" i="2" s="1"/>
  <c r="G500" i="2"/>
  <c r="J500" i="2" s="1"/>
  <c r="G501" i="2"/>
  <c r="J501" i="2" s="1"/>
  <c r="G502" i="2"/>
  <c r="J502" i="2" s="1"/>
  <c r="G503" i="2"/>
  <c r="J503" i="2" s="1"/>
  <c r="G504" i="2"/>
  <c r="J504" i="2" s="1"/>
  <c r="G505" i="2"/>
  <c r="J505" i="2" s="1"/>
  <c r="G506" i="2"/>
  <c r="J506" i="2" s="1"/>
  <c r="G507" i="2"/>
  <c r="J507" i="2" s="1"/>
  <c r="G508" i="2"/>
  <c r="J508" i="2" s="1"/>
  <c r="G509" i="2"/>
  <c r="J509" i="2" s="1"/>
  <c r="G510" i="2"/>
  <c r="J510" i="2" s="1"/>
  <c r="G511" i="2"/>
  <c r="J511" i="2" s="1"/>
  <c r="G512" i="2"/>
  <c r="J512" i="2" s="1"/>
  <c r="G513" i="2"/>
  <c r="J513" i="2" s="1"/>
  <c r="G514" i="2"/>
  <c r="J514" i="2" s="1"/>
  <c r="G515" i="2"/>
  <c r="J515" i="2" s="1"/>
  <c r="G516" i="2"/>
  <c r="J516" i="2" s="1"/>
  <c r="G517" i="2"/>
  <c r="J517" i="2" s="1"/>
  <c r="G518" i="2"/>
  <c r="J518" i="2" s="1"/>
  <c r="G519" i="2"/>
  <c r="J519" i="2" s="1"/>
  <c r="G520" i="2"/>
  <c r="J520" i="2" s="1"/>
  <c r="G521" i="2"/>
  <c r="J521" i="2" s="1"/>
  <c r="G522" i="2"/>
  <c r="J522" i="2" s="1"/>
  <c r="G523" i="2"/>
  <c r="J523" i="2" s="1"/>
  <c r="G524" i="2"/>
  <c r="J524" i="2" s="1"/>
  <c r="G525" i="2"/>
  <c r="J525" i="2" s="1"/>
  <c r="G526" i="2"/>
  <c r="J526" i="2" s="1"/>
  <c r="G527" i="2"/>
  <c r="J527" i="2" s="1"/>
  <c r="G528" i="2"/>
  <c r="J528" i="2" s="1"/>
  <c r="G529" i="2"/>
  <c r="J529" i="2" s="1"/>
  <c r="G530" i="2"/>
  <c r="J530" i="2" s="1"/>
  <c r="G531" i="2"/>
  <c r="J531" i="2" s="1"/>
  <c r="G532" i="2"/>
  <c r="J532" i="2" s="1"/>
  <c r="G533" i="2"/>
  <c r="J533" i="2" s="1"/>
  <c r="G534" i="2"/>
  <c r="J534" i="2" s="1"/>
  <c r="G535" i="2"/>
  <c r="J535" i="2" s="1"/>
  <c r="G536" i="2"/>
  <c r="J536" i="2" s="1"/>
  <c r="G537" i="2"/>
  <c r="J537" i="2" s="1"/>
  <c r="G538" i="2"/>
  <c r="J538" i="2" s="1"/>
  <c r="G539" i="2"/>
  <c r="J539" i="2" s="1"/>
  <c r="G540" i="2"/>
  <c r="J540" i="2" s="1"/>
  <c r="G541" i="2"/>
  <c r="J541" i="2" s="1"/>
  <c r="G542" i="2"/>
  <c r="J542" i="2" s="1"/>
  <c r="G543" i="2"/>
  <c r="J543" i="2" s="1"/>
  <c r="G544" i="2"/>
  <c r="J544" i="2" s="1"/>
  <c r="G545" i="2"/>
  <c r="J545" i="2" s="1"/>
  <c r="G546" i="2"/>
  <c r="J546" i="2" s="1"/>
  <c r="G547" i="2"/>
  <c r="J547" i="2" s="1"/>
  <c r="G548" i="2"/>
  <c r="J548" i="2" s="1"/>
  <c r="G549" i="2"/>
  <c r="J549" i="2" s="1"/>
  <c r="G550" i="2"/>
  <c r="J550" i="2" s="1"/>
  <c r="G551" i="2"/>
  <c r="J551" i="2" s="1"/>
  <c r="G552" i="2"/>
  <c r="J552" i="2" s="1"/>
  <c r="G553" i="2"/>
  <c r="J553" i="2" s="1"/>
  <c r="G554" i="2"/>
  <c r="J554" i="2" s="1"/>
  <c r="G555" i="2"/>
  <c r="J555" i="2" s="1"/>
  <c r="G556" i="2"/>
  <c r="J556" i="2" s="1"/>
  <c r="G557" i="2"/>
  <c r="J557" i="2" s="1"/>
  <c r="G558" i="2"/>
  <c r="J558" i="2" s="1"/>
  <c r="G559" i="2"/>
  <c r="J559" i="2" s="1"/>
  <c r="G560" i="2"/>
  <c r="J560" i="2" s="1"/>
  <c r="G561" i="2"/>
  <c r="J561" i="2" s="1"/>
  <c r="G562" i="2"/>
  <c r="J562" i="2" s="1"/>
  <c r="G3" i="2"/>
  <c r="J3" i="2" s="1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3" i="2"/>
  <c r="B3" i="2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10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10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10" i="1"/>
  <c r="G563" i="2" l="1"/>
  <c r="J563" i="2" s="1"/>
  <c r="A564" i="2"/>
  <c r="G564" i="2" l="1"/>
  <c r="J564" i="2" s="1"/>
  <c r="A565" i="2"/>
  <c r="G565" i="2" l="1"/>
  <c r="J565" i="2" s="1"/>
  <c r="A566" i="2"/>
  <c r="A4" i="2"/>
  <c r="A5" i="2" s="1"/>
  <c r="A6" i="2" s="1"/>
  <c r="A7" i="2" s="1"/>
  <c r="A8" i="2" s="1"/>
  <c r="A9" i="2" s="1"/>
  <c r="A10" i="2" s="1"/>
  <c r="G566" i="2" l="1"/>
  <c r="J566" i="2" s="1"/>
  <c r="A567" i="2"/>
  <c r="E8" i="2"/>
  <c r="H8" i="2" s="1"/>
  <c r="A11" i="2"/>
  <c r="A12" i="2" s="1"/>
  <c r="E10" i="2"/>
  <c r="H10" i="2" s="1"/>
  <c r="E6" i="2"/>
  <c r="H6" i="2" s="1"/>
  <c r="E9" i="2"/>
  <c r="H9" i="2" s="1"/>
  <c r="E5" i="2"/>
  <c r="H5" i="2" s="1"/>
  <c r="E7" i="2"/>
  <c r="H7" i="2" s="1"/>
  <c r="E4" i="2"/>
  <c r="H4" i="2" s="1"/>
  <c r="G567" i="2" l="1"/>
  <c r="J567" i="2" s="1"/>
  <c r="A568" i="2"/>
  <c r="E11" i="2"/>
  <c r="H11" i="2" s="1"/>
  <c r="A13" i="2"/>
  <c r="E12" i="2"/>
  <c r="H12" i="2" s="1"/>
  <c r="B4" i="1"/>
  <c r="B3" i="1"/>
  <c r="I1" i="1"/>
  <c r="E2" i="1" s="1"/>
  <c r="G568" i="2" l="1"/>
  <c r="J568" i="2" s="1"/>
  <c r="A569" i="2"/>
  <c r="A14" i="2"/>
  <c r="E13" i="2"/>
  <c r="H13" i="2" s="1"/>
  <c r="F2" i="1"/>
  <c r="E8" i="1"/>
  <c r="A570" i="2" l="1"/>
  <c r="G569" i="2"/>
  <c r="J569" i="2" s="1"/>
  <c r="A15" i="2"/>
  <c r="E14" i="2"/>
  <c r="H14" i="2" s="1"/>
  <c r="F8" i="1"/>
  <c r="G8" i="1" s="1"/>
  <c r="I8" i="1" s="1"/>
  <c r="A571" i="2" l="1"/>
  <c r="G570" i="2"/>
  <c r="J570" i="2" s="1"/>
  <c r="H8" i="1"/>
  <c r="K9" i="1"/>
  <c r="N9" i="1"/>
  <c r="M9" i="1"/>
  <c r="L9" i="1"/>
  <c r="A16" i="2"/>
  <c r="E15" i="2"/>
  <c r="H15" i="2" s="1"/>
  <c r="C9" i="1"/>
  <c r="G571" i="2" l="1"/>
  <c r="J571" i="2" s="1"/>
  <c r="A572" i="2"/>
  <c r="A17" i="2"/>
  <c r="E16" i="2"/>
  <c r="H16" i="2" s="1"/>
  <c r="C10" i="1"/>
  <c r="E9" i="1"/>
  <c r="F9" i="1"/>
  <c r="G572" i="2" l="1"/>
  <c r="J572" i="2" s="1"/>
  <c r="A573" i="2"/>
  <c r="A18" i="2"/>
  <c r="E17" i="2"/>
  <c r="H17" i="2" s="1"/>
  <c r="G9" i="1"/>
  <c r="C11" i="1"/>
  <c r="E10" i="1"/>
  <c r="F10" i="1"/>
  <c r="A574" i="2" l="1"/>
  <c r="G573" i="2"/>
  <c r="J573" i="2" s="1"/>
  <c r="A19" i="2"/>
  <c r="E18" i="2"/>
  <c r="H18" i="2" s="1"/>
  <c r="I9" i="1"/>
  <c r="G10" i="1"/>
  <c r="C12" i="1"/>
  <c r="E11" i="1"/>
  <c r="F11" i="1"/>
  <c r="G574" i="2" l="1"/>
  <c r="J574" i="2" s="1"/>
  <c r="A575" i="2"/>
  <c r="H9" i="1"/>
  <c r="A20" i="2"/>
  <c r="E19" i="2"/>
  <c r="H19" i="2" s="1"/>
  <c r="G11" i="1"/>
  <c r="C13" i="1"/>
  <c r="F12" i="1"/>
  <c r="E12" i="1"/>
  <c r="I10" i="1"/>
  <c r="H10" i="1" s="1"/>
  <c r="G575" i="2" l="1"/>
  <c r="J575" i="2" s="1"/>
  <c r="A576" i="2"/>
  <c r="A21" i="2"/>
  <c r="E20" i="2"/>
  <c r="H20" i="2" s="1"/>
  <c r="I11" i="1"/>
  <c r="H11" i="1" s="1"/>
  <c r="G12" i="1"/>
  <c r="C14" i="1"/>
  <c r="E13" i="1"/>
  <c r="F13" i="1"/>
  <c r="A577" i="2" l="1"/>
  <c r="G576" i="2"/>
  <c r="J576" i="2" s="1"/>
  <c r="A22" i="2"/>
  <c r="E21" i="2"/>
  <c r="H21" i="2" s="1"/>
  <c r="I12" i="1"/>
  <c r="H12" i="1" s="1"/>
  <c r="G13" i="1"/>
  <c r="C15" i="1"/>
  <c r="E14" i="1"/>
  <c r="F14" i="1"/>
  <c r="A578" i="2" l="1"/>
  <c r="G577" i="2"/>
  <c r="J577" i="2" s="1"/>
  <c r="A23" i="2"/>
  <c r="F64" i="2" s="1"/>
  <c r="F63" i="2"/>
  <c r="I63" i="2" s="1"/>
  <c r="E22" i="2"/>
  <c r="H22" i="2" s="1"/>
  <c r="I13" i="1"/>
  <c r="H13" i="1" s="1"/>
  <c r="G14" i="1"/>
  <c r="C16" i="1"/>
  <c r="E15" i="1"/>
  <c r="F15" i="1"/>
  <c r="A579" i="2" l="1"/>
  <c r="G578" i="2"/>
  <c r="J578" i="2" s="1"/>
  <c r="A24" i="2"/>
  <c r="F65" i="2" s="1"/>
  <c r="E23" i="2"/>
  <c r="H23" i="2" s="1"/>
  <c r="G15" i="1"/>
  <c r="C17" i="1"/>
  <c r="E16" i="1"/>
  <c r="F16" i="1"/>
  <c r="I14" i="1"/>
  <c r="H14" i="1" s="1"/>
  <c r="G579" i="2" l="1"/>
  <c r="J579" i="2" s="1"/>
  <c r="A580" i="2"/>
  <c r="A25" i="2"/>
  <c r="F66" i="2" s="1"/>
  <c r="E24" i="2"/>
  <c r="H24" i="2" s="1"/>
  <c r="I15" i="1"/>
  <c r="H15" i="1" s="1"/>
  <c r="G16" i="1"/>
  <c r="C18" i="1"/>
  <c r="E17" i="1"/>
  <c r="F17" i="1"/>
  <c r="G580" i="2" l="1"/>
  <c r="J580" i="2" s="1"/>
  <c r="A581" i="2"/>
  <c r="A26" i="2"/>
  <c r="F67" i="2" s="1"/>
  <c r="E25" i="2"/>
  <c r="H25" i="2" s="1"/>
  <c r="I16" i="1"/>
  <c r="H16" i="1" s="1"/>
  <c r="G17" i="1"/>
  <c r="C19" i="1"/>
  <c r="E18" i="1"/>
  <c r="F18" i="1"/>
  <c r="G581" i="2" l="1"/>
  <c r="J581" i="2" s="1"/>
  <c r="A582" i="2"/>
  <c r="A27" i="2"/>
  <c r="F68" i="2" s="1"/>
  <c r="E26" i="2"/>
  <c r="H26" i="2" s="1"/>
  <c r="I17" i="1"/>
  <c r="H17" i="1" s="1"/>
  <c r="G18" i="1"/>
  <c r="C20" i="1"/>
  <c r="F19" i="1"/>
  <c r="E19" i="1"/>
  <c r="G19" i="1" s="1"/>
  <c r="G582" i="2" l="1"/>
  <c r="J582" i="2" s="1"/>
  <c r="A583" i="2"/>
  <c r="A28" i="2"/>
  <c r="F69" i="2" s="1"/>
  <c r="E27" i="2"/>
  <c r="H27" i="2" s="1"/>
  <c r="I18" i="1"/>
  <c r="H18" i="1" s="1"/>
  <c r="I19" i="1"/>
  <c r="H19" i="1" s="1"/>
  <c r="C21" i="1"/>
  <c r="F20" i="1"/>
  <c r="E20" i="1"/>
  <c r="G583" i="2" l="1"/>
  <c r="J583" i="2" s="1"/>
  <c r="A584" i="2"/>
  <c r="A29" i="2"/>
  <c r="F70" i="2" s="1"/>
  <c r="E28" i="2"/>
  <c r="H28" i="2" s="1"/>
  <c r="G20" i="1"/>
  <c r="C22" i="1"/>
  <c r="F21" i="1"/>
  <c r="E21" i="1"/>
  <c r="I20" i="1"/>
  <c r="H20" i="1" s="1"/>
  <c r="A585" i="2" l="1"/>
  <c r="G584" i="2"/>
  <c r="J584" i="2" s="1"/>
  <c r="E29" i="2"/>
  <c r="H29" i="2" s="1"/>
  <c r="A30" i="2"/>
  <c r="F71" i="2" s="1"/>
  <c r="G21" i="1"/>
  <c r="C23" i="1"/>
  <c r="E22" i="1"/>
  <c r="F22" i="1"/>
  <c r="A586" i="2" l="1"/>
  <c r="G585" i="2"/>
  <c r="J585" i="2" s="1"/>
  <c r="E30" i="2"/>
  <c r="H30" i="2" s="1"/>
  <c r="A31" i="2"/>
  <c r="F72" i="2" s="1"/>
  <c r="C24" i="1"/>
  <c r="F23" i="1"/>
  <c r="E23" i="1"/>
  <c r="G23" i="1" s="1"/>
  <c r="G22" i="1"/>
  <c r="I21" i="1"/>
  <c r="H21" i="1" s="1"/>
  <c r="G586" i="2" l="1"/>
  <c r="J586" i="2" s="1"/>
  <c r="A587" i="2"/>
  <c r="A32" i="2"/>
  <c r="F73" i="2" s="1"/>
  <c r="E31" i="2"/>
  <c r="H31" i="2" s="1"/>
  <c r="I23" i="1"/>
  <c r="H23" i="1" s="1"/>
  <c r="I22" i="1"/>
  <c r="H22" i="1" s="1"/>
  <c r="C25" i="1"/>
  <c r="E24" i="1"/>
  <c r="F24" i="1"/>
  <c r="G587" i="2" l="1"/>
  <c r="J587" i="2" s="1"/>
  <c r="A588" i="2"/>
  <c r="A33" i="2"/>
  <c r="F74" i="2" s="1"/>
  <c r="E32" i="2"/>
  <c r="H32" i="2" s="1"/>
  <c r="G24" i="1"/>
  <c r="C26" i="1"/>
  <c r="F25" i="1"/>
  <c r="E25" i="1"/>
  <c r="G588" i="2" l="1"/>
  <c r="J588" i="2" s="1"/>
  <c r="A589" i="2"/>
  <c r="E33" i="2"/>
  <c r="H33" i="2" s="1"/>
  <c r="A34" i="2"/>
  <c r="F75" i="2" s="1"/>
  <c r="G25" i="1"/>
  <c r="I24" i="1"/>
  <c r="C27" i="1"/>
  <c r="E26" i="1"/>
  <c r="F26" i="1"/>
  <c r="A590" i="2" l="1"/>
  <c r="G589" i="2"/>
  <c r="J589" i="2" s="1"/>
  <c r="H24" i="1"/>
  <c r="A35" i="2"/>
  <c r="F76" i="2" s="1"/>
  <c r="E34" i="2"/>
  <c r="H34" i="2" s="1"/>
  <c r="I25" i="1"/>
  <c r="H25" i="1" s="1"/>
  <c r="G26" i="1"/>
  <c r="C28" i="1"/>
  <c r="E27" i="1"/>
  <c r="F27" i="1"/>
  <c r="G590" i="2" l="1"/>
  <c r="J590" i="2" s="1"/>
  <c r="A591" i="2"/>
  <c r="A36" i="2"/>
  <c r="F77" i="2" s="1"/>
  <c r="E35" i="2"/>
  <c r="H35" i="2" s="1"/>
  <c r="I26" i="1"/>
  <c r="H26" i="1" s="1"/>
  <c r="G27" i="1"/>
  <c r="C29" i="1"/>
  <c r="E28" i="1"/>
  <c r="F28" i="1"/>
  <c r="G591" i="2" l="1"/>
  <c r="J591" i="2" s="1"/>
  <c r="A592" i="2"/>
  <c r="E36" i="2"/>
  <c r="H36" i="2" s="1"/>
  <c r="A37" i="2"/>
  <c r="F78" i="2" s="1"/>
  <c r="I27" i="1"/>
  <c r="H27" i="1" s="1"/>
  <c r="G28" i="1"/>
  <c r="C30" i="1"/>
  <c r="E29" i="1"/>
  <c r="F29" i="1"/>
  <c r="A593" i="2" l="1"/>
  <c r="G592" i="2"/>
  <c r="J592" i="2" s="1"/>
  <c r="A38" i="2"/>
  <c r="F79" i="2" s="1"/>
  <c r="E37" i="2"/>
  <c r="H37" i="2" s="1"/>
  <c r="I28" i="1"/>
  <c r="H28" i="1" s="1"/>
  <c r="G29" i="1"/>
  <c r="C31" i="1"/>
  <c r="E30" i="1"/>
  <c r="F30" i="1"/>
  <c r="A594" i="2" l="1"/>
  <c r="G593" i="2"/>
  <c r="J593" i="2" s="1"/>
  <c r="E38" i="2"/>
  <c r="H38" i="2" s="1"/>
  <c r="A39" i="2"/>
  <c r="F80" i="2" s="1"/>
  <c r="I29" i="1"/>
  <c r="H29" i="1" s="1"/>
  <c r="G30" i="1"/>
  <c r="C32" i="1"/>
  <c r="E31" i="1"/>
  <c r="F31" i="1"/>
  <c r="A595" i="2" l="1"/>
  <c r="G594" i="2"/>
  <c r="J594" i="2" s="1"/>
  <c r="E39" i="2"/>
  <c r="H39" i="2" s="1"/>
  <c r="A40" i="2"/>
  <c r="F81" i="2" s="1"/>
  <c r="I30" i="1"/>
  <c r="H30" i="1" s="1"/>
  <c r="C33" i="1"/>
  <c r="E32" i="1"/>
  <c r="F32" i="1"/>
  <c r="G31" i="1"/>
  <c r="G595" i="2" l="1"/>
  <c r="J595" i="2" s="1"/>
  <c r="A596" i="2"/>
  <c r="E40" i="2"/>
  <c r="H40" i="2" s="1"/>
  <c r="A41" i="2"/>
  <c r="F82" i="2" s="1"/>
  <c r="G32" i="1"/>
  <c r="I31" i="1"/>
  <c r="H31" i="1" s="1"/>
  <c r="C34" i="1"/>
  <c r="E33" i="1"/>
  <c r="F33" i="1"/>
  <c r="G596" i="2" l="1"/>
  <c r="J596" i="2" s="1"/>
  <c r="A597" i="2"/>
  <c r="E41" i="2"/>
  <c r="H41" i="2" s="1"/>
  <c r="A42" i="2"/>
  <c r="F83" i="2" s="1"/>
  <c r="I32" i="1"/>
  <c r="H32" i="1" s="1"/>
  <c r="G33" i="1"/>
  <c r="C35" i="1"/>
  <c r="F34" i="1"/>
  <c r="E34" i="1"/>
  <c r="G597" i="2" l="1"/>
  <c r="J597" i="2" s="1"/>
  <c r="A598" i="2"/>
  <c r="A43" i="2"/>
  <c r="F84" i="2" s="1"/>
  <c r="E42" i="2"/>
  <c r="H42" i="2" s="1"/>
  <c r="I33" i="1"/>
  <c r="H33" i="1" s="1"/>
  <c r="G34" i="1"/>
  <c r="C36" i="1"/>
  <c r="E35" i="1"/>
  <c r="F35" i="1"/>
  <c r="G598" i="2" l="1"/>
  <c r="J598" i="2" s="1"/>
  <c r="A599" i="2"/>
  <c r="E43" i="2"/>
  <c r="H43" i="2" s="1"/>
  <c r="A44" i="2"/>
  <c r="F85" i="2" s="1"/>
  <c r="I34" i="1"/>
  <c r="H34" i="1" s="1"/>
  <c r="G35" i="1"/>
  <c r="C37" i="1"/>
  <c r="E36" i="1"/>
  <c r="F36" i="1"/>
  <c r="G599" i="2" l="1"/>
  <c r="J599" i="2" s="1"/>
  <c r="A600" i="2"/>
  <c r="E44" i="2"/>
  <c r="H44" i="2" s="1"/>
  <c r="A45" i="2"/>
  <c r="F86" i="2" s="1"/>
  <c r="C38" i="1"/>
  <c r="E37" i="1"/>
  <c r="F37" i="1"/>
  <c r="G36" i="1"/>
  <c r="I35" i="1"/>
  <c r="H35" i="1" s="1"/>
  <c r="A601" i="2" l="1"/>
  <c r="G601" i="2" s="1"/>
  <c r="J601" i="2" s="1"/>
  <c r="G600" i="2"/>
  <c r="J600" i="2" s="1"/>
  <c r="E45" i="2"/>
  <c r="H45" i="2" s="1"/>
  <c r="A46" i="2"/>
  <c r="F87" i="2" s="1"/>
  <c r="I36" i="1"/>
  <c r="H36" i="1" s="1"/>
  <c r="G37" i="1"/>
  <c r="C39" i="1"/>
  <c r="E38" i="1"/>
  <c r="F38" i="1"/>
  <c r="O5" i="2" l="1"/>
  <c r="E46" i="2"/>
  <c r="H46" i="2" s="1"/>
  <c r="A47" i="2"/>
  <c r="F88" i="2" s="1"/>
  <c r="G38" i="1"/>
  <c r="C40" i="1"/>
  <c r="E39" i="1"/>
  <c r="F39" i="1"/>
  <c r="I37" i="1"/>
  <c r="H37" i="1" s="1"/>
  <c r="E47" i="2" l="1"/>
  <c r="H47" i="2" s="1"/>
  <c r="A48" i="2"/>
  <c r="F89" i="2" s="1"/>
  <c r="I38" i="1"/>
  <c r="H38" i="1" s="1"/>
  <c r="G39" i="1"/>
  <c r="C41" i="1"/>
  <c r="E40" i="1"/>
  <c r="F40" i="1"/>
  <c r="E48" i="2" l="1"/>
  <c r="H48" i="2" s="1"/>
  <c r="A49" i="2"/>
  <c r="F90" i="2" s="1"/>
  <c r="C42" i="1"/>
  <c r="E41" i="1"/>
  <c r="F41" i="1"/>
  <c r="G40" i="1"/>
  <c r="I39" i="1"/>
  <c r="H39" i="1" s="1"/>
  <c r="E49" i="2" l="1"/>
  <c r="H49" i="2" s="1"/>
  <c r="A50" i="2"/>
  <c r="F91" i="2" s="1"/>
  <c r="I40" i="1"/>
  <c r="H40" i="1" s="1"/>
  <c r="G41" i="1"/>
  <c r="C43" i="1"/>
  <c r="E42" i="1"/>
  <c r="F42" i="1"/>
  <c r="E50" i="2" l="1"/>
  <c r="H50" i="2" s="1"/>
  <c r="A51" i="2"/>
  <c r="F92" i="2" s="1"/>
  <c r="C44" i="1"/>
  <c r="E43" i="1"/>
  <c r="F43" i="1"/>
  <c r="G42" i="1"/>
  <c r="I41" i="1"/>
  <c r="H41" i="1" s="1"/>
  <c r="E51" i="2" l="1"/>
  <c r="H51" i="2" s="1"/>
  <c r="A52" i="2"/>
  <c r="F93" i="2" s="1"/>
  <c r="I42" i="1"/>
  <c r="H42" i="1" s="1"/>
  <c r="G43" i="1"/>
  <c r="C45" i="1"/>
  <c r="E44" i="1"/>
  <c r="F44" i="1"/>
  <c r="E52" i="2" l="1"/>
  <c r="H52" i="2" s="1"/>
  <c r="A53" i="2"/>
  <c r="F94" i="2" s="1"/>
  <c r="G44" i="1"/>
  <c r="C46" i="1"/>
  <c r="E45" i="1"/>
  <c r="F45" i="1"/>
  <c r="I43" i="1"/>
  <c r="H43" i="1" s="1"/>
  <c r="E53" i="2" l="1"/>
  <c r="H53" i="2" s="1"/>
  <c r="A54" i="2"/>
  <c r="F95" i="2" s="1"/>
  <c r="I44" i="1"/>
  <c r="H44" i="1" s="1"/>
  <c r="G45" i="1"/>
  <c r="C47" i="1"/>
  <c r="E46" i="1"/>
  <c r="F46" i="1"/>
  <c r="E54" i="2" l="1"/>
  <c r="H54" i="2" s="1"/>
  <c r="A55" i="2"/>
  <c r="F96" i="2" s="1"/>
  <c r="G46" i="1"/>
  <c r="C48" i="1"/>
  <c r="E47" i="1"/>
  <c r="F47" i="1"/>
  <c r="I45" i="1"/>
  <c r="H45" i="1" s="1"/>
  <c r="E55" i="2" l="1"/>
  <c r="H55" i="2" s="1"/>
  <c r="A56" i="2"/>
  <c r="F97" i="2" s="1"/>
  <c r="I46" i="1"/>
  <c r="H46" i="1" s="1"/>
  <c r="G47" i="1"/>
  <c r="C49" i="1"/>
  <c r="E48" i="1"/>
  <c r="F48" i="1"/>
  <c r="E56" i="2" l="1"/>
  <c r="H56" i="2" s="1"/>
  <c r="A57" i="2"/>
  <c r="F98" i="2" s="1"/>
  <c r="I47" i="1"/>
  <c r="H47" i="1" s="1"/>
  <c r="C50" i="1"/>
  <c r="E49" i="1"/>
  <c r="F49" i="1"/>
  <c r="G48" i="1"/>
  <c r="E57" i="2" l="1"/>
  <c r="H57" i="2" s="1"/>
  <c r="A58" i="2"/>
  <c r="F99" i="2" s="1"/>
  <c r="G49" i="1"/>
  <c r="I48" i="1"/>
  <c r="H48" i="1" s="1"/>
  <c r="C51" i="1"/>
  <c r="E50" i="1"/>
  <c r="F50" i="1"/>
  <c r="E58" i="2" l="1"/>
  <c r="H58" i="2" s="1"/>
  <c r="A59" i="2"/>
  <c r="F100" i="2" s="1"/>
  <c r="I49" i="1"/>
  <c r="H49" i="1" s="1"/>
  <c r="G50" i="1"/>
  <c r="C52" i="1"/>
  <c r="F51" i="1"/>
  <c r="E51" i="1"/>
  <c r="G51" i="1" s="1"/>
  <c r="E59" i="2" l="1"/>
  <c r="H59" i="2" s="1"/>
  <c r="A60" i="2"/>
  <c r="F101" i="2" s="1"/>
  <c r="I50" i="1"/>
  <c r="H50" i="1" s="1"/>
  <c r="I51" i="1"/>
  <c r="H51" i="1" s="1"/>
  <c r="C53" i="1"/>
  <c r="E52" i="1"/>
  <c r="F52" i="1"/>
  <c r="E60" i="2" l="1"/>
  <c r="H60" i="2" s="1"/>
  <c r="A61" i="2"/>
  <c r="F102" i="2" s="1"/>
  <c r="G52" i="1"/>
  <c r="C54" i="1"/>
  <c r="E53" i="1"/>
  <c r="F53" i="1"/>
  <c r="E61" i="2" l="1"/>
  <c r="H61" i="2" s="1"/>
  <c r="A62" i="2"/>
  <c r="F103" i="2" s="1"/>
  <c r="G53" i="1"/>
  <c r="C55" i="1"/>
  <c r="E54" i="1"/>
  <c r="F54" i="1"/>
  <c r="I52" i="1"/>
  <c r="H52" i="1" l="1"/>
  <c r="E62" i="2"/>
  <c r="A63" i="2"/>
  <c r="F104" i="2" s="1"/>
  <c r="G54" i="1"/>
  <c r="C56" i="1"/>
  <c r="F55" i="1"/>
  <c r="E55" i="1"/>
  <c r="I53" i="1"/>
  <c r="H53" i="1" s="1"/>
  <c r="H62" i="2" l="1"/>
  <c r="M5" i="2" s="1"/>
  <c r="A64" i="2"/>
  <c r="F105" i="2" s="1"/>
  <c r="I54" i="1"/>
  <c r="H54" i="1" s="1"/>
  <c r="G55" i="1"/>
  <c r="C57" i="1"/>
  <c r="E56" i="1"/>
  <c r="F56" i="1"/>
  <c r="A65" i="2" l="1"/>
  <c r="F106" i="2" s="1"/>
  <c r="I55" i="1"/>
  <c r="H55" i="1" s="1"/>
  <c r="G56" i="1"/>
  <c r="C58" i="1"/>
  <c r="E57" i="1"/>
  <c r="F57" i="1"/>
  <c r="A66" i="2" l="1"/>
  <c r="F107" i="2" s="1"/>
  <c r="G57" i="1"/>
  <c r="C59" i="1"/>
  <c r="E58" i="1"/>
  <c r="F58" i="1"/>
  <c r="I56" i="1"/>
  <c r="H56" i="1" s="1"/>
  <c r="A67" i="2" l="1"/>
  <c r="F108" i="2" s="1"/>
  <c r="G58" i="1"/>
  <c r="C60" i="1"/>
  <c r="E59" i="1"/>
  <c r="F59" i="1"/>
  <c r="I57" i="1"/>
  <c r="H57" i="1" s="1"/>
  <c r="A68" i="2" l="1"/>
  <c r="F109" i="2" s="1"/>
  <c r="G59" i="1"/>
  <c r="C61" i="1"/>
  <c r="E60" i="1"/>
  <c r="F60" i="1"/>
  <c r="I58" i="1"/>
  <c r="H58" i="1" s="1"/>
  <c r="A69" i="2" l="1"/>
  <c r="F110" i="2" s="1"/>
  <c r="I59" i="1"/>
  <c r="H59" i="1" s="1"/>
  <c r="G60" i="1"/>
  <c r="C62" i="1"/>
  <c r="E61" i="1"/>
  <c r="F61" i="1"/>
  <c r="A70" i="2" l="1"/>
  <c r="F111" i="2" s="1"/>
  <c r="G61" i="1"/>
  <c r="C63" i="1"/>
  <c r="E62" i="1"/>
  <c r="F62" i="1"/>
  <c r="I60" i="1"/>
  <c r="H60" i="1" s="1"/>
  <c r="A71" i="2" l="1"/>
  <c r="F112" i="2" s="1"/>
  <c r="C64" i="1"/>
  <c r="E63" i="1"/>
  <c r="F63" i="1"/>
  <c r="G62" i="1"/>
  <c r="I61" i="1"/>
  <c r="H61" i="1" s="1"/>
  <c r="A72" i="2" l="1"/>
  <c r="F113" i="2" s="1"/>
  <c r="I62" i="1"/>
  <c r="H62" i="1" s="1"/>
  <c r="G63" i="1"/>
  <c r="C65" i="1"/>
  <c r="E64" i="1"/>
  <c r="F64" i="1"/>
  <c r="A73" i="2" l="1"/>
  <c r="F114" i="2" s="1"/>
  <c r="C66" i="1"/>
  <c r="E65" i="1"/>
  <c r="F65" i="1"/>
  <c r="G64" i="1"/>
  <c r="I63" i="1"/>
  <c r="H63" i="1" s="1"/>
  <c r="A74" i="2" l="1"/>
  <c r="F115" i="2" s="1"/>
  <c r="G65" i="1"/>
  <c r="I64" i="1"/>
  <c r="H64" i="1" s="1"/>
  <c r="C67" i="1"/>
  <c r="E66" i="1"/>
  <c r="F66" i="1"/>
  <c r="A75" i="2" l="1"/>
  <c r="F116" i="2" s="1"/>
  <c r="I65" i="1"/>
  <c r="H65" i="1" s="1"/>
  <c r="G66" i="1"/>
  <c r="C68" i="1"/>
  <c r="E67" i="1"/>
  <c r="F67" i="1"/>
  <c r="A76" i="2" l="1"/>
  <c r="F117" i="2" s="1"/>
  <c r="G67" i="1"/>
  <c r="C69" i="1"/>
  <c r="E68" i="1"/>
  <c r="F68" i="1"/>
  <c r="I66" i="1"/>
  <c r="H66" i="1" s="1"/>
  <c r="A77" i="2" l="1"/>
  <c r="F118" i="2" s="1"/>
  <c r="G68" i="1"/>
  <c r="C70" i="1"/>
  <c r="E69" i="1"/>
  <c r="F69" i="1"/>
  <c r="I67" i="1"/>
  <c r="H67" i="1" s="1"/>
  <c r="A78" i="2" l="1"/>
  <c r="F119" i="2" s="1"/>
  <c r="G69" i="1"/>
  <c r="C71" i="1"/>
  <c r="E70" i="1"/>
  <c r="F70" i="1"/>
  <c r="I68" i="1"/>
  <c r="H68" i="1" s="1"/>
  <c r="A79" i="2" l="1"/>
  <c r="F120" i="2" s="1"/>
  <c r="I69" i="1"/>
  <c r="H69" i="1" s="1"/>
  <c r="G70" i="1"/>
  <c r="C72" i="1"/>
  <c r="E71" i="1"/>
  <c r="F71" i="1"/>
  <c r="A80" i="2" l="1"/>
  <c r="F121" i="2" s="1"/>
  <c r="G71" i="1"/>
  <c r="C73" i="1"/>
  <c r="E72" i="1"/>
  <c r="F72" i="1"/>
  <c r="I70" i="1"/>
  <c r="H70" i="1" s="1"/>
  <c r="I64" i="2" l="1"/>
  <c r="A81" i="2"/>
  <c r="F122" i="2" s="1"/>
  <c r="C74" i="1"/>
  <c r="E73" i="1"/>
  <c r="F73" i="1"/>
  <c r="G72" i="1"/>
  <c r="I71" i="1"/>
  <c r="H71" i="1" s="1"/>
  <c r="I65" i="2" l="1"/>
  <c r="A82" i="2"/>
  <c r="F123" i="2" s="1"/>
  <c r="I72" i="1"/>
  <c r="H72" i="1" s="1"/>
  <c r="G73" i="1"/>
  <c r="C75" i="1"/>
  <c r="F74" i="1"/>
  <c r="E74" i="1"/>
  <c r="I66" i="2" l="1"/>
  <c r="A83" i="2"/>
  <c r="F124" i="2" s="1"/>
  <c r="G74" i="1"/>
  <c r="C76" i="1"/>
  <c r="E75" i="1"/>
  <c r="F75" i="1"/>
  <c r="I73" i="1"/>
  <c r="H73" i="1" s="1"/>
  <c r="I67" i="2" l="1"/>
  <c r="A84" i="2"/>
  <c r="F125" i="2" s="1"/>
  <c r="C77" i="1"/>
  <c r="E76" i="1"/>
  <c r="F76" i="1"/>
  <c r="G75" i="1"/>
  <c r="I74" i="1"/>
  <c r="H74" i="1" s="1"/>
  <c r="I68" i="2" l="1"/>
  <c r="A85" i="2"/>
  <c r="F126" i="2" s="1"/>
  <c r="G76" i="1"/>
  <c r="I75" i="1"/>
  <c r="H75" i="1" s="1"/>
  <c r="C78" i="1"/>
  <c r="E77" i="1"/>
  <c r="F77" i="1"/>
  <c r="I69" i="2" l="1"/>
  <c r="A86" i="2"/>
  <c r="F127" i="2" s="1"/>
  <c r="I76" i="1"/>
  <c r="H76" i="1" s="1"/>
  <c r="G77" i="1"/>
  <c r="C79" i="1"/>
  <c r="E78" i="1"/>
  <c r="F78" i="1"/>
  <c r="I70" i="2" l="1"/>
  <c r="A87" i="2"/>
  <c r="F128" i="2" s="1"/>
  <c r="G78" i="1"/>
  <c r="C80" i="1"/>
  <c r="E79" i="1"/>
  <c r="F79" i="1"/>
  <c r="I77" i="1"/>
  <c r="H77" i="1" s="1"/>
  <c r="I71" i="2" l="1"/>
  <c r="A88" i="2"/>
  <c r="F129" i="2" s="1"/>
  <c r="G79" i="1"/>
  <c r="C81" i="1"/>
  <c r="F80" i="1"/>
  <c r="E80" i="1"/>
  <c r="I78" i="1"/>
  <c r="H78" i="1" s="1"/>
  <c r="I72" i="2" l="1"/>
  <c r="A89" i="2"/>
  <c r="F130" i="2" s="1"/>
  <c r="I79" i="1"/>
  <c r="H79" i="1" s="1"/>
  <c r="G80" i="1"/>
  <c r="C82" i="1"/>
  <c r="E81" i="1"/>
  <c r="F81" i="1"/>
  <c r="I73" i="2" l="1"/>
  <c r="A90" i="2"/>
  <c r="F131" i="2" s="1"/>
  <c r="I80" i="1"/>
  <c r="H80" i="1" s="1"/>
  <c r="G81" i="1"/>
  <c r="C83" i="1"/>
  <c r="E82" i="1"/>
  <c r="F82" i="1"/>
  <c r="I74" i="2" l="1"/>
  <c r="A91" i="2"/>
  <c r="F132" i="2" s="1"/>
  <c r="G82" i="1"/>
  <c r="C84" i="1"/>
  <c r="F83" i="1"/>
  <c r="E83" i="1"/>
  <c r="I81" i="1"/>
  <c r="H81" i="1" s="1"/>
  <c r="I75" i="2" l="1"/>
  <c r="A92" i="2"/>
  <c r="F133" i="2" s="1"/>
  <c r="G83" i="1"/>
  <c r="C85" i="1"/>
  <c r="E84" i="1"/>
  <c r="F84" i="1"/>
  <c r="I82" i="1"/>
  <c r="H82" i="1" s="1"/>
  <c r="I76" i="2" l="1"/>
  <c r="A93" i="2"/>
  <c r="F134" i="2" s="1"/>
  <c r="I83" i="1"/>
  <c r="H83" i="1" s="1"/>
  <c r="G84" i="1"/>
  <c r="C86" i="1"/>
  <c r="F85" i="1"/>
  <c r="E85" i="1"/>
  <c r="I77" i="2" l="1"/>
  <c r="A94" i="2"/>
  <c r="F135" i="2" s="1"/>
  <c r="G85" i="1"/>
  <c r="C87" i="1"/>
  <c r="E86" i="1"/>
  <c r="F86" i="1"/>
  <c r="I84" i="1"/>
  <c r="H84" i="1" s="1"/>
  <c r="I78" i="2" l="1"/>
  <c r="A95" i="2"/>
  <c r="F136" i="2" s="1"/>
  <c r="I85" i="1"/>
  <c r="H85" i="1" s="1"/>
  <c r="G86" i="1"/>
  <c r="C88" i="1"/>
  <c r="F87" i="1"/>
  <c r="E87" i="1"/>
  <c r="I79" i="2" l="1"/>
  <c r="A96" i="2"/>
  <c r="F137" i="2" s="1"/>
  <c r="G87" i="1"/>
  <c r="C89" i="1"/>
  <c r="E88" i="1"/>
  <c r="F88" i="1"/>
  <c r="I86" i="1"/>
  <c r="H86" i="1" s="1"/>
  <c r="I80" i="2" l="1"/>
  <c r="A97" i="2"/>
  <c r="F138" i="2" s="1"/>
  <c r="G88" i="1"/>
  <c r="C90" i="1"/>
  <c r="E89" i="1"/>
  <c r="F89" i="1"/>
  <c r="I87" i="1"/>
  <c r="H87" i="1" s="1"/>
  <c r="I81" i="2" l="1"/>
  <c r="A98" i="2"/>
  <c r="F139" i="2" s="1"/>
  <c r="G89" i="1"/>
  <c r="C91" i="1"/>
  <c r="E90" i="1"/>
  <c r="F90" i="1"/>
  <c r="I88" i="1"/>
  <c r="H88" i="1" s="1"/>
  <c r="I82" i="2" l="1"/>
  <c r="A99" i="2"/>
  <c r="F140" i="2" s="1"/>
  <c r="G90" i="1"/>
  <c r="C92" i="1"/>
  <c r="E91" i="1"/>
  <c r="F91" i="1"/>
  <c r="I89" i="1"/>
  <c r="H89" i="1" s="1"/>
  <c r="I83" i="2" l="1"/>
  <c r="A100" i="2"/>
  <c r="F141" i="2" s="1"/>
  <c r="G91" i="1"/>
  <c r="C93" i="1"/>
  <c r="E92" i="1"/>
  <c r="F92" i="1"/>
  <c r="I90" i="1"/>
  <c r="H90" i="1" s="1"/>
  <c r="I84" i="2" l="1"/>
  <c r="A101" i="2"/>
  <c r="F142" i="2" s="1"/>
  <c r="G92" i="1"/>
  <c r="C94" i="1"/>
  <c r="F93" i="1"/>
  <c r="E93" i="1"/>
  <c r="I91" i="1"/>
  <c r="H91" i="1" s="1"/>
  <c r="I85" i="2" l="1"/>
  <c r="A102" i="2"/>
  <c r="F143" i="2" s="1"/>
  <c r="G93" i="1"/>
  <c r="C95" i="1"/>
  <c r="E94" i="1"/>
  <c r="F94" i="1"/>
  <c r="I92" i="1"/>
  <c r="H92" i="1" s="1"/>
  <c r="I86" i="2" l="1"/>
  <c r="A103" i="2"/>
  <c r="F144" i="2" s="1"/>
  <c r="I93" i="1"/>
  <c r="H93" i="1" s="1"/>
  <c r="G94" i="1"/>
  <c r="C96" i="1"/>
  <c r="E95" i="1"/>
  <c r="F95" i="1"/>
  <c r="I87" i="2" l="1"/>
  <c r="A104" i="2"/>
  <c r="F145" i="2" s="1"/>
  <c r="G95" i="1"/>
  <c r="C97" i="1"/>
  <c r="E96" i="1"/>
  <c r="F96" i="1"/>
  <c r="I94" i="1"/>
  <c r="H94" i="1" s="1"/>
  <c r="I88" i="2" l="1"/>
  <c r="A105" i="2"/>
  <c r="F146" i="2" s="1"/>
  <c r="I95" i="1"/>
  <c r="H95" i="1" s="1"/>
  <c r="G96" i="1"/>
  <c r="C98" i="1"/>
  <c r="E97" i="1"/>
  <c r="F97" i="1"/>
  <c r="I89" i="2" l="1"/>
  <c r="A106" i="2"/>
  <c r="F147" i="2" s="1"/>
  <c r="I96" i="1"/>
  <c r="H96" i="1" s="1"/>
  <c r="G97" i="1"/>
  <c r="C99" i="1"/>
  <c r="F98" i="1"/>
  <c r="E98" i="1"/>
  <c r="I90" i="2" l="1"/>
  <c r="A107" i="2"/>
  <c r="F148" i="2" s="1"/>
  <c r="I97" i="1"/>
  <c r="H97" i="1" s="1"/>
  <c r="G98" i="1"/>
  <c r="C100" i="1"/>
  <c r="E99" i="1"/>
  <c r="F99" i="1"/>
  <c r="I91" i="2" l="1"/>
  <c r="A108" i="2"/>
  <c r="F149" i="2" s="1"/>
  <c r="I98" i="1"/>
  <c r="H98" i="1" s="1"/>
  <c r="G99" i="1"/>
  <c r="C101" i="1"/>
  <c r="E100" i="1"/>
  <c r="F100" i="1"/>
  <c r="I92" i="2" l="1"/>
  <c r="A109" i="2"/>
  <c r="F150" i="2" s="1"/>
  <c r="I99" i="1"/>
  <c r="H99" i="1" s="1"/>
  <c r="G100" i="1"/>
  <c r="C102" i="1"/>
  <c r="E101" i="1"/>
  <c r="F101" i="1"/>
  <c r="I93" i="2" l="1"/>
  <c r="A110" i="2"/>
  <c r="F151" i="2" s="1"/>
  <c r="G101" i="1"/>
  <c r="C103" i="1"/>
  <c r="E102" i="1"/>
  <c r="F102" i="1"/>
  <c r="I100" i="1"/>
  <c r="H100" i="1" s="1"/>
  <c r="I94" i="2" l="1"/>
  <c r="A111" i="2"/>
  <c r="F152" i="2" s="1"/>
  <c r="G102" i="1"/>
  <c r="C104" i="1"/>
  <c r="E103" i="1"/>
  <c r="F103" i="1"/>
  <c r="I101" i="1"/>
  <c r="H101" i="1" s="1"/>
  <c r="I95" i="2" l="1"/>
  <c r="A112" i="2"/>
  <c r="F153" i="2" s="1"/>
  <c r="I102" i="1"/>
  <c r="H102" i="1" s="1"/>
  <c r="G103" i="1"/>
  <c r="C105" i="1"/>
  <c r="E104" i="1"/>
  <c r="F104" i="1"/>
  <c r="I96" i="2" l="1"/>
  <c r="A113" i="2"/>
  <c r="F154" i="2" s="1"/>
  <c r="I103" i="1"/>
  <c r="H103" i="1" s="1"/>
  <c r="G104" i="1"/>
  <c r="C106" i="1"/>
  <c r="E105" i="1"/>
  <c r="F105" i="1"/>
  <c r="I97" i="2" l="1"/>
  <c r="A114" i="2"/>
  <c r="F155" i="2" s="1"/>
  <c r="G105" i="1"/>
  <c r="C107" i="1"/>
  <c r="F106" i="1"/>
  <c r="E106" i="1"/>
  <c r="I104" i="1"/>
  <c r="H104" i="1" s="1"/>
  <c r="I98" i="2" l="1"/>
  <c r="A115" i="2"/>
  <c r="F156" i="2" s="1"/>
  <c r="G106" i="1"/>
  <c r="C108" i="1"/>
  <c r="E107" i="1"/>
  <c r="F107" i="1"/>
  <c r="I105" i="1"/>
  <c r="H105" i="1" s="1"/>
  <c r="I99" i="2" l="1"/>
  <c r="A116" i="2"/>
  <c r="F157" i="2" s="1"/>
  <c r="I106" i="1"/>
  <c r="H106" i="1" s="1"/>
  <c r="C109" i="1"/>
  <c r="F108" i="1"/>
  <c r="E108" i="1"/>
  <c r="G107" i="1"/>
  <c r="I100" i="2" l="1"/>
  <c r="A117" i="2"/>
  <c r="F158" i="2" s="1"/>
  <c r="G108" i="1"/>
  <c r="I107" i="1"/>
  <c r="H107" i="1" s="1"/>
  <c r="C110" i="1"/>
  <c r="E109" i="1"/>
  <c r="F109" i="1"/>
  <c r="I101" i="2" l="1"/>
  <c r="A118" i="2"/>
  <c r="F159" i="2" s="1"/>
  <c r="I108" i="1"/>
  <c r="H108" i="1" s="1"/>
  <c r="G109" i="1"/>
  <c r="C111" i="1"/>
  <c r="E110" i="1"/>
  <c r="F110" i="1"/>
  <c r="I102" i="2" l="1"/>
  <c r="A119" i="2"/>
  <c r="F160" i="2" s="1"/>
  <c r="G110" i="1"/>
  <c r="I110" i="1" s="1"/>
  <c r="H110" i="1" s="1"/>
  <c r="C112" i="1"/>
  <c r="E111" i="1"/>
  <c r="F111" i="1"/>
  <c r="I109" i="1"/>
  <c r="H109" i="1" s="1"/>
  <c r="I103" i="2" l="1"/>
  <c r="A120" i="2"/>
  <c r="F161" i="2" s="1"/>
  <c r="G111" i="1"/>
  <c r="C113" i="1"/>
  <c r="F112" i="1"/>
  <c r="E112" i="1"/>
  <c r="I104" i="2" l="1"/>
  <c r="A121" i="2"/>
  <c r="F162" i="2" s="1"/>
  <c r="G112" i="1"/>
  <c r="C114" i="1"/>
  <c r="E113" i="1"/>
  <c r="F113" i="1"/>
  <c r="I111" i="1"/>
  <c r="H111" i="1" s="1"/>
  <c r="I105" i="2" l="1"/>
  <c r="A122" i="2"/>
  <c r="F163" i="2" s="1"/>
  <c r="I112" i="1"/>
  <c r="H112" i="1" s="1"/>
  <c r="G113" i="1"/>
  <c r="C115" i="1"/>
  <c r="E114" i="1"/>
  <c r="F114" i="1"/>
  <c r="I106" i="2" l="1"/>
  <c r="A123" i="2"/>
  <c r="F164" i="2" s="1"/>
  <c r="G114" i="1"/>
  <c r="C116" i="1"/>
  <c r="F115" i="1"/>
  <c r="E115" i="1"/>
  <c r="I113" i="1"/>
  <c r="H113" i="1" s="1"/>
  <c r="I107" i="2" l="1"/>
  <c r="A124" i="2"/>
  <c r="F165" i="2" s="1"/>
  <c r="I114" i="1"/>
  <c r="H114" i="1" s="1"/>
  <c r="G115" i="1"/>
  <c r="C117" i="1"/>
  <c r="E116" i="1"/>
  <c r="F116" i="1"/>
  <c r="I108" i="2" l="1"/>
  <c r="A125" i="2"/>
  <c r="F166" i="2" s="1"/>
  <c r="I115" i="1"/>
  <c r="H115" i="1" s="1"/>
  <c r="G116" i="1"/>
  <c r="C118" i="1"/>
  <c r="F117" i="1"/>
  <c r="E117" i="1"/>
  <c r="I109" i="2" l="1"/>
  <c r="A126" i="2"/>
  <c r="F167" i="2" s="1"/>
  <c r="G117" i="1"/>
  <c r="C119" i="1"/>
  <c r="E118" i="1"/>
  <c r="F118" i="1"/>
  <c r="I116" i="1"/>
  <c r="H116" i="1" s="1"/>
  <c r="I110" i="2" l="1"/>
  <c r="A127" i="2"/>
  <c r="F168" i="2" s="1"/>
  <c r="I117" i="1"/>
  <c r="H117" i="1" s="1"/>
  <c r="G118" i="1"/>
  <c r="C120" i="1"/>
  <c r="E119" i="1"/>
  <c r="F119" i="1"/>
  <c r="I111" i="2" l="1"/>
  <c r="A128" i="2"/>
  <c r="F169" i="2" s="1"/>
  <c r="G119" i="1"/>
  <c r="C121" i="1"/>
  <c r="E120" i="1"/>
  <c r="F120" i="1"/>
  <c r="I118" i="1"/>
  <c r="H118" i="1" s="1"/>
  <c r="I112" i="2" l="1"/>
  <c r="A129" i="2"/>
  <c r="F170" i="2" s="1"/>
  <c r="I119" i="1"/>
  <c r="H119" i="1" s="1"/>
  <c r="G120" i="1"/>
  <c r="C122" i="1"/>
  <c r="E121" i="1"/>
  <c r="F121" i="1"/>
  <c r="I113" i="2" l="1"/>
  <c r="A130" i="2"/>
  <c r="F171" i="2" s="1"/>
  <c r="G121" i="1"/>
  <c r="I121" i="1" s="1"/>
  <c r="H121" i="1" s="1"/>
  <c r="I120" i="1"/>
  <c r="H120" i="1" s="1"/>
  <c r="C123" i="1"/>
  <c r="E122" i="1"/>
  <c r="F122" i="1"/>
  <c r="I114" i="2" l="1"/>
  <c r="A131" i="2"/>
  <c r="F172" i="2" s="1"/>
  <c r="G122" i="1"/>
  <c r="C124" i="1"/>
  <c r="E123" i="1"/>
  <c r="F123" i="1"/>
  <c r="I115" i="2" l="1"/>
  <c r="A132" i="2"/>
  <c r="F173" i="2" s="1"/>
  <c r="I122" i="1"/>
  <c r="H122" i="1" s="1"/>
  <c r="G123" i="1"/>
  <c r="C125" i="1"/>
  <c r="E124" i="1"/>
  <c r="F124" i="1"/>
  <c r="I116" i="2" l="1"/>
  <c r="A133" i="2"/>
  <c r="F174" i="2" s="1"/>
  <c r="I123" i="1"/>
  <c r="H123" i="1" s="1"/>
  <c r="G124" i="1"/>
  <c r="C126" i="1"/>
  <c r="E125" i="1"/>
  <c r="F125" i="1"/>
  <c r="I117" i="2" l="1"/>
  <c r="A134" i="2"/>
  <c r="F175" i="2" s="1"/>
  <c r="I124" i="1"/>
  <c r="H124" i="1" s="1"/>
  <c r="G125" i="1"/>
  <c r="C127" i="1"/>
  <c r="E126" i="1"/>
  <c r="F126" i="1"/>
  <c r="I118" i="2" l="1"/>
  <c r="A135" i="2"/>
  <c r="F176" i="2" s="1"/>
  <c r="G126" i="1"/>
  <c r="C128" i="1"/>
  <c r="E127" i="1"/>
  <c r="F127" i="1"/>
  <c r="I125" i="1"/>
  <c r="H125" i="1" s="1"/>
  <c r="I119" i="2" l="1"/>
  <c r="A136" i="2"/>
  <c r="F177" i="2" s="1"/>
  <c r="C129" i="1"/>
  <c r="E128" i="1"/>
  <c r="F128" i="1"/>
  <c r="G127" i="1"/>
  <c r="I126" i="1"/>
  <c r="H126" i="1" s="1"/>
  <c r="I120" i="2" l="1"/>
  <c r="A137" i="2"/>
  <c r="F178" i="2" s="1"/>
  <c r="I127" i="1"/>
  <c r="H127" i="1" s="1"/>
  <c r="G128" i="1"/>
  <c r="C130" i="1"/>
  <c r="E129" i="1"/>
  <c r="F129" i="1"/>
  <c r="I121" i="2" l="1"/>
  <c r="A138" i="2"/>
  <c r="F179" i="2" s="1"/>
  <c r="G129" i="1"/>
  <c r="C131" i="1"/>
  <c r="E130" i="1"/>
  <c r="F130" i="1"/>
  <c r="I128" i="1"/>
  <c r="H128" i="1" s="1"/>
  <c r="I122" i="2" l="1"/>
  <c r="A139" i="2"/>
  <c r="F180" i="2" s="1"/>
  <c r="I129" i="1"/>
  <c r="H129" i="1" s="1"/>
  <c r="G130" i="1"/>
  <c r="C132" i="1"/>
  <c r="E131" i="1"/>
  <c r="F131" i="1"/>
  <c r="I123" i="2" l="1"/>
  <c r="A140" i="2"/>
  <c r="F181" i="2" s="1"/>
  <c r="G131" i="1"/>
  <c r="C133" i="1"/>
  <c r="E132" i="1"/>
  <c r="F132" i="1"/>
  <c r="I130" i="1"/>
  <c r="H130" i="1" s="1"/>
  <c r="I124" i="2" l="1"/>
  <c r="A141" i="2"/>
  <c r="F182" i="2" s="1"/>
  <c r="I131" i="1"/>
  <c r="H131" i="1" s="1"/>
  <c r="G132" i="1"/>
  <c r="C134" i="1"/>
  <c r="E133" i="1"/>
  <c r="F133" i="1"/>
  <c r="I125" i="2" l="1"/>
  <c r="A142" i="2"/>
  <c r="F183" i="2" s="1"/>
  <c r="I132" i="1"/>
  <c r="H132" i="1" s="1"/>
  <c r="G133" i="1"/>
  <c r="C135" i="1"/>
  <c r="E134" i="1"/>
  <c r="F134" i="1"/>
  <c r="I126" i="2" l="1"/>
  <c r="A143" i="2"/>
  <c r="F184" i="2" s="1"/>
  <c r="I133" i="1"/>
  <c r="H133" i="1" s="1"/>
  <c r="G134" i="1"/>
  <c r="C136" i="1"/>
  <c r="E135" i="1"/>
  <c r="F135" i="1"/>
  <c r="I127" i="2" l="1"/>
  <c r="A144" i="2"/>
  <c r="F185" i="2" s="1"/>
  <c r="I134" i="1"/>
  <c r="H134" i="1" s="1"/>
  <c r="C137" i="1"/>
  <c r="E136" i="1"/>
  <c r="F136" i="1"/>
  <c r="G135" i="1"/>
  <c r="I128" i="2" l="1"/>
  <c r="A145" i="2"/>
  <c r="F186" i="2" s="1"/>
  <c r="G136" i="1"/>
  <c r="I135" i="1"/>
  <c r="H135" i="1" s="1"/>
  <c r="C138" i="1"/>
  <c r="E137" i="1"/>
  <c r="F137" i="1"/>
  <c r="I129" i="2" l="1"/>
  <c r="A146" i="2"/>
  <c r="F187" i="2" s="1"/>
  <c r="I136" i="1"/>
  <c r="H136" i="1" s="1"/>
  <c r="G137" i="1"/>
  <c r="C139" i="1"/>
  <c r="E138" i="1"/>
  <c r="F138" i="1"/>
  <c r="I130" i="2" l="1"/>
  <c r="A147" i="2"/>
  <c r="F188" i="2" s="1"/>
  <c r="I137" i="1"/>
  <c r="H137" i="1" s="1"/>
  <c r="G138" i="1"/>
  <c r="C140" i="1"/>
  <c r="E139" i="1"/>
  <c r="F139" i="1"/>
  <c r="I131" i="2" l="1"/>
  <c r="A148" i="2"/>
  <c r="F189" i="2" s="1"/>
  <c r="C141" i="1"/>
  <c r="E140" i="1"/>
  <c r="F140" i="1"/>
  <c r="G139" i="1"/>
  <c r="I138" i="1"/>
  <c r="H138" i="1" s="1"/>
  <c r="I132" i="2" l="1"/>
  <c r="A149" i="2"/>
  <c r="F190" i="2" s="1"/>
  <c r="I139" i="1"/>
  <c r="H139" i="1" s="1"/>
  <c r="G140" i="1"/>
  <c r="C142" i="1"/>
  <c r="E141" i="1"/>
  <c r="F141" i="1"/>
  <c r="I133" i="2" l="1"/>
  <c r="A150" i="2"/>
  <c r="F191" i="2" s="1"/>
  <c r="G141" i="1"/>
  <c r="C143" i="1"/>
  <c r="E142" i="1"/>
  <c r="F142" i="1"/>
  <c r="I140" i="1"/>
  <c r="H140" i="1" s="1"/>
  <c r="I134" i="2" l="1"/>
  <c r="A151" i="2"/>
  <c r="F192" i="2" s="1"/>
  <c r="C144" i="1"/>
  <c r="E143" i="1"/>
  <c r="F143" i="1"/>
  <c r="G142" i="1"/>
  <c r="I141" i="1"/>
  <c r="H141" i="1" s="1"/>
  <c r="I135" i="2" l="1"/>
  <c r="A152" i="2"/>
  <c r="F193" i="2" s="1"/>
  <c r="I142" i="1"/>
  <c r="H142" i="1" s="1"/>
  <c r="G143" i="1"/>
  <c r="C145" i="1"/>
  <c r="E144" i="1"/>
  <c r="F144" i="1"/>
  <c r="I136" i="2" l="1"/>
  <c r="A153" i="2"/>
  <c r="F194" i="2" s="1"/>
  <c r="G144" i="1"/>
  <c r="C146" i="1"/>
  <c r="E145" i="1"/>
  <c r="F145" i="1"/>
  <c r="I143" i="1"/>
  <c r="H143" i="1" s="1"/>
  <c r="I137" i="2" l="1"/>
  <c r="A154" i="2"/>
  <c r="F195" i="2" s="1"/>
  <c r="I144" i="1"/>
  <c r="H144" i="1" s="1"/>
  <c r="G145" i="1"/>
  <c r="C147" i="1"/>
  <c r="E146" i="1"/>
  <c r="F146" i="1"/>
  <c r="I138" i="2" l="1"/>
  <c r="A155" i="2"/>
  <c r="F196" i="2" s="1"/>
  <c r="G146" i="1"/>
  <c r="C148" i="1"/>
  <c r="F147" i="1"/>
  <c r="E147" i="1"/>
  <c r="G147" i="1" s="1"/>
  <c r="I145" i="1"/>
  <c r="H145" i="1" s="1"/>
  <c r="I139" i="2" l="1"/>
  <c r="A156" i="2"/>
  <c r="F197" i="2" s="1"/>
  <c r="I147" i="1"/>
  <c r="H147" i="1" s="1"/>
  <c r="C149" i="1"/>
  <c r="E148" i="1"/>
  <c r="F148" i="1"/>
  <c r="I146" i="1"/>
  <c r="H146" i="1" s="1"/>
  <c r="I140" i="2" l="1"/>
  <c r="A157" i="2"/>
  <c r="F198" i="2" s="1"/>
  <c r="C150" i="1"/>
  <c r="E149" i="1"/>
  <c r="F149" i="1"/>
  <c r="G148" i="1"/>
  <c r="I141" i="2" l="1"/>
  <c r="A158" i="2"/>
  <c r="F199" i="2" s="1"/>
  <c r="G149" i="1"/>
  <c r="I148" i="1"/>
  <c r="H148" i="1" s="1"/>
  <c r="C151" i="1"/>
  <c r="E150" i="1"/>
  <c r="F150" i="1"/>
  <c r="I142" i="2" l="1"/>
  <c r="A159" i="2"/>
  <c r="F200" i="2" s="1"/>
  <c r="I149" i="1"/>
  <c r="H149" i="1" s="1"/>
  <c r="G150" i="1"/>
  <c r="C152" i="1"/>
  <c r="F151" i="1"/>
  <c r="E151" i="1"/>
  <c r="I143" i="2" l="1"/>
  <c r="A160" i="2"/>
  <c r="F201" i="2" s="1"/>
  <c r="I150" i="1"/>
  <c r="H150" i="1" s="1"/>
  <c r="G151" i="1"/>
  <c r="C153" i="1"/>
  <c r="E152" i="1"/>
  <c r="F152" i="1"/>
  <c r="I144" i="2" l="1"/>
  <c r="A161" i="2"/>
  <c r="F202" i="2" s="1"/>
  <c r="I151" i="1"/>
  <c r="H151" i="1" s="1"/>
  <c r="G152" i="1"/>
  <c r="C154" i="1"/>
  <c r="E153" i="1"/>
  <c r="F153" i="1"/>
  <c r="I145" i="2" l="1"/>
  <c r="A162" i="2"/>
  <c r="F203" i="2" s="1"/>
  <c r="C155" i="1"/>
  <c r="E154" i="1"/>
  <c r="F154" i="1"/>
  <c r="G153" i="1"/>
  <c r="I152" i="1"/>
  <c r="H152" i="1" s="1"/>
  <c r="I146" i="2" l="1"/>
  <c r="A163" i="2"/>
  <c r="F204" i="2" s="1"/>
  <c r="I153" i="1"/>
  <c r="H153" i="1" s="1"/>
  <c r="G154" i="1"/>
  <c r="C156" i="1"/>
  <c r="E155" i="1"/>
  <c r="F155" i="1"/>
  <c r="I147" i="2" l="1"/>
  <c r="A164" i="2"/>
  <c r="F205" i="2" s="1"/>
  <c r="G155" i="1"/>
  <c r="C157" i="1"/>
  <c r="E156" i="1"/>
  <c r="F156" i="1"/>
  <c r="I154" i="1"/>
  <c r="H154" i="1" s="1"/>
  <c r="I148" i="2" l="1"/>
  <c r="A165" i="2"/>
  <c r="F206" i="2" s="1"/>
  <c r="I155" i="1"/>
  <c r="H155" i="1" s="1"/>
  <c r="G156" i="1"/>
  <c r="C158" i="1"/>
  <c r="F157" i="1"/>
  <c r="E157" i="1"/>
  <c r="I149" i="2" l="1"/>
  <c r="A166" i="2"/>
  <c r="F207" i="2" s="1"/>
  <c r="G157" i="1"/>
  <c r="C159" i="1"/>
  <c r="E158" i="1"/>
  <c r="F158" i="1"/>
  <c r="I156" i="1"/>
  <c r="H156" i="1" s="1"/>
  <c r="I150" i="2" l="1"/>
  <c r="A167" i="2"/>
  <c r="F208" i="2" s="1"/>
  <c r="G158" i="1"/>
  <c r="C160" i="1"/>
  <c r="E159" i="1"/>
  <c r="F159" i="1"/>
  <c r="I157" i="1"/>
  <c r="H157" i="1" s="1"/>
  <c r="I151" i="2" l="1"/>
  <c r="A168" i="2"/>
  <c r="F209" i="2" s="1"/>
  <c r="I158" i="1"/>
  <c r="H158" i="1" s="1"/>
  <c r="G159" i="1"/>
  <c r="C161" i="1"/>
  <c r="E160" i="1"/>
  <c r="F160" i="1"/>
  <c r="I152" i="2" l="1"/>
  <c r="A169" i="2"/>
  <c r="F210" i="2" s="1"/>
  <c r="I159" i="1"/>
  <c r="H159" i="1" s="1"/>
  <c r="G160" i="1"/>
  <c r="C162" i="1"/>
  <c r="E161" i="1"/>
  <c r="F161" i="1"/>
  <c r="I153" i="2" l="1"/>
  <c r="A170" i="2"/>
  <c r="F211" i="2" s="1"/>
  <c r="I160" i="1"/>
  <c r="H160" i="1" s="1"/>
  <c r="G161" i="1"/>
  <c r="C163" i="1"/>
  <c r="E162" i="1"/>
  <c r="F162" i="1"/>
  <c r="I154" i="2" l="1"/>
  <c r="A171" i="2"/>
  <c r="F212" i="2" s="1"/>
  <c r="I161" i="1"/>
  <c r="H161" i="1" s="1"/>
  <c r="G162" i="1"/>
  <c r="C164" i="1"/>
  <c r="E163" i="1"/>
  <c r="F163" i="1"/>
  <c r="I155" i="2" l="1"/>
  <c r="A172" i="2"/>
  <c r="F213" i="2" s="1"/>
  <c r="I162" i="1"/>
  <c r="H162" i="1" s="1"/>
  <c r="G163" i="1"/>
  <c r="C165" i="1"/>
  <c r="E164" i="1"/>
  <c r="F164" i="1"/>
  <c r="I156" i="2" l="1"/>
  <c r="A173" i="2"/>
  <c r="F214" i="2" s="1"/>
  <c r="I163" i="1"/>
  <c r="H163" i="1" s="1"/>
  <c r="G164" i="1"/>
  <c r="C166" i="1"/>
  <c r="E165" i="1"/>
  <c r="F165" i="1"/>
  <c r="I157" i="2" l="1"/>
  <c r="A174" i="2"/>
  <c r="F215" i="2" s="1"/>
  <c r="I164" i="1"/>
  <c r="H164" i="1" s="1"/>
  <c r="G165" i="1"/>
  <c r="C167" i="1"/>
  <c r="F166" i="1"/>
  <c r="E166" i="1"/>
  <c r="I158" i="2" l="1"/>
  <c r="A175" i="2"/>
  <c r="F216" i="2" s="1"/>
  <c r="G166" i="1"/>
  <c r="I166" i="1" s="1"/>
  <c r="H166" i="1" s="1"/>
  <c r="I165" i="1"/>
  <c r="H165" i="1" s="1"/>
  <c r="C168" i="1"/>
  <c r="E167" i="1"/>
  <c r="F167" i="1"/>
  <c r="I159" i="2" l="1"/>
  <c r="A176" i="2"/>
  <c r="F217" i="2" s="1"/>
  <c r="C169" i="1"/>
  <c r="E168" i="1"/>
  <c r="F168" i="1"/>
  <c r="G167" i="1"/>
  <c r="I160" i="2" l="1"/>
  <c r="A177" i="2"/>
  <c r="F218" i="2" s="1"/>
  <c r="G168" i="1"/>
  <c r="I167" i="1"/>
  <c r="H167" i="1" s="1"/>
  <c r="C170" i="1"/>
  <c r="E169" i="1"/>
  <c r="F169" i="1"/>
  <c r="I161" i="2" l="1"/>
  <c r="A178" i="2"/>
  <c r="F219" i="2" s="1"/>
  <c r="I168" i="1"/>
  <c r="H168" i="1" s="1"/>
  <c r="G169" i="1"/>
  <c r="C171" i="1"/>
  <c r="F170" i="1"/>
  <c r="E170" i="1"/>
  <c r="I162" i="2" l="1"/>
  <c r="A179" i="2"/>
  <c r="F220" i="2" s="1"/>
  <c r="G170" i="1"/>
  <c r="C172" i="1"/>
  <c r="E171" i="1"/>
  <c r="F171" i="1"/>
  <c r="I169" i="1"/>
  <c r="H169" i="1" s="1"/>
  <c r="I163" i="2" l="1"/>
  <c r="A180" i="2"/>
  <c r="F221" i="2" s="1"/>
  <c r="I170" i="1"/>
  <c r="H170" i="1" s="1"/>
  <c r="G171" i="1"/>
  <c r="C173" i="1"/>
  <c r="F172" i="1"/>
  <c r="E172" i="1"/>
  <c r="I164" i="2" l="1"/>
  <c r="A181" i="2"/>
  <c r="F222" i="2" s="1"/>
  <c r="G172" i="1"/>
  <c r="C174" i="1"/>
  <c r="E173" i="1"/>
  <c r="F173" i="1"/>
  <c r="I171" i="1"/>
  <c r="H171" i="1" s="1"/>
  <c r="I165" i="2" l="1"/>
  <c r="A182" i="2"/>
  <c r="F223" i="2" s="1"/>
  <c r="I172" i="1"/>
  <c r="H172" i="1" s="1"/>
  <c r="G173" i="1"/>
  <c r="C175" i="1"/>
  <c r="E174" i="1"/>
  <c r="F174" i="1"/>
  <c r="I166" i="2" l="1"/>
  <c r="A183" i="2"/>
  <c r="F224" i="2" s="1"/>
  <c r="I173" i="1"/>
  <c r="H173" i="1" s="1"/>
  <c r="G174" i="1"/>
  <c r="C176" i="1"/>
  <c r="E175" i="1"/>
  <c r="F175" i="1"/>
  <c r="I167" i="2" l="1"/>
  <c r="A184" i="2"/>
  <c r="F225" i="2" s="1"/>
  <c r="I174" i="1"/>
  <c r="H174" i="1" s="1"/>
  <c r="G175" i="1"/>
  <c r="C177" i="1"/>
  <c r="E176" i="1"/>
  <c r="F176" i="1"/>
  <c r="I168" i="2" l="1"/>
  <c r="A185" i="2"/>
  <c r="F226" i="2" s="1"/>
  <c r="G176" i="1"/>
  <c r="C178" i="1"/>
  <c r="E177" i="1"/>
  <c r="F177" i="1"/>
  <c r="I175" i="1"/>
  <c r="H175" i="1" s="1"/>
  <c r="I169" i="2" l="1"/>
  <c r="A186" i="2"/>
  <c r="F227" i="2" s="1"/>
  <c r="I176" i="1"/>
  <c r="H176" i="1" s="1"/>
  <c r="G177" i="1"/>
  <c r="C179" i="1"/>
  <c r="E178" i="1"/>
  <c r="F178" i="1"/>
  <c r="I170" i="2" l="1"/>
  <c r="A187" i="2"/>
  <c r="F228" i="2" s="1"/>
  <c r="I177" i="1"/>
  <c r="H177" i="1" s="1"/>
  <c r="G178" i="1"/>
  <c r="C180" i="1"/>
  <c r="F179" i="1"/>
  <c r="E179" i="1"/>
  <c r="I171" i="2" l="1"/>
  <c r="A188" i="2"/>
  <c r="F229" i="2" s="1"/>
  <c r="G179" i="1"/>
  <c r="C181" i="1"/>
  <c r="F180" i="1"/>
  <c r="E180" i="1"/>
  <c r="I178" i="1"/>
  <c r="H178" i="1" s="1"/>
  <c r="G180" i="1" l="1"/>
  <c r="I172" i="2"/>
  <c r="A189" i="2"/>
  <c r="F230" i="2" s="1"/>
  <c r="I179" i="1"/>
  <c r="H179" i="1" s="1"/>
  <c r="C182" i="1"/>
  <c r="F181" i="1"/>
  <c r="E181" i="1"/>
  <c r="I180" i="1"/>
  <c r="H180" i="1" s="1"/>
  <c r="I173" i="2" l="1"/>
  <c r="A190" i="2"/>
  <c r="F231" i="2" s="1"/>
  <c r="G181" i="1"/>
  <c r="C183" i="1"/>
  <c r="E182" i="1"/>
  <c r="F182" i="1"/>
  <c r="I174" i="2" l="1"/>
  <c r="A191" i="2"/>
  <c r="F232" i="2" s="1"/>
  <c r="I181" i="1"/>
  <c r="H181" i="1" s="1"/>
  <c r="G182" i="1"/>
  <c r="C184" i="1"/>
  <c r="F183" i="1"/>
  <c r="E183" i="1"/>
  <c r="I175" i="2" l="1"/>
  <c r="A192" i="2"/>
  <c r="F233" i="2" s="1"/>
  <c r="I182" i="1"/>
  <c r="H182" i="1" s="1"/>
  <c r="G183" i="1"/>
  <c r="C185" i="1"/>
  <c r="E184" i="1"/>
  <c r="F184" i="1"/>
  <c r="I176" i="2" l="1"/>
  <c r="A193" i="2"/>
  <c r="F234" i="2" s="1"/>
  <c r="I183" i="1"/>
  <c r="H183" i="1" s="1"/>
  <c r="C186" i="1"/>
  <c r="E185" i="1"/>
  <c r="F185" i="1"/>
  <c r="G184" i="1"/>
  <c r="I177" i="2" l="1"/>
  <c r="A194" i="2"/>
  <c r="F235" i="2" s="1"/>
  <c r="I184" i="1"/>
  <c r="H184" i="1" s="1"/>
  <c r="G185" i="1"/>
  <c r="C187" i="1"/>
  <c r="E186" i="1"/>
  <c r="F186" i="1"/>
  <c r="I178" i="2" l="1"/>
  <c r="A195" i="2"/>
  <c r="F236" i="2" s="1"/>
  <c r="G186" i="1"/>
  <c r="C188" i="1"/>
  <c r="E187" i="1"/>
  <c r="F187" i="1"/>
  <c r="I185" i="1"/>
  <c r="H185" i="1" s="1"/>
  <c r="I179" i="2" l="1"/>
  <c r="A196" i="2"/>
  <c r="F237" i="2" s="1"/>
  <c r="G187" i="1"/>
  <c r="C189" i="1"/>
  <c r="E188" i="1"/>
  <c r="F188" i="1"/>
  <c r="I186" i="1"/>
  <c r="H186" i="1" s="1"/>
  <c r="I180" i="2" l="1"/>
  <c r="A197" i="2"/>
  <c r="F238" i="2" s="1"/>
  <c r="I187" i="1"/>
  <c r="H187" i="1" s="1"/>
  <c r="G188" i="1"/>
  <c r="C190" i="1"/>
  <c r="F189" i="1"/>
  <c r="E189" i="1"/>
  <c r="I181" i="2" l="1"/>
  <c r="A198" i="2"/>
  <c r="F239" i="2" s="1"/>
  <c r="G189" i="1"/>
  <c r="C191" i="1"/>
  <c r="E190" i="1"/>
  <c r="F190" i="1"/>
  <c r="I188" i="1"/>
  <c r="H188" i="1" s="1"/>
  <c r="I182" i="2" l="1"/>
  <c r="A199" i="2"/>
  <c r="F240" i="2" s="1"/>
  <c r="I189" i="1"/>
  <c r="H189" i="1" s="1"/>
  <c r="G190" i="1"/>
  <c r="C192" i="1"/>
  <c r="E191" i="1"/>
  <c r="F191" i="1"/>
  <c r="I183" i="2" l="1"/>
  <c r="A200" i="2"/>
  <c r="F241" i="2" s="1"/>
  <c r="I190" i="1"/>
  <c r="H190" i="1" s="1"/>
  <c r="G191" i="1"/>
  <c r="C193" i="1"/>
  <c r="E192" i="1"/>
  <c r="F192" i="1"/>
  <c r="I184" i="2" l="1"/>
  <c r="A201" i="2"/>
  <c r="F242" i="2" s="1"/>
  <c r="G192" i="1"/>
  <c r="C194" i="1"/>
  <c r="E193" i="1"/>
  <c r="F193" i="1"/>
  <c r="I191" i="1"/>
  <c r="H191" i="1" s="1"/>
  <c r="I185" i="2" l="1"/>
  <c r="A202" i="2"/>
  <c r="F243" i="2" s="1"/>
  <c r="I192" i="1"/>
  <c r="H192" i="1" s="1"/>
  <c r="G193" i="1"/>
  <c r="C195" i="1"/>
  <c r="E194" i="1"/>
  <c r="F194" i="1"/>
  <c r="I186" i="2" l="1"/>
  <c r="A203" i="2"/>
  <c r="F244" i="2" s="1"/>
  <c r="G194" i="1"/>
  <c r="C196" i="1"/>
  <c r="E195" i="1"/>
  <c r="F195" i="1"/>
  <c r="I193" i="1"/>
  <c r="H193" i="1" s="1"/>
  <c r="I187" i="2" l="1"/>
  <c r="A204" i="2"/>
  <c r="F245" i="2" s="1"/>
  <c r="G195" i="1"/>
  <c r="C197" i="1"/>
  <c r="E196" i="1"/>
  <c r="F196" i="1"/>
  <c r="I194" i="1"/>
  <c r="H194" i="1" s="1"/>
  <c r="I188" i="2" l="1"/>
  <c r="A205" i="2"/>
  <c r="F246" i="2" s="1"/>
  <c r="G196" i="1"/>
  <c r="C198" i="1"/>
  <c r="E197" i="1"/>
  <c r="F197" i="1"/>
  <c r="I195" i="1"/>
  <c r="H195" i="1" s="1"/>
  <c r="I189" i="2" l="1"/>
  <c r="A206" i="2"/>
  <c r="F247" i="2" s="1"/>
  <c r="C199" i="1"/>
  <c r="E198" i="1"/>
  <c r="F198" i="1"/>
  <c r="G197" i="1"/>
  <c r="I196" i="1"/>
  <c r="H196" i="1" s="1"/>
  <c r="I190" i="2" l="1"/>
  <c r="A207" i="2"/>
  <c r="F248" i="2" s="1"/>
  <c r="I197" i="1"/>
  <c r="H197" i="1" s="1"/>
  <c r="G198" i="1"/>
  <c r="C200" i="1"/>
  <c r="E199" i="1"/>
  <c r="F199" i="1"/>
  <c r="I191" i="2" l="1"/>
  <c r="A208" i="2"/>
  <c r="F249" i="2" s="1"/>
  <c r="G199" i="1"/>
  <c r="C201" i="1"/>
  <c r="E200" i="1"/>
  <c r="F200" i="1"/>
  <c r="I198" i="1"/>
  <c r="H198" i="1" s="1"/>
  <c r="I192" i="2" l="1"/>
  <c r="A209" i="2"/>
  <c r="F250" i="2" s="1"/>
  <c r="G200" i="1"/>
  <c r="C202" i="1"/>
  <c r="E201" i="1"/>
  <c r="F201" i="1"/>
  <c r="I199" i="1"/>
  <c r="H199" i="1" s="1"/>
  <c r="I193" i="2" l="1"/>
  <c r="A210" i="2"/>
  <c r="F251" i="2" s="1"/>
  <c r="I200" i="1"/>
  <c r="H200" i="1" s="1"/>
  <c r="G201" i="1"/>
  <c r="C203" i="1"/>
  <c r="E202" i="1"/>
  <c r="F202" i="1"/>
  <c r="I194" i="2" l="1"/>
  <c r="A211" i="2"/>
  <c r="F252" i="2" s="1"/>
  <c r="G202" i="1"/>
  <c r="C204" i="1"/>
  <c r="E203" i="1"/>
  <c r="F203" i="1"/>
  <c r="I201" i="1"/>
  <c r="H201" i="1" s="1"/>
  <c r="I195" i="2" l="1"/>
  <c r="A212" i="2"/>
  <c r="F253" i="2" s="1"/>
  <c r="I202" i="1"/>
  <c r="H202" i="1" s="1"/>
  <c r="G203" i="1"/>
  <c r="C205" i="1"/>
  <c r="F204" i="1"/>
  <c r="E204" i="1"/>
  <c r="G204" i="1" s="1"/>
  <c r="I196" i="2" l="1"/>
  <c r="A213" i="2"/>
  <c r="F254" i="2" s="1"/>
  <c r="I203" i="1"/>
  <c r="H203" i="1" s="1"/>
  <c r="I204" i="1"/>
  <c r="H204" i="1" s="1"/>
  <c r="C206" i="1"/>
  <c r="E205" i="1"/>
  <c r="F205" i="1"/>
  <c r="I197" i="2" l="1"/>
  <c r="A214" i="2"/>
  <c r="F255" i="2" s="1"/>
  <c r="G205" i="1"/>
  <c r="C207" i="1"/>
  <c r="E206" i="1"/>
  <c r="F206" i="1"/>
  <c r="I198" i="2" l="1"/>
  <c r="A215" i="2"/>
  <c r="F256" i="2" s="1"/>
  <c r="G206" i="1"/>
  <c r="C208" i="1"/>
  <c r="E207" i="1"/>
  <c r="F207" i="1"/>
  <c r="I205" i="1"/>
  <c r="H205" i="1" l="1"/>
  <c r="I199" i="2"/>
  <c r="A216" i="2"/>
  <c r="F257" i="2" s="1"/>
  <c r="I206" i="1"/>
  <c r="H206" i="1" s="1"/>
  <c r="G207" i="1"/>
  <c r="C209" i="1"/>
  <c r="E208" i="1"/>
  <c r="F208" i="1"/>
  <c r="I200" i="2" l="1"/>
  <c r="A217" i="2"/>
  <c r="F258" i="2" s="1"/>
  <c r="G208" i="1"/>
  <c r="C210" i="1"/>
  <c r="E209" i="1"/>
  <c r="F209" i="1"/>
  <c r="I207" i="1"/>
  <c r="H207" i="1" s="1"/>
  <c r="I201" i="2" l="1"/>
  <c r="A218" i="2"/>
  <c r="F259" i="2" s="1"/>
  <c r="I208" i="1"/>
  <c r="H208" i="1" s="1"/>
  <c r="C211" i="1"/>
  <c r="E210" i="1"/>
  <c r="F210" i="1"/>
  <c r="G209" i="1"/>
  <c r="I202" i="2" l="1"/>
  <c r="A219" i="2"/>
  <c r="F260" i="2" s="1"/>
  <c r="I209" i="1"/>
  <c r="H209" i="1" s="1"/>
  <c r="G210" i="1"/>
  <c r="C212" i="1"/>
  <c r="E211" i="1"/>
  <c r="F211" i="1"/>
  <c r="I203" i="2" l="1"/>
  <c r="A220" i="2"/>
  <c r="F261" i="2" s="1"/>
  <c r="G211" i="1"/>
  <c r="C213" i="1"/>
  <c r="E212" i="1"/>
  <c r="F212" i="1"/>
  <c r="I210" i="1"/>
  <c r="H210" i="1" s="1"/>
  <c r="I204" i="2" l="1"/>
  <c r="A221" i="2"/>
  <c r="F262" i="2" s="1"/>
  <c r="G212" i="1"/>
  <c r="C214" i="1"/>
  <c r="E213" i="1"/>
  <c r="F213" i="1"/>
  <c r="I211" i="1"/>
  <c r="H211" i="1" s="1"/>
  <c r="I205" i="2" l="1"/>
  <c r="A222" i="2"/>
  <c r="F263" i="2" s="1"/>
  <c r="G213" i="1"/>
  <c r="C215" i="1"/>
  <c r="E214" i="1"/>
  <c r="F214" i="1"/>
  <c r="I212" i="1"/>
  <c r="H212" i="1" s="1"/>
  <c r="I206" i="2" l="1"/>
  <c r="A223" i="2"/>
  <c r="F264" i="2" s="1"/>
  <c r="G214" i="1"/>
  <c r="C216" i="1"/>
  <c r="E215" i="1"/>
  <c r="F215" i="1"/>
  <c r="I213" i="1"/>
  <c r="H213" i="1" s="1"/>
  <c r="I207" i="2" l="1"/>
  <c r="A224" i="2"/>
  <c r="F265" i="2" s="1"/>
  <c r="G215" i="1"/>
  <c r="C217" i="1"/>
  <c r="E216" i="1"/>
  <c r="F216" i="1"/>
  <c r="I214" i="1"/>
  <c r="H214" i="1" s="1"/>
  <c r="I208" i="2" l="1"/>
  <c r="A225" i="2"/>
  <c r="F266" i="2" s="1"/>
  <c r="I215" i="1"/>
  <c r="H215" i="1" s="1"/>
  <c r="G216" i="1"/>
  <c r="C218" i="1"/>
  <c r="E217" i="1"/>
  <c r="F217" i="1"/>
  <c r="I209" i="2" l="1"/>
  <c r="A226" i="2"/>
  <c r="F267" i="2" s="1"/>
  <c r="I216" i="1"/>
  <c r="H216" i="1" s="1"/>
  <c r="G217" i="1"/>
  <c r="C219" i="1"/>
  <c r="E218" i="1"/>
  <c r="F218" i="1"/>
  <c r="I210" i="2" l="1"/>
  <c r="A227" i="2"/>
  <c r="F268" i="2" s="1"/>
  <c r="G218" i="1"/>
  <c r="C220" i="1"/>
  <c r="E219" i="1"/>
  <c r="F219" i="1"/>
  <c r="I217" i="1"/>
  <c r="H217" i="1" s="1"/>
  <c r="I211" i="2" l="1"/>
  <c r="A228" i="2"/>
  <c r="F269" i="2" s="1"/>
  <c r="G219" i="1"/>
  <c r="C221" i="1"/>
  <c r="E220" i="1"/>
  <c r="F220" i="1"/>
  <c r="I218" i="1"/>
  <c r="H218" i="1" s="1"/>
  <c r="I212" i="2" l="1"/>
  <c r="A229" i="2"/>
  <c r="F270" i="2" s="1"/>
  <c r="G220" i="1"/>
  <c r="C222" i="1"/>
  <c r="E221" i="1"/>
  <c r="F221" i="1"/>
  <c r="I219" i="1"/>
  <c r="H219" i="1" s="1"/>
  <c r="I213" i="2" l="1"/>
  <c r="A230" i="2"/>
  <c r="F271" i="2" s="1"/>
  <c r="G221" i="1"/>
  <c r="C223" i="1"/>
  <c r="E222" i="1"/>
  <c r="F222" i="1"/>
  <c r="I220" i="1"/>
  <c r="H220" i="1" s="1"/>
  <c r="I214" i="2" l="1"/>
  <c r="A231" i="2"/>
  <c r="F272" i="2" s="1"/>
  <c r="G222" i="1"/>
  <c r="C224" i="1"/>
  <c r="E223" i="1"/>
  <c r="F223" i="1"/>
  <c r="I221" i="1"/>
  <c r="H221" i="1" s="1"/>
  <c r="I215" i="2" l="1"/>
  <c r="A232" i="2"/>
  <c r="F273" i="2" s="1"/>
  <c r="C225" i="1"/>
  <c r="E224" i="1"/>
  <c r="F224" i="1"/>
  <c r="G223" i="1"/>
  <c r="I222" i="1"/>
  <c r="H222" i="1" s="1"/>
  <c r="I216" i="2" l="1"/>
  <c r="A233" i="2"/>
  <c r="F274" i="2" s="1"/>
  <c r="I223" i="1"/>
  <c r="H223" i="1" s="1"/>
  <c r="G224" i="1"/>
  <c r="C226" i="1"/>
  <c r="E225" i="1"/>
  <c r="F225" i="1"/>
  <c r="I217" i="2" l="1"/>
  <c r="A234" i="2"/>
  <c r="F275" i="2" s="1"/>
  <c r="C227" i="1"/>
  <c r="E226" i="1"/>
  <c r="F226" i="1"/>
  <c r="G225" i="1"/>
  <c r="I224" i="1"/>
  <c r="H224" i="1" s="1"/>
  <c r="I218" i="2" l="1"/>
  <c r="A235" i="2"/>
  <c r="F276" i="2" s="1"/>
  <c r="I225" i="1"/>
  <c r="H225" i="1" s="1"/>
  <c r="G226" i="1"/>
  <c r="C228" i="1"/>
  <c r="E227" i="1"/>
  <c r="F227" i="1"/>
  <c r="I219" i="2" l="1"/>
  <c r="A236" i="2"/>
  <c r="F277" i="2" s="1"/>
  <c r="G227" i="1"/>
  <c r="C229" i="1"/>
  <c r="E228" i="1"/>
  <c r="F228" i="1"/>
  <c r="I226" i="1"/>
  <c r="H226" i="1" s="1"/>
  <c r="I220" i="2" l="1"/>
  <c r="A237" i="2"/>
  <c r="F278" i="2" s="1"/>
  <c r="G228" i="1"/>
  <c r="C230" i="1"/>
  <c r="E229" i="1"/>
  <c r="F229" i="1"/>
  <c r="I227" i="1"/>
  <c r="H227" i="1" s="1"/>
  <c r="I221" i="2" l="1"/>
  <c r="A238" i="2"/>
  <c r="F279" i="2" s="1"/>
  <c r="I228" i="1"/>
  <c r="H228" i="1" s="1"/>
  <c r="G229" i="1"/>
  <c r="C231" i="1"/>
  <c r="F230" i="1"/>
  <c r="E230" i="1"/>
  <c r="G230" i="1" s="1"/>
  <c r="I222" i="2" l="1"/>
  <c r="A239" i="2"/>
  <c r="F280" i="2" s="1"/>
  <c r="I230" i="1"/>
  <c r="H230" i="1" s="1"/>
  <c r="C232" i="1"/>
  <c r="E231" i="1"/>
  <c r="F231" i="1"/>
  <c r="I229" i="1"/>
  <c r="H229" i="1" s="1"/>
  <c r="I223" i="2" l="1"/>
  <c r="A240" i="2"/>
  <c r="F281" i="2" s="1"/>
  <c r="G231" i="1"/>
  <c r="C233" i="1"/>
  <c r="E232" i="1"/>
  <c r="F232" i="1"/>
  <c r="I224" i="2" l="1"/>
  <c r="A241" i="2"/>
  <c r="F282" i="2" s="1"/>
  <c r="G232" i="1"/>
  <c r="C234" i="1"/>
  <c r="E233" i="1"/>
  <c r="F233" i="1"/>
  <c r="I231" i="1"/>
  <c r="H231" i="1" l="1"/>
  <c r="I225" i="2"/>
  <c r="A242" i="2"/>
  <c r="F283" i="2" s="1"/>
  <c r="G233" i="1"/>
  <c r="C235" i="1"/>
  <c r="E234" i="1"/>
  <c r="F234" i="1"/>
  <c r="I232" i="1"/>
  <c r="H232" i="1" s="1"/>
  <c r="I226" i="2" l="1"/>
  <c r="A243" i="2"/>
  <c r="F284" i="2" s="1"/>
  <c r="G234" i="1"/>
  <c r="I234" i="1" s="1"/>
  <c r="H234" i="1" s="1"/>
  <c r="I233" i="1"/>
  <c r="H233" i="1" s="1"/>
  <c r="C236" i="1"/>
  <c r="E235" i="1"/>
  <c r="F235" i="1"/>
  <c r="I227" i="2" l="1"/>
  <c r="A244" i="2"/>
  <c r="F285" i="2" s="1"/>
  <c r="G235" i="1"/>
  <c r="C237" i="1"/>
  <c r="E236" i="1"/>
  <c r="F236" i="1"/>
  <c r="I228" i="2" l="1"/>
  <c r="A245" i="2"/>
  <c r="F286" i="2" s="1"/>
  <c r="I235" i="1"/>
  <c r="H235" i="1" s="1"/>
  <c r="G236" i="1"/>
  <c r="C238" i="1"/>
  <c r="E237" i="1"/>
  <c r="F237" i="1"/>
  <c r="I229" i="2" l="1"/>
  <c r="A246" i="2"/>
  <c r="F287" i="2" s="1"/>
  <c r="G237" i="1"/>
  <c r="C239" i="1"/>
  <c r="E238" i="1"/>
  <c r="F238" i="1"/>
  <c r="I236" i="1"/>
  <c r="H236" i="1" s="1"/>
  <c r="I230" i="2" l="1"/>
  <c r="A247" i="2"/>
  <c r="F288" i="2" s="1"/>
  <c r="G238" i="1"/>
  <c r="C240" i="1"/>
  <c r="E239" i="1"/>
  <c r="F239" i="1"/>
  <c r="I237" i="1"/>
  <c r="H237" i="1" s="1"/>
  <c r="I231" i="2" l="1"/>
  <c r="A248" i="2"/>
  <c r="F289" i="2" s="1"/>
  <c r="G239" i="1"/>
  <c r="C241" i="1"/>
  <c r="E240" i="1"/>
  <c r="F240" i="1"/>
  <c r="I238" i="1"/>
  <c r="H238" i="1" s="1"/>
  <c r="I232" i="2" l="1"/>
  <c r="A249" i="2"/>
  <c r="F290" i="2" s="1"/>
  <c r="C242" i="1"/>
  <c r="E241" i="1"/>
  <c r="F241" i="1"/>
  <c r="G240" i="1"/>
  <c r="I239" i="1"/>
  <c r="H239" i="1" s="1"/>
  <c r="I233" i="2" l="1"/>
  <c r="A250" i="2"/>
  <c r="F291" i="2" s="1"/>
  <c r="I240" i="1"/>
  <c r="H240" i="1" s="1"/>
  <c r="G241" i="1"/>
  <c r="C243" i="1"/>
  <c r="E242" i="1"/>
  <c r="F242" i="1"/>
  <c r="I234" i="2" l="1"/>
  <c r="A251" i="2"/>
  <c r="F292" i="2" s="1"/>
  <c r="G242" i="1"/>
  <c r="I241" i="1"/>
  <c r="H241" i="1" s="1"/>
  <c r="C244" i="1"/>
  <c r="F243" i="1"/>
  <c r="E243" i="1"/>
  <c r="G243" i="1" s="1"/>
  <c r="I235" i="2" l="1"/>
  <c r="A252" i="2"/>
  <c r="F293" i="2" s="1"/>
  <c r="I242" i="1"/>
  <c r="H242" i="1" s="1"/>
  <c r="I243" i="1"/>
  <c r="H243" i="1" s="1"/>
  <c r="C245" i="1"/>
  <c r="F244" i="1"/>
  <c r="E244" i="1"/>
  <c r="I236" i="2" l="1"/>
  <c r="A253" i="2"/>
  <c r="F294" i="2" s="1"/>
  <c r="G244" i="1"/>
  <c r="C246" i="1"/>
  <c r="E245" i="1"/>
  <c r="F245" i="1"/>
  <c r="I237" i="2" l="1"/>
  <c r="A254" i="2"/>
  <c r="F295" i="2" s="1"/>
  <c r="I244" i="1"/>
  <c r="G245" i="1"/>
  <c r="C247" i="1"/>
  <c r="E246" i="1"/>
  <c r="F246" i="1"/>
  <c r="H244" i="1" l="1"/>
  <c r="I238" i="2"/>
  <c r="A255" i="2"/>
  <c r="F296" i="2" s="1"/>
  <c r="I245" i="1"/>
  <c r="H245" i="1" s="1"/>
  <c r="G246" i="1"/>
  <c r="C248" i="1"/>
  <c r="F247" i="1"/>
  <c r="E247" i="1"/>
  <c r="I239" i="2" l="1"/>
  <c r="A256" i="2"/>
  <c r="F297" i="2" s="1"/>
  <c r="G247" i="1"/>
  <c r="C249" i="1"/>
  <c r="E248" i="1"/>
  <c r="F248" i="1"/>
  <c r="I246" i="1"/>
  <c r="H246" i="1" s="1"/>
  <c r="I240" i="2" l="1"/>
  <c r="A257" i="2"/>
  <c r="F298" i="2" s="1"/>
  <c r="I247" i="1"/>
  <c r="H247" i="1" s="1"/>
  <c r="G248" i="1"/>
  <c r="C250" i="1"/>
  <c r="F249" i="1"/>
  <c r="E249" i="1"/>
  <c r="I241" i="2" l="1"/>
  <c r="A258" i="2"/>
  <c r="F299" i="2" s="1"/>
  <c r="I248" i="1"/>
  <c r="H248" i="1" s="1"/>
  <c r="G249" i="1"/>
  <c r="C251" i="1"/>
  <c r="E250" i="1"/>
  <c r="F250" i="1"/>
  <c r="I242" i="2" l="1"/>
  <c r="A259" i="2"/>
  <c r="F300" i="2" s="1"/>
  <c r="I249" i="1"/>
  <c r="H249" i="1" s="1"/>
  <c r="G250" i="1"/>
  <c r="C252" i="1"/>
  <c r="E251" i="1"/>
  <c r="F251" i="1"/>
  <c r="I243" i="2" l="1"/>
  <c r="A260" i="2"/>
  <c r="F301" i="2" s="1"/>
  <c r="G251" i="1"/>
  <c r="C253" i="1"/>
  <c r="E252" i="1"/>
  <c r="F252" i="1"/>
  <c r="I250" i="1"/>
  <c r="H250" i="1" s="1"/>
  <c r="I244" i="2" l="1"/>
  <c r="A261" i="2"/>
  <c r="F302" i="2" s="1"/>
  <c r="G252" i="1"/>
  <c r="C254" i="1"/>
  <c r="E253" i="1"/>
  <c r="F253" i="1"/>
  <c r="I251" i="1"/>
  <c r="H251" i="1" s="1"/>
  <c r="I245" i="2" l="1"/>
  <c r="A262" i="2"/>
  <c r="F303" i="2" s="1"/>
  <c r="G253" i="1"/>
  <c r="C255" i="1"/>
  <c r="E254" i="1"/>
  <c r="F254" i="1"/>
  <c r="I252" i="1"/>
  <c r="H252" i="1" s="1"/>
  <c r="I246" i="2" l="1"/>
  <c r="A263" i="2"/>
  <c r="F304" i="2" s="1"/>
  <c r="I253" i="1"/>
  <c r="H253" i="1" s="1"/>
  <c r="G254" i="1"/>
  <c r="C256" i="1"/>
  <c r="E255" i="1"/>
  <c r="F255" i="1"/>
  <c r="I247" i="2" l="1"/>
  <c r="A264" i="2"/>
  <c r="F305" i="2" s="1"/>
  <c r="I254" i="1"/>
  <c r="H254" i="1" s="1"/>
  <c r="G255" i="1"/>
  <c r="C257" i="1"/>
  <c r="E256" i="1"/>
  <c r="F256" i="1"/>
  <c r="I248" i="2" l="1"/>
  <c r="A265" i="2"/>
  <c r="F306" i="2" s="1"/>
  <c r="G256" i="1"/>
  <c r="C258" i="1"/>
  <c r="E257" i="1"/>
  <c r="F257" i="1"/>
  <c r="I255" i="1"/>
  <c r="H255" i="1" s="1"/>
  <c r="I249" i="2" l="1"/>
  <c r="A266" i="2"/>
  <c r="F307" i="2" s="1"/>
  <c r="I256" i="1"/>
  <c r="H256" i="1" s="1"/>
  <c r="G257" i="1"/>
  <c r="C259" i="1"/>
  <c r="F258" i="1"/>
  <c r="E258" i="1"/>
  <c r="I250" i="2" l="1"/>
  <c r="A267" i="2"/>
  <c r="F308" i="2" s="1"/>
  <c r="G258" i="1"/>
  <c r="C260" i="1"/>
  <c r="E259" i="1"/>
  <c r="F259" i="1"/>
  <c r="I257" i="1"/>
  <c r="H257" i="1" s="1"/>
  <c r="I251" i="2" l="1"/>
  <c r="A268" i="2"/>
  <c r="F309" i="2" s="1"/>
  <c r="I258" i="1"/>
  <c r="H258" i="1" s="1"/>
  <c r="G259" i="1"/>
  <c r="C261" i="1"/>
  <c r="E260" i="1"/>
  <c r="F260" i="1"/>
  <c r="I252" i="2" l="1"/>
  <c r="A269" i="2"/>
  <c r="F310" i="2" s="1"/>
  <c r="G260" i="1"/>
  <c r="C262" i="1"/>
  <c r="E261" i="1"/>
  <c r="F261" i="1"/>
  <c r="I259" i="1"/>
  <c r="H259" i="1" s="1"/>
  <c r="I253" i="2" l="1"/>
  <c r="A270" i="2"/>
  <c r="F311" i="2" s="1"/>
  <c r="C263" i="1"/>
  <c r="F262" i="1"/>
  <c r="E262" i="1"/>
  <c r="G261" i="1"/>
  <c r="I260" i="1"/>
  <c r="H260" i="1" s="1"/>
  <c r="I254" i="2" l="1"/>
  <c r="A271" i="2"/>
  <c r="F312" i="2" s="1"/>
  <c r="G262" i="1"/>
  <c r="I261" i="1"/>
  <c r="H261" i="1" s="1"/>
  <c r="C264" i="1"/>
  <c r="E263" i="1"/>
  <c r="F263" i="1"/>
  <c r="I255" i="2" l="1"/>
  <c r="A272" i="2"/>
  <c r="F313" i="2" s="1"/>
  <c r="I262" i="1"/>
  <c r="H262" i="1" s="1"/>
  <c r="G263" i="1"/>
  <c r="C265" i="1"/>
  <c r="E264" i="1"/>
  <c r="F264" i="1"/>
  <c r="I256" i="2" l="1"/>
  <c r="A273" i="2"/>
  <c r="F314" i="2" s="1"/>
  <c r="I263" i="1"/>
  <c r="H263" i="1" s="1"/>
  <c r="G264" i="1"/>
  <c r="C266" i="1"/>
  <c r="E265" i="1"/>
  <c r="F265" i="1"/>
  <c r="I257" i="2" l="1"/>
  <c r="A274" i="2"/>
  <c r="F315" i="2" s="1"/>
  <c r="G265" i="1"/>
  <c r="C267" i="1"/>
  <c r="F266" i="1"/>
  <c r="E266" i="1"/>
  <c r="I264" i="1"/>
  <c r="H264" i="1" s="1"/>
  <c r="I258" i="2" l="1"/>
  <c r="A275" i="2"/>
  <c r="F316" i="2" s="1"/>
  <c r="G266" i="1"/>
  <c r="C268" i="1"/>
  <c r="E267" i="1"/>
  <c r="F267" i="1"/>
  <c r="I265" i="1"/>
  <c r="H265" i="1" s="1"/>
  <c r="I259" i="2" l="1"/>
  <c r="A276" i="2"/>
  <c r="F317" i="2" s="1"/>
  <c r="I266" i="1"/>
  <c r="H266" i="1" s="1"/>
  <c r="G267" i="1"/>
  <c r="C269" i="1"/>
  <c r="F268" i="1"/>
  <c r="E268" i="1"/>
  <c r="I260" i="2" l="1"/>
  <c r="A277" i="2"/>
  <c r="F318" i="2" s="1"/>
  <c r="G268" i="1"/>
  <c r="I268" i="1" s="1"/>
  <c r="H268" i="1" s="1"/>
  <c r="I267" i="1"/>
  <c r="H267" i="1" s="1"/>
  <c r="C270" i="1"/>
  <c r="E269" i="1"/>
  <c r="F269" i="1"/>
  <c r="I261" i="2" l="1"/>
  <c r="A278" i="2"/>
  <c r="F319" i="2" s="1"/>
  <c r="G269" i="1"/>
  <c r="C271" i="1"/>
  <c r="E270" i="1"/>
  <c r="F270" i="1"/>
  <c r="I262" i="2" l="1"/>
  <c r="A279" i="2"/>
  <c r="F320" i="2" s="1"/>
  <c r="G270" i="1"/>
  <c r="I269" i="1"/>
  <c r="H269" i="1" s="1"/>
  <c r="C272" i="1"/>
  <c r="E271" i="1"/>
  <c r="F271" i="1"/>
  <c r="I263" i="2" l="1"/>
  <c r="A280" i="2"/>
  <c r="F321" i="2" s="1"/>
  <c r="G271" i="1"/>
  <c r="I270" i="1"/>
  <c r="H270" i="1" s="1"/>
  <c r="C273" i="1"/>
  <c r="E272" i="1"/>
  <c r="F272" i="1"/>
  <c r="I264" i="2" l="1"/>
  <c r="A281" i="2"/>
  <c r="F322" i="2" s="1"/>
  <c r="I271" i="1"/>
  <c r="H271" i="1" s="1"/>
  <c r="G272" i="1"/>
  <c r="C274" i="1"/>
  <c r="E273" i="1"/>
  <c r="F273" i="1"/>
  <c r="I265" i="2" l="1"/>
  <c r="A282" i="2"/>
  <c r="F323" i="2" s="1"/>
  <c r="C275" i="1"/>
  <c r="E274" i="1"/>
  <c r="F274" i="1"/>
  <c r="G273" i="1"/>
  <c r="I272" i="1"/>
  <c r="H272" i="1" s="1"/>
  <c r="I266" i="2" l="1"/>
  <c r="A283" i="2"/>
  <c r="F324" i="2" s="1"/>
  <c r="I273" i="1"/>
  <c r="H273" i="1" s="1"/>
  <c r="G274" i="1"/>
  <c r="C276" i="1"/>
  <c r="F275" i="1"/>
  <c r="E275" i="1"/>
  <c r="I267" i="2" l="1"/>
  <c r="A284" i="2"/>
  <c r="F325" i="2" s="1"/>
  <c r="G275" i="1"/>
  <c r="C277" i="1"/>
  <c r="F276" i="1"/>
  <c r="E276" i="1"/>
  <c r="I274" i="1"/>
  <c r="H274" i="1" s="1"/>
  <c r="I268" i="2" l="1"/>
  <c r="A285" i="2"/>
  <c r="F326" i="2" s="1"/>
  <c r="I275" i="1"/>
  <c r="H275" i="1" s="1"/>
  <c r="G276" i="1"/>
  <c r="C278" i="1"/>
  <c r="F277" i="1"/>
  <c r="E277" i="1"/>
  <c r="G277" i="1" s="1"/>
  <c r="I269" i="2" l="1"/>
  <c r="A286" i="2"/>
  <c r="F327" i="2" s="1"/>
  <c r="I276" i="1"/>
  <c r="H276" i="1" s="1"/>
  <c r="I277" i="1"/>
  <c r="H277" i="1" s="1"/>
  <c r="C279" i="1"/>
  <c r="E278" i="1"/>
  <c r="F278" i="1"/>
  <c r="I270" i="2" l="1"/>
  <c r="A287" i="2"/>
  <c r="F328" i="2" s="1"/>
  <c r="G278" i="1"/>
  <c r="C280" i="1"/>
  <c r="F279" i="1"/>
  <c r="E279" i="1"/>
  <c r="I271" i="2" l="1"/>
  <c r="A288" i="2"/>
  <c r="F329" i="2" s="1"/>
  <c r="G279" i="1"/>
  <c r="I279" i="1" s="1"/>
  <c r="H279" i="1" s="1"/>
  <c r="I278" i="1"/>
  <c r="C281" i="1"/>
  <c r="E280" i="1"/>
  <c r="F280" i="1"/>
  <c r="I272" i="2" l="1"/>
  <c r="H278" i="1"/>
  <c r="A289" i="2"/>
  <c r="F330" i="2" s="1"/>
  <c r="G280" i="1"/>
  <c r="C282" i="1"/>
  <c r="E281" i="1"/>
  <c r="F281" i="1"/>
  <c r="I273" i="2" l="1"/>
  <c r="A290" i="2"/>
  <c r="F331" i="2" s="1"/>
  <c r="G281" i="1"/>
  <c r="C283" i="1"/>
  <c r="E282" i="1"/>
  <c r="F282" i="1"/>
  <c r="I280" i="1"/>
  <c r="H280" i="1" l="1"/>
  <c r="I274" i="2"/>
  <c r="A291" i="2"/>
  <c r="F332" i="2" s="1"/>
  <c r="I281" i="1"/>
  <c r="H281" i="1" s="1"/>
  <c r="G282" i="1"/>
  <c r="C284" i="1"/>
  <c r="E283" i="1"/>
  <c r="F283" i="1"/>
  <c r="I275" i="2" l="1"/>
  <c r="A292" i="2"/>
  <c r="F333" i="2" s="1"/>
  <c r="I282" i="1"/>
  <c r="H282" i="1" s="1"/>
  <c r="G283" i="1"/>
  <c r="C285" i="1"/>
  <c r="E284" i="1"/>
  <c r="F284" i="1"/>
  <c r="I276" i="2" l="1"/>
  <c r="A293" i="2"/>
  <c r="F334" i="2" s="1"/>
  <c r="I283" i="1"/>
  <c r="H283" i="1" s="1"/>
  <c r="G284" i="1"/>
  <c r="C286" i="1"/>
  <c r="E285" i="1"/>
  <c r="F285" i="1"/>
  <c r="I277" i="2" l="1"/>
  <c r="A294" i="2"/>
  <c r="F335" i="2" s="1"/>
  <c r="I284" i="1"/>
  <c r="H284" i="1" s="1"/>
  <c r="G285" i="1"/>
  <c r="C287" i="1"/>
  <c r="E286" i="1"/>
  <c r="F286" i="1"/>
  <c r="I278" i="2" l="1"/>
  <c r="A295" i="2"/>
  <c r="F336" i="2" s="1"/>
  <c r="I285" i="1"/>
  <c r="H285" i="1" s="1"/>
  <c r="G286" i="1"/>
  <c r="C288" i="1"/>
  <c r="E287" i="1"/>
  <c r="F287" i="1"/>
  <c r="I279" i="2" l="1"/>
  <c r="A296" i="2"/>
  <c r="F337" i="2" s="1"/>
  <c r="G287" i="1"/>
  <c r="I286" i="1"/>
  <c r="H286" i="1" s="1"/>
  <c r="C289" i="1"/>
  <c r="E288" i="1"/>
  <c r="F288" i="1"/>
  <c r="I280" i="2" l="1"/>
  <c r="A297" i="2"/>
  <c r="F338" i="2" s="1"/>
  <c r="I287" i="1"/>
  <c r="H287" i="1" s="1"/>
  <c r="G288" i="1"/>
  <c r="C290" i="1"/>
  <c r="E289" i="1"/>
  <c r="F289" i="1"/>
  <c r="I281" i="2" l="1"/>
  <c r="A298" i="2"/>
  <c r="F339" i="2" s="1"/>
  <c r="G289" i="1"/>
  <c r="C291" i="1"/>
  <c r="F290" i="1"/>
  <c r="E290" i="1"/>
  <c r="G290" i="1" s="1"/>
  <c r="I288" i="1"/>
  <c r="H288" i="1" s="1"/>
  <c r="I282" i="2" l="1"/>
  <c r="A299" i="2"/>
  <c r="F340" i="2" s="1"/>
  <c r="I290" i="1"/>
  <c r="H290" i="1" s="1"/>
  <c r="C292" i="1"/>
  <c r="E291" i="1"/>
  <c r="F291" i="1"/>
  <c r="I289" i="1"/>
  <c r="H289" i="1" s="1"/>
  <c r="I283" i="2" l="1"/>
  <c r="A300" i="2"/>
  <c r="F341" i="2" s="1"/>
  <c r="G291" i="1"/>
  <c r="C293" i="1"/>
  <c r="E292" i="1"/>
  <c r="F292" i="1"/>
  <c r="I284" i="2" l="1"/>
  <c r="A301" i="2"/>
  <c r="F342" i="2" s="1"/>
  <c r="C294" i="1"/>
  <c r="E293" i="1"/>
  <c r="F293" i="1"/>
  <c r="G292" i="1"/>
  <c r="I291" i="1"/>
  <c r="H291" i="1" s="1"/>
  <c r="I285" i="2" l="1"/>
  <c r="A302" i="2"/>
  <c r="F343" i="2" s="1"/>
  <c r="I292" i="1"/>
  <c r="H292" i="1" s="1"/>
  <c r="G293" i="1"/>
  <c r="C295" i="1"/>
  <c r="E294" i="1"/>
  <c r="F294" i="1"/>
  <c r="I286" i="2" l="1"/>
  <c r="A303" i="2"/>
  <c r="F344" i="2" s="1"/>
  <c r="G294" i="1"/>
  <c r="I293" i="1"/>
  <c r="H293" i="1" s="1"/>
  <c r="C296" i="1"/>
  <c r="E295" i="1"/>
  <c r="F295" i="1"/>
  <c r="I287" i="2" l="1"/>
  <c r="A304" i="2"/>
  <c r="F345" i="2" s="1"/>
  <c r="I294" i="1"/>
  <c r="H294" i="1" s="1"/>
  <c r="G295" i="1"/>
  <c r="C297" i="1"/>
  <c r="E296" i="1"/>
  <c r="F296" i="1"/>
  <c r="I288" i="2" l="1"/>
  <c r="A305" i="2"/>
  <c r="F346" i="2" s="1"/>
  <c r="G296" i="1"/>
  <c r="C298" i="1"/>
  <c r="E297" i="1"/>
  <c r="F297" i="1"/>
  <c r="I295" i="1"/>
  <c r="H295" i="1" s="1"/>
  <c r="I289" i="2" l="1"/>
  <c r="A306" i="2"/>
  <c r="F347" i="2" s="1"/>
  <c r="G297" i="1"/>
  <c r="C299" i="1"/>
  <c r="E298" i="1"/>
  <c r="F298" i="1"/>
  <c r="I296" i="1"/>
  <c r="H296" i="1" s="1"/>
  <c r="I290" i="2" l="1"/>
  <c r="A307" i="2"/>
  <c r="F348" i="2" s="1"/>
  <c r="C300" i="1"/>
  <c r="E299" i="1"/>
  <c r="F299" i="1"/>
  <c r="G298" i="1"/>
  <c r="I297" i="1"/>
  <c r="H297" i="1" s="1"/>
  <c r="I291" i="2" l="1"/>
  <c r="A308" i="2"/>
  <c r="F349" i="2" s="1"/>
  <c r="I298" i="1"/>
  <c r="H298" i="1" s="1"/>
  <c r="G299" i="1"/>
  <c r="C301" i="1"/>
  <c r="E300" i="1"/>
  <c r="F300" i="1"/>
  <c r="I292" i="2" l="1"/>
  <c r="A309" i="2"/>
  <c r="F350" i="2" s="1"/>
  <c r="I299" i="1"/>
  <c r="H299" i="1" s="1"/>
  <c r="G300" i="1"/>
  <c r="C302" i="1"/>
  <c r="E301" i="1"/>
  <c r="F301" i="1"/>
  <c r="I293" i="2" l="1"/>
  <c r="A310" i="2"/>
  <c r="F351" i="2" s="1"/>
  <c r="C303" i="1"/>
  <c r="E302" i="1"/>
  <c r="F302" i="1"/>
  <c r="G301" i="1"/>
  <c r="I300" i="1"/>
  <c r="H300" i="1" s="1"/>
  <c r="I294" i="2" l="1"/>
  <c r="A311" i="2"/>
  <c r="F352" i="2" s="1"/>
  <c r="I301" i="1"/>
  <c r="H301" i="1" s="1"/>
  <c r="G302" i="1"/>
  <c r="C304" i="1"/>
  <c r="E303" i="1"/>
  <c r="F303" i="1"/>
  <c r="I295" i="2" l="1"/>
  <c r="A312" i="2"/>
  <c r="F353" i="2" s="1"/>
  <c r="I302" i="1"/>
  <c r="H302" i="1" s="1"/>
  <c r="G303" i="1"/>
  <c r="C305" i="1"/>
  <c r="E304" i="1"/>
  <c r="F304" i="1"/>
  <c r="I296" i="2" l="1"/>
  <c r="A313" i="2"/>
  <c r="F354" i="2" s="1"/>
  <c r="I303" i="1"/>
  <c r="H303" i="1" s="1"/>
  <c r="G304" i="1"/>
  <c r="C306" i="1"/>
  <c r="E305" i="1"/>
  <c r="F305" i="1"/>
  <c r="I297" i="2" l="1"/>
  <c r="A314" i="2"/>
  <c r="F355" i="2" s="1"/>
  <c r="C307" i="1"/>
  <c r="E306" i="1"/>
  <c r="F306" i="1"/>
  <c r="G305" i="1"/>
  <c r="I304" i="1"/>
  <c r="H304" i="1" s="1"/>
  <c r="I298" i="2" l="1"/>
  <c r="A315" i="2"/>
  <c r="F356" i="2" s="1"/>
  <c r="G306" i="1"/>
  <c r="I305" i="1"/>
  <c r="H305" i="1" s="1"/>
  <c r="C308" i="1"/>
  <c r="F307" i="1"/>
  <c r="E307" i="1"/>
  <c r="I299" i="2" l="1"/>
  <c r="A316" i="2"/>
  <c r="F357" i="2" s="1"/>
  <c r="I306" i="1"/>
  <c r="H306" i="1" s="1"/>
  <c r="G307" i="1"/>
  <c r="C309" i="1"/>
  <c r="E308" i="1"/>
  <c r="F308" i="1"/>
  <c r="I300" i="2" l="1"/>
  <c r="A317" i="2"/>
  <c r="F358" i="2" s="1"/>
  <c r="C310" i="1"/>
  <c r="E309" i="1"/>
  <c r="F309" i="1"/>
  <c r="G308" i="1"/>
  <c r="I307" i="1"/>
  <c r="H307" i="1" s="1"/>
  <c r="I301" i="2" l="1"/>
  <c r="A318" i="2"/>
  <c r="F359" i="2" s="1"/>
  <c r="I308" i="1"/>
  <c r="H308" i="1" s="1"/>
  <c r="G309" i="1"/>
  <c r="C311" i="1"/>
  <c r="E310" i="1"/>
  <c r="F310" i="1"/>
  <c r="I302" i="2" l="1"/>
  <c r="A319" i="2"/>
  <c r="F360" i="2" s="1"/>
  <c r="G310" i="1"/>
  <c r="I309" i="1"/>
  <c r="H309" i="1" s="1"/>
  <c r="C312" i="1"/>
  <c r="F311" i="1"/>
  <c r="E311" i="1"/>
  <c r="G311" i="1" s="1"/>
  <c r="I303" i="2" l="1"/>
  <c r="A320" i="2"/>
  <c r="F361" i="2" s="1"/>
  <c r="I310" i="1"/>
  <c r="H310" i="1" s="1"/>
  <c r="I311" i="1"/>
  <c r="H311" i="1" s="1"/>
  <c r="C313" i="1"/>
  <c r="E312" i="1"/>
  <c r="F312" i="1"/>
  <c r="I304" i="2" l="1"/>
  <c r="A321" i="2"/>
  <c r="F362" i="2" s="1"/>
  <c r="G312" i="1"/>
  <c r="C314" i="1"/>
  <c r="E313" i="1"/>
  <c r="F313" i="1"/>
  <c r="I305" i="2" l="1"/>
  <c r="A322" i="2"/>
  <c r="F363" i="2" s="1"/>
  <c r="I312" i="1"/>
  <c r="H312" i="1" s="1"/>
  <c r="G313" i="1"/>
  <c r="C315" i="1"/>
  <c r="E314" i="1"/>
  <c r="F314" i="1"/>
  <c r="I306" i="2" l="1"/>
  <c r="A323" i="2"/>
  <c r="F364" i="2" s="1"/>
  <c r="I313" i="1"/>
  <c r="H313" i="1" s="1"/>
  <c r="G314" i="1"/>
  <c r="C316" i="1"/>
  <c r="E315" i="1"/>
  <c r="F315" i="1"/>
  <c r="I307" i="2" l="1"/>
  <c r="A324" i="2"/>
  <c r="F365" i="2" s="1"/>
  <c r="C317" i="1"/>
  <c r="E316" i="1"/>
  <c r="F316" i="1"/>
  <c r="G315" i="1"/>
  <c r="I314" i="1"/>
  <c r="H314" i="1" s="1"/>
  <c r="I308" i="2" l="1"/>
  <c r="A325" i="2"/>
  <c r="F366" i="2" s="1"/>
  <c r="I315" i="1"/>
  <c r="H315" i="1" s="1"/>
  <c r="G316" i="1"/>
  <c r="C318" i="1"/>
  <c r="E317" i="1"/>
  <c r="F317" i="1"/>
  <c r="I309" i="2" l="1"/>
  <c r="A326" i="2"/>
  <c r="F367" i="2" s="1"/>
  <c r="G317" i="1"/>
  <c r="C319" i="1"/>
  <c r="E318" i="1"/>
  <c r="F318" i="1"/>
  <c r="I316" i="1"/>
  <c r="H316" i="1" s="1"/>
  <c r="I310" i="2" l="1"/>
  <c r="A327" i="2"/>
  <c r="F368" i="2" s="1"/>
  <c r="I317" i="1"/>
  <c r="H317" i="1" s="1"/>
  <c r="G318" i="1"/>
  <c r="C320" i="1"/>
  <c r="E319" i="1"/>
  <c r="F319" i="1"/>
  <c r="I311" i="2" l="1"/>
  <c r="A328" i="2"/>
  <c r="F369" i="2" s="1"/>
  <c r="G319" i="1"/>
  <c r="C321" i="1"/>
  <c r="E320" i="1"/>
  <c r="F320" i="1"/>
  <c r="I318" i="1"/>
  <c r="H318" i="1" s="1"/>
  <c r="I312" i="2" l="1"/>
  <c r="A329" i="2"/>
  <c r="F370" i="2" s="1"/>
  <c r="I319" i="1"/>
  <c r="H319" i="1" s="1"/>
  <c r="G320" i="1"/>
  <c r="C322" i="1"/>
  <c r="E321" i="1"/>
  <c r="F321" i="1"/>
  <c r="I313" i="2" l="1"/>
  <c r="A330" i="2"/>
  <c r="F371" i="2" s="1"/>
  <c r="I320" i="1"/>
  <c r="H320" i="1" s="1"/>
  <c r="G321" i="1"/>
  <c r="C323" i="1"/>
  <c r="E322" i="1"/>
  <c r="F322" i="1"/>
  <c r="I314" i="2" l="1"/>
  <c r="A331" i="2"/>
  <c r="F372" i="2" s="1"/>
  <c r="I321" i="1"/>
  <c r="H321" i="1" s="1"/>
  <c r="G322" i="1"/>
  <c r="C324" i="1"/>
  <c r="E323" i="1"/>
  <c r="F323" i="1"/>
  <c r="I315" i="2" l="1"/>
  <c r="A332" i="2"/>
  <c r="F373" i="2" s="1"/>
  <c r="G323" i="1"/>
  <c r="C325" i="1"/>
  <c r="E324" i="1"/>
  <c r="F324" i="1"/>
  <c r="I322" i="1"/>
  <c r="H322" i="1" s="1"/>
  <c r="I316" i="2" l="1"/>
  <c r="A333" i="2"/>
  <c r="F374" i="2" s="1"/>
  <c r="I323" i="1"/>
  <c r="H323" i="1" s="1"/>
  <c r="G324" i="1"/>
  <c r="C326" i="1"/>
  <c r="E325" i="1"/>
  <c r="F325" i="1"/>
  <c r="I317" i="2" l="1"/>
  <c r="A334" i="2"/>
  <c r="F375" i="2" s="1"/>
  <c r="I324" i="1"/>
  <c r="H324" i="1" s="1"/>
  <c r="G325" i="1"/>
  <c r="C327" i="1"/>
  <c r="E326" i="1"/>
  <c r="F326" i="1"/>
  <c r="I318" i="2" l="1"/>
  <c r="A335" i="2"/>
  <c r="F376" i="2" s="1"/>
  <c r="I325" i="1"/>
  <c r="H325" i="1" s="1"/>
  <c r="G326" i="1"/>
  <c r="C328" i="1"/>
  <c r="E327" i="1"/>
  <c r="F327" i="1"/>
  <c r="I319" i="2" l="1"/>
  <c r="A336" i="2"/>
  <c r="F377" i="2" s="1"/>
  <c r="I326" i="1"/>
  <c r="H326" i="1" s="1"/>
  <c r="G327" i="1"/>
  <c r="C329" i="1"/>
  <c r="E328" i="1"/>
  <c r="F328" i="1"/>
  <c r="I320" i="2" l="1"/>
  <c r="A337" i="2"/>
  <c r="F378" i="2" s="1"/>
  <c r="I327" i="1"/>
  <c r="H327" i="1" s="1"/>
  <c r="G328" i="1"/>
  <c r="C330" i="1"/>
  <c r="E329" i="1"/>
  <c r="F329" i="1"/>
  <c r="I321" i="2" l="1"/>
  <c r="A338" i="2"/>
  <c r="F379" i="2" s="1"/>
  <c r="I328" i="1"/>
  <c r="H328" i="1" s="1"/>
  <c r="G329" i="1"/>
  <c r="C331" i="1"/>
  <c r="F330" i="1"/>
  <c r="E330" i="1"/>
  <c r="I322" i="2" l="1"/>
  <c r="A339" i="2"/>
  <c r="F380" i="2" s="1"/>
  <c r="I329" i="1"/>
  <c r="H329" i="1" s="1"/>
  <c r="G330" i="1"/>
  <c r="C332" i="1"/>
  <c r="E331" i="1"/>
  <c r="F331" i="1"/>
  <c r="I323" i="2" l="1"/>
  <c r="A340" i="2"/>
  <c r="F381" i="2" s="1"/>
  <c r="I330" i="1"/>
  <c r="H330" i="1" s="1"/>
  <c r="G331" i="1"/>
  <c r="C333" i="1"/>
  <c r="E332" i="1"/>
  <c r="F332" i="1"/>
  <c r="I324" i="2" l="1"/>
  <c r="A341" i="2"/>
  <c r="F382" i="2" s="1"/>
  <c r="I331" i="1"/>
  <c r="H331" i="1" s="1"/>
  <c r="G332" i="1"/>
  <c r="C334" i="1"/>
  <c r="E333" i="1"/>
  <c r="F333" i="1"/>
  <c r="I325" i="2" l="1"/>
  <c r="A342" i="2"/>
  <c r="F383" i="2" s="1"/>
  <c r="I332" i="1"/>
  <c r="H332" i="1" s="1"/>
  <c r="G333" i="1"/>
  <c r="C335" i="1"/>
  <c r="E334" i="1"/>
  <c r="F334" i="1"/>
  <c r="I326" i="2" l="1"/>
  <c r="A343" i="2"/>
  <c r="F384" i="2" s="1"/>
  <c r="I333" i="1"/>
  <c r="H333" i="1" s="1"/>
  <c r="G334" i="1"/>
  <c r="C336" i="1"/>
  <c r="E335" i="1"/>
  <c r="F335" i="1"/>
  <c r="I327" i="2" l="1"/>
  <c r="A344" i="2"/>
  <c r="F385" i="2" s="1"/>
  <c r="G335" i="1"/>
  <c r="C337" i="1"/>
  <c r="F336" i="1"/>
  <c r="E336" i="1"/>
  <c r="G336" i="1" s="1"/>
  <c r="I334" i="1"/>
  <c r="H334" i="1" s="1"/>
  <c r="I328" i="2" l="1"/>
  <c r="A345" i="2"/>
  <c r="F386" i="2" s="1"/>
  <c r="I335" i="1"/>
  <c r="H335" i="1" s="1"/>
  <c r="I336" i="1"/>
  <c r="H336" i="1" s="1"/>
  <c r="C338" i="1"/>
  <c r="E337" i="1"/>
  <c r="F337" i="1"/>
  <c r="I329" i="2" l="1"/>
  <c r="A346" i="2"/>
  <c r="F387" i="2" s="1"/>
  <c r="G337" i="1"/>
  <c r="I337" i="1" s="1"/>
  <c r="C339" i="1"/>
  <c r="E338" i="1"/>
  <c r="F338" i="1"/>
  <c r="H337" i="1" l="1"/>
  <c r="I330" i="2"/>
  <c r="A347" i="2"/>
  <c r="F388" i="2" s="1"/>
  <c r="G338" i="1"/>
  <c r="C340" i="1"/>
  <c r="F339" i="1"/>
  <c r="E339" i="1"/>
  <c r="I331" i="2" l="1"/>
  <c r="A348" i="2"/>
  <c r="F389" i="2" s="1"/>
  <c r="I338" i="1"/>
  <c r="H338" i="1" s="1"/>
  <c r="G339" i="1"/>
  <c r="C341" i="1"/>
  <c r="E340" i="1"/>
  <c r="F340" i="1"/>
  <c r="I332" i="2" l="1"/>
  <c r="A349" i="2"/>
  <c r="F390" i="2" s="1"/>
  <c r="I339" i="1"/>
  <c r="H339" i="1" s="1"/>
  <c r="G340" i="1"/>
  <c r="C342" i="1"/>
  <c r="F341" i="1"/>
  <c r="E341" i="1"/>
  <c r="I333" i="2" l="1"/>
  <c r="A350" i="2"/>
  <c r="F391" i="2" s="1"/>
  <c r="I340" i="1"/>
  <c r="H340" i="1" s="1"/>
  <c r="G341" i="1"/>
  <c r="C343" i="1"/>
  <c r="E342" i="1"/>
  <c r="F342" i="1"/>
  <c r="I334" i="2" l="1"/>
  <c r="A351" i="2"/>
  <c r="F392" i="2" s="1"/>
  <c r="I341" i="1"/>
  <c r="H341" i="1" s="1"/>
  <c r="G342" i="1"/>
  <c r="C344" i="1"/>
  <c r="F343" i="1"/>
  <c r="E343" i="1"/>
  <c r="G343" i="1" s="1"/>
  <c r="I335" i="2" l="1"/>
  <c r="A352" i="2"/>
  <c r="F393" i="2" s="1"/>
  <c r="I342" i="1"/>
  <c r="H342" i="1" s="1"/>
  <c r="I343" i="1"/>
  <c r="H343" i="1" s="1"/>
  <c r="C345" i="1"/>
  <c r="E344" i="1"/>
  <c r="F344" i="1"/>
  <c r="I336" i="2" l="1"/>
  <c r="A353" i="2"/>
  <c r="F394" i="2" s="1"/>
  <c r="G344" i="1"/>
  <c r="C346" i="1"/>
  <c r="E345" i="1"/>
  <c r="F345" i="1"/>
  <c r="I337" i="2" l="1"/>
  <c r="A354" i="2"/>
  <c r="F395" i="2" s="1"/>
  <c r="I344" i="1"/>
  <c r="H344" i="1" s="1"/>
  <c r="G345" i="1"/>
  <c r="C347" i="1"/>
  <c r="E346" i="1"/>
  <c r="F346" i="1"/>
  <c r="I338" i="2" l="1"/>
  <c r="A355" i="2"/>
  <c r="F396" i="2" s="1"/>
  <c r="I345" i="1"/>
  <c r="H345" i="1" s="1"/>
  <c r="G346" i="1"/>
  <c r="C348" i="1"/>
  <c r="E347" i="1"/>
  <c r="F347" i="1"/>
  <c r="I339" i="2" l="1"/>
  <c r="A356" i="2"/>
  <c r="F397" i="2" s="1"/>
  <c r="I346" i="1"/>
  <c r="H346" i="1" s="1"/>
  <c r="G347" i="1"/>
  <c r="C349" i="1"/>
  <c r="E348" i="1"/>
  <c r="F348" i="1"/>
  <c r="I340" i="2" l="1"/>
  <c r="A357" i="2"/>
  <c r="F398" i="2" s="1"/>
  <c r="I347" i="1"/>
  <c r="H347" i="1" s="1"/>
  <c r="C350" i="1"/>
  <c r="F349" i="1"/>
  <c r="E349" i="1"/>
  <c r="G348" i="1"/>
  <c r="I341" i="2" l="1"/>
  <c r="A358" i="2"/>
  <c r="F399" i="2" s="1"/>
  <c r="G349" i="1"/>
  <c r="I349" i="1" s="1"/>
  <c r="H349" i="1" s="1"/>
  <c r="I348" i="1"/>
  <c r="H348" i="1" s="1"/>
  <c r="C351" i="1"/>
  <c r="F350" i="1"/>
  <c r="E350" i="1"/>
  <c r="I342" i="2" l="1"/>
  <c r="A359" i="2"/>
  <c r="F400" i="2" s="1"/>
  <c r="G350" i="1"/>
  <c r="C352" i="1"/>
  <c r="E351" i="1"/>
  <c r="F351" i="1"/>
  <c r="I343" i="2" l="1"/>
  <c r="A360" i="2"/>
  <c r="F401" i="2" s="1"/>
  <c r="G351" i="1"/>
  <c r="C353" i="1"/>
  <c r="E352" i="1"/>
  <c r="F352" i="1"/>
  <c r="I350" i="1"/>
  <c r="H350" i="1" s="1"/>
  <c r="I344" i="2" l="1"/>
  <c r="A361" i="2"/>
  <c r="F402" i="2" s="1"/>
  <c r="I351" i="1"/>
  <c r="H351" i="1" s="1"/>
  <c r="G352" i="1"/>
  <c r="C354" i="1"/>
  <c r="F353" i="1"/>
  <c r="E353" i="1"/>
  <c r="I345" i="2" l="1"/>
  <c r="A362" i="2"/>
  <c r="F403" i="2" s="1"/>
  <c r="G353" i="1"/>
  <c r="C355" i="1"/>
  <c r="F354" i="1"/>
  <c r="E354" i="1"/>
  <c r="I352" i="1"/>
  <c r="H352" i="1" s="1"/>
  <c r="I346" i="2" l="1"/>
  <c r="A363" i="2"/>
  <c r="F404" i="2" s="1"/>
  <c r="G354" i="1"/>
  <c r="C356" i="1"/>
  <c r="E355" i="1"/>
  <c r="F355" i="1"/>
  <c r="I353" i="1"/>
  <c r="H353" i="1" s="1"/>
  <c r="I347" i="2" l="1"/>
  <c r="A364" i="2"/>
  <c r="F405" i="2" s="1"/>
  <c r="G355" i="1"/>
  <c r="C357" i="1"/>
  <c r="E356" i="1"/>
  <c r="F356" i="1"/>
  <c r="I354" i="1"/>
  <c r="H354" i="1" s="1"/>
  <c r="I348" i="2" l="1"/>
  <c r="A365" i="2"/>
  <c r="F406" i="2" s="1"/>
  <c r="I355" i="1"/>
  <c r="H355" i="1" s="1"/>
  <c r="G356" i="1"/>
  <c r="C358" i="1"/>
  <c r="F357" i="1"/>
  <c r="E357" i="1"/>
  <c r="I349" i="2" l="1"/>
  <c r="A366" i="2"/>
  <c r="F407" i="2" s="1"/>
  <c r="G357" i="1"/>
  <c r="C359" i="1"/>
  <c r="F358" i="1"/>
  <c r="E358" i="1"/>
  <c r="I356" i="1"/>
  <c r="H356" i="1" s="1"/>
  <c r="I350" i="2" l="1"/>
  <c r="A367" i="2"/>
  <c r="F408" i="2" s="1"/>
  <c r="G358" i="1"/>
  <c r="C360" i="1"/>
  <c r="E359" i="1"/>
  <c r="F359" i="1"/>
  <c r="I357" i="1"/>
  <c r="H357" i="1" s="1"/>
  <c r="I351" i="2" l="1"/>
  <c r="A368" i="2"/>
  <c r="F409" i="2" s="1"/>
  <c r="I358" i="1"/>
  <c r="H358" i="1" s="1"/>
  <c r="G359" i="1"/>
  <c r="C361" i="1"/>
  <c r="E360" i="1"/>
  <c r="F360" i="1"/>
  <c r="I352" i="2" l="1"/>
  <c r="A369" i="2"/>
  <c r="F410" i="2" s="1"/>
  <c r="I359" i="1"/>
  <c r="H359" i="1" s="1"/>
  <c r="G360" i="1"/>
  <c r="C362" i="1"/>
  <c r="E361" i="1"/>
  <c r="F361" i="1"/>
  <c r="I353" i="2" l="1"/>
  <c r="A370" i="2"/>
  <c r="F411" i="2" s="1"/>
  <c r="G361" i="1"/>
  <c r="I361" i="1" s="1"/>
  <c r="H361" i="1" s="1"/>
  <c r="C363" i="1"/>
  <c r="F362" i="1"/>
  <c r="E362" i="1"/>
  <c r="G362" i="1" s="1"/>
  <c r="I360" i="1"/>
  <c r="H360" i="1" s="1"/>
  <c r="I354" i="2" l="1"/>
  <c r="A371" i="2"/>
  <c r="F412" i="2" s="1"/>
  <c r="I362" i="1"/>
  <c r="H362" i="1" s="1"/>
  <c r="C364" i="1"/>
  <c r="E363" i="1"/>
  <c r="F363" i="1"/>
  <c r="I355" i="2" l="1"/>
  <c r="A372" i="2"/>
  <c r="F413" i="2" s="1"/>
  <c r="G363" i="1"/>
  <c r="I363" i="1" s="1"/>
  <c r="C365" i="1"/>
  <c r="E364" i="1"/>
  <c r="F364" i="1"/>
  <c r="H363" i="1" l="1"/>
  <c r="I356" i="2"/>
  <c r="A373" i="2"/>
  <c r="F414" i="2" s="1"/>
  <c r="G364" i="1"/>
  <c r="C366" i="1"/>
  <c r="E365" i="1"/>
  <c r="F365" i="1"/>
  <c r="I357" i="2" l="1"/>
  <c r="A374" i="2"/>
  <c r="F415" i="2" s="1"/>
  <c r="I364" i="1"/>
  <c r="H364" i="1" s="1"/>
  <c r="G365" i="1"/>
  <c r="C367" i="1"/>
  <c r="E366" i="1"/>
  <c r="F366" i="1"/>
  <c r="I358" i="2" l="1"/>
  <c r="A375" i="2"/>
  <c r="F416" i="2" s="1"/>
  <c r="C368" i="1"/>
  <c r="E367" i="1"/>
  <c r="F367" i="1"/>
  <c r="G366" i="1"/>
  <c r="I365" i="1"/>
  <c r="H365" i="1" s="1"/>
  <c r="I359" i="2" l="1"/>
  <c r="A376" i="2"/>
  <c r="F417" i="2" s="1"/>
  <c r="I366" i="1"/>
  <c r="H366" i="1" s="1"/>
  <c r="G367" i="1"/>
  <c r="C369" i="1"/>
  <c r="E368" i="1"/>
  <c r="F368" i="1"/>
  <c r="I360" i="2" l="1"/>
  <c r="A377" i="2"/>
  <c r="F418" i="2" s="1"/>
  <c r="G368" i="1"/>
  <c r="C370" i="1"/>
  <c r="F369" i="1"/>
  <c r="E369" i="1"/>
  <c r="G369" i="1" s="1"/>
  <c r="I367" i="1"/>
  <c r="H367" i="1" s="1"/>
  <c r="I361" i="2" l="1"/>
  <c r="A378" i="2"/>
  <c r="F419" i="2" s="1"/>
  <c r="I368" i="1"/>
  <c r="H368" i="1" s="1"/>
  <c r="I369" i="1"/>
  <c r="H369" i="1" s="1"/>
  <c r="C371" i="1"/>
  <c r="E370" i="1"/>
  <c r="F370" i="1"/>
  <c r="I362" i="2" l="1"/>
  <c r="A379" i="2"/>
  <c r="F420" i="2" s="1"/>
  <c r="G370" i="1"/>
  <c r="C372" i="1"/>
  <c r="E371" i="1"/>
  <c r="F371" i="1"/>
  <c r="I363" i="2" l="1"/>
  <c r="A380" i="2"/>
  <c r="F421" i="2" s="1"/>
  <c r="I370" i="1"/>
  <c r="G371" i="1"/>
  <c r="C373" i="1"/>
  <c r="E372" i="1"/>
  <c r="F372" i="1"/>
  <c r="H370" i="1" l="1"/>
  <c r="I364" i="2"/>
  <c r="A381" i="2"/>
  <c r="F422" i="2" s="1"/>
  <c r="C374" i="1"/>
  <c r="E373" i="1"/>
  <c r="F373" i="1"/>
  <c r="G372" i="1"/>
  <c r="I371" i="1"/>
  <c r="H371" i="1" s="1"/>
  <c r="I365" i="2" l="1"/>
  <c r="A382" i="2"/>
  <c r="F423" i="2" s="1"/>
  <c r="I372" i="1"/>
  <c r="H372" i="1" s="1"/>
  <c r="G373" i="1"/>
  <c r="C375" i="1"/>
  <c r="F374" i="1"/>
  <c r="E374" i="1"/>
  <c r="G374" i="1" s="1"/>
  <c r="I366" i="2" l="1"/>
  <c r="A383" i="2"/>
  <c r="F424" i="2" s="1"/>
  <c r="I374" i="1"/>
  <c r="H374" i="1" s="1"/>
  <c r="I373" i="1"/>
  <c r="H373" i="1" s="1"/>
  <c r="C376" i="1"/>
  <c r="E375" i="1"/>
  <c r="F375" i="1"/>
  <c r="I367" i="2" l="1"/>
  <c r="A384" i="2"/>
  <c r="F425" i="2" s="1"/>
  <c r="C377" i="1"/>
  <c r="E376" i="1"/>
  <c r="F376" i="1"/>
  <c r="G375" i="1"/>
  <c r="I368" i="2" l="1"/>
  <c r="A385" i="2"/>
  <c r="F426" i="2" s="1"/>
  <c r="I375" i="1"/>
  <c r="G376" i="1"/>
  <c r="C378" i="1"/>
  <c r="F377" i="1"/>
  <c r="E377" i="1"/>
  <c r="I369" i="2" l="1"/>
  <c r="H375" i="1"/>
  <c r="A386" i="2"/>
  <c r="F427" i="2" s="1"/>
  <c r="G377" i="1"/>
  <c r="I376" i="1"/>
  <c r="H376" i="1" s="1"/>
  <c r="C379" i="1"/>
  <c r="E378" i="1"/>
  <c r="F378" i="1"/>
  <c r="I370" i="2" l="1"/>
  <c r="A387" i="2"/>
  <c r="F428" i="2" s="1"/>
  <c r="I377" i="1"/>
  <c r="H377" i="1" s="1"/>
  <c r="G378" i="1"/>
  <c r="C380" i="1"/>
  <c r="E379" i="1"/>
  <c r="F379" i="1"/>
  <c r="I371" i="2" l="1"/>
  <c r="A388" i="2"/>
  <c r="F429" i="2" s="1"/>
  <c r="I378" i="1"/>
  <c r="H378" i="1" s="1"/>
  <c r="G379" i="1"/>
  <c r="C381" i="1"/>
  <c r="E380" i="1"/>
  <c r="F380" i="1"/>
  <c r="I372" i="2" l="1"/>
  <c r="A389" i="2"/>
  <c r="F430" i="2" s="1"/>
  <c r="G380" i="1"/>
  <c r="C382" i="1"/>
  <c r="F381" i="1"/>
  <c r="E381" i="1"/>
  <c r="I379" i="1"/>
  <c r="H379" i="1" s="1"/>
  <c r="I373" i="2" l="1"/>
  <c r="A390" i="2"/>
  <c r="F431" i="2" s="1"/>
  <c r="G381" i="1"/>
  <c r="C383" i="1"/>
  <c r="F382" i="1"/>
  <c r="E382" i="1"/>
  <c r="G382" i="1" s="1"/>
  <c r="I380" i="1"/>
  <c r="H380" i="1" s="1"/>
  <c r="I374" i="2" l="1"/>
  <c r="A391" i="2"/>
  <c r="F432" i="2" s="1"/>
  <c r="I381" i="1"/>
  <c r="H381" i="1" s="1"/>
  <c r="I382" i="1"/>
  <c r="H382" i="1" s="1"/>
  <c r="C384" i="1"/>
  <c r="E383" i="1"/>
  <c r="F383" i="1"/>
  <c r="I375" i="2" l="1"/>
  <c r="A392" i="2"/>
  <c r="F433" i="2" s="1"/>
  <c r="C385" i="1"/>
  <c r="E384" i="1"/>
  <c r="F384" i="1"/>
  <c r="G383" i="1"/>
  <c r="I376" i="2" l="1"/>
  <c r="A393" i="2"/>
  <c r="F434" i="2" s="1"/>
  <c r="I383" i="1"/>
  <c r="H383" i="1" s="1"/>
  <c r="G384" i="1"/>
  <c r="C386" i="1"/>
  <c r="F385" i="1"/>
  <c r="E385" i="1"/>
  <c r="I377" i="2" l="1"/>
  <c r="A394" i="2"/>
  <c r="F435" i="2" s="1"/>
  <c r="G385" i="1"/>
  <c r="I384" i="1"/>
  <c r="H384" i="1" s="1"/>
  <c r="C387" i="1"/>
  <c r="F386" i="1"/>
  <c r="E386" i="1"/>
  <c r="I378" i="2" l="1"/>
  <c r="A395" i="2"/>
  <c r="F436" i="2" s="1"/>
  <c r="G386" i="1"/>
  <c r="I385" i="1"/>
  <c r="H385" i="1" s="1"/>
  <c r="C388" i="1"/>
  <c r="E387" i="1"/>
  <c r="F387" i="1"/>
  <c r="I379" i="2" l="1"/>
  <c r="A396" i="2"/>
  <c r="F437" i="2" s="1"/>
  <c r="I386" i="1"/>
  <c r="H386" i="1" s="1"/>
  <c r="G387" i="1"/>
  <c r="C389" i="1"/>
  <c r="E388" i="1"/>
  <c r="F388" i="1"/>
  <c r="I380" i="2" l="1"/>
  <c r="A397" i="2"/>
  <c r="F438" i="2" s="1"/>
  <c r="C390" i="1"/>
  <c r="F389" i="1"/>
  <c r="E389" i="1"/>
  <c r="G388" i="1"/>
  <c r="I387" i="1"/>
  <c r="H387" i="1" s="1"/>
  <c r="I381" i="2" l="1"/>
  <c r="A398" i="2"/>
  <c r="F439" i="2" s="1"/>
  <c r="G389" i="1"/>
  <c r="I388" i="1"/>
  <c r="H388" i="1" s="1"/>
  <c r="C391" i="1"/>
  <c r="F390" i="1"/>
  <c r="E390" i="1"/>
  <c r="I382" i="2" l="1"/>
  <c r="A399" i="2"/>
  <c r="F440" i="2" s="1"/>
  <c r="I389" i="1"/>
  <c r="H389" i="1" s="1"/>
  <c r="G390" i="1"/>
  <c r="C392" i="1"/>
  <c r="E391" i="1"/>
  <c r="F391" i="1"/>
  <c r="I383" i="2" l="1"/>
  <c r="A400" i="2"/>
  <c r="F441" i="2" s="1"/>
  <c r="I390" i="1"/>
  <c r="H390" i="1" s="1"/>
  <c r="C393" i="1"/>
  <c r="E392" i="1"/>
  <c r="F392" i="1"/>
  <c r="G391" i="1"/>
  <c r="I384" i="2" l="1"/>
  <c r="A401" i="2"/>
  <c r="F442" i="2" s="1"/>
  <c r="I391" i="1"/>
  <c r="H391" i="1" s="1"/>
  <c r="G392" i="1"/>
  <c r="C394" i="1"/>
  <c r="E393" i="1"/>
  <c r="F393" i="1"/>
  <c r="I385" i="2" l="1"/>
  <c r="A402" i="2"/>
  <c r="F443" i="2" s="1"/>
  <c r="C395" i="1"/>
  <c r="F394" i="1"/>
  <c r="E394" i="1"/>
  <c r="G394" i="1" s="1"/>
  <c r="G393" i="1"/>
  <c r="I392" i="1"/>
  <c r="H392" i="1" s="1"/>
  <c r="I386" i="2" l="1"/>
  <c r="A403" i="2"/>
  <c r="F444" i="2" s="1"/>
  <c r="I394" i="1"/>
  <c r="H394" i="1" s="1"/>
  <c r="I393" i="1"/>
  <c r="H393" i="1" s="1"/>
  <c r="C396" i="1"/>
  <c r="E395" i="1"/>
  <c r="F395" i="1"/>
  <c r="I387" i="2" l="1"/>
  <c r="A404" i="2"/>
  <c r="F445" i="2" s="1"/>
  <c r="G395" i="1"/>
  <c r="C397" i="1"/>
  <c r="E396" i="1"/>
  <c r="F396" i="1"/>
  <c r="I388" i="2" l="1"/>
  <c r="A405" i="2"/>
  <c r="F446" i="2" s="1"/>
  <c r="G396" i="1"/>
  <c r="C398" i="1"/>
  <c r="F397" i="1"/>
  <c r="E397" i="1"/>
  <c r="I395" i="1"/>
  <c r="H395" i="1" l="1"/>
  <c r="I389" i="2"/>
  <c r="G397" i="1"/>
  <c r="I397" i="1" s="1"/>
  <c r="H397" i="1" s="1"/>
  <c r="A406" i="2"/>
  <c r="F447" i="2" s="1"/>
  <c r="C399" i="1"/>
  <c r="E398" i="1"/>
  <c r="F398" i="1"/>
  <c r="I396" i="1"/>
  <c r="H396" i="1" s="1"/>
  <c r="I390" i="2" l="1"/>
  <c r="A407" i="2"/>
  <c r="F448" i="2" s="1"/>
  <c r="G398" i="1"/>
  <c r="C400" i="1"/>
  <c r="E399" i="1"/>
  <c r="F399" i="1"/>
  <c r="I391" i="2" l="1"/>
  <c r="A408" i="2"/>
  <c r="F449" i="2" s="1"/>
  <c r="C401" i="1"/>
  <c r="E400" i="1"/>
  <c r="F400" i="1"/>
  <c r="G399" i="1"/>
  <c r="I398" i="1"/>
  <c r="H398" i="1" s="1"/>
  <c r="I392" i="2" l="1"/>
  <c r="A409" i="2"/>
  <c r="F450" i="2" s="1"/>
  <c r="G400" i="1"/>
  <c r="I399" i="1"/>
  <c r="H399" i="1" s="1"/>
  <c r="C402" i="1"/>
  <c r="F401" i="1"/>
  <c r="E401" i="1"/>
  <c r="I393" i="2" l="1"/>
  <c r="A410" i="2"/>
  <c r="F451" i="2" s="1"/>
  <c r="G401" i="1"/>
  <c r="I401" i="1" s="1"/>
  <c r="H401" i="1" s="1"/>
  <c r="I400" i="1"/>
  <c r="H400" i="1" s="1"/>
  <c r="C403" i="1"/>
  <c r="E402" i="1"/>
  <c r="F402" i="1"/>
  <c r="I394" i="2" l="1"/>
  <c r="A411" i="2"/>
  <c r="F452" i="2" s="1"/>
  <c r="G402" i="1"/>
  <c r="C404" i="1"/>
  <c r="E403" i="1"/>
  <c r="F403" i="1"/>
  <c r="I395" i="2" l="1"/>
  <c r="A412" i="2"/>
  <c r="F453" i="2" s="1"/>
  <c r="G403" i="1"/>
  <c r="C405" i="1"/>
  <c r="E404" i="1"/>
  <c r="F404" i="1"/>
  <c r="I402" i="1"/>
  <c r="H402" i="1" s="1"/>
  <c r="I396" i="2" l="1"/>
  <c r="A413" i="2"/>
  <c r="F454" i="2" s="1"/>
  <c r="I403" i="1"/>
  <c r="H403" i="1" s="1"/>
  <c r="G404" i="1"/>
  <c r="C406" i="1"/>
  <c r="E405" i="1"/>
  <c r="F405" i="1"/>
  <c r="I397" i="2" l="1"/>
  <c r="A414" i="2"/>
  <c r="F455" i="2" s="1"/>
  <c r="I404" i="1"/>
  <c r="H404" i="1" s="1"/>
  <c r="G405" i="1"/>
  <c r="C407" i="1"/>
  <c r="F406" i="1"/>
  <c r="E406" i="1"/>
  <c r="I398" i="2" l="1"/>
  <c r="A415" i="2"/>
  <c r="F456" i="2" s="1"/>
  <c r="I405" i="1"/>
  <c r="H405" i="1" s="1"/>
  <c r="G406" i="1"/>
  <c r="C408" i="1"/>
  <c r="E407" i="1"/>
  <c r="F407" i="1"/>
  <c r="I399" i="2" l="1"/>
  <c r="A416" i="2"/>
  <c r="F457" i="2" s="1"/>
  <c r="I406" i="1"/>
  <c r="H406" i="1" s="1"/>
  <c r="G407" i="1"/>
  <c r="C409" i="1"/>
  <c r="E408" i="1"/>
  <c r="F408" i="1"/>
  <c r="I400" i="2" l="1"/>
  <c r="A417" i="2"/>
  <c r="F458" i="2" s="1"/>
  <c r="G408" i="1"/>
  <c r="C410" i="1"/>
  <c r="F409" i="1"/>
  <c r="E409" i="1"/>
  <c r="I407" i="1"/>
  <c r="H407" i="1" s="1"/>
  <c r="I401" i="2" l="1"/>
  <c r="A418" i="2"/>
  <c r="F459" i="2" s="1"/>
  <c r="G409" i="1"/>
  <c r="C411" i="1"/>
  <c r="E410" i="1"/>
  <c r="F410" i="1"/>
  <c r="I408" i="1"/>
  <c r="H408" i="1" s="1"/>
  <c r="I402" i="2" l="1"/>
  <c r="A419" i="2"/>
  <c r="F460" i="2" s="1"/>
  <c r="I409" i="1"/>
  <c r="H409" i="1" s="1"/>
  <c r="G410" i="1"/>
  <c r="C412" i="1"/>
  <c r="E411" i="1"/>
  <c r="F411" i="1"/>
  <c r="I403" i="2" l="1"/>
  <c r="A420" i="2"/>
  <c r="F461" i="2" s="1"/>
  <c r="I410" i="1"/>
  <c r="H410" i="1" s="1"/>
  <c r="G411" i="1"/>
  <c r="C413" i="1"/>
  <c r="E412" i="1"/>
  <c r="F412" i="1"/>
  <c r="I404" i="2" l="1"/>
  <c r="A421" i="2"/>
  <c r="F462" i="2" s="1"/>
  <c r="I411" i="1"/>
  <c r="H411" i="1" s="1"/>
  <c r="G412" i="1"/>
  <c r="C414" i="1"/>
  <c r="F413" i="1"/>
  <c r="E413" i="1"/>
  <c r="I405" i="2" l="1"/>
  <c r="A422" i="2"/>
  <c r="F463" i="2" s="1"/>
  <c r="I412" i="1"/>
  <c r="H412" i="1" s="1"/>
  <c r="G413" i="1"/>
  <c r="C415" i="1"/>
  <c r="F414" i="1"/>
  <c r="E414" i="1"/>
  <c r="I406" i="2" l="1"/>
  <c r="A423" i="2"/>
  <c r="F464" i="2" s="1"/>
  <c r="I413" i="1"/>
  <c r="H413" i="1" s="1"/>
  <c r="G414" i="1"/>
  <c r="C416" i="1"/>
  <c r="E415" i="1"/>
  <c r="F415" i="1"/>
  <c r="I407" i="2" l="1"/>
  <c r="A424" i="2"/>
  <c r="F465" i="2" s="1"/>
  <c r="I414" i="1"/>
  <c r="H414" i="1" s="1"/>
  <c r="G415" i="1"/>
  <c r="C417" i="1"/>
  <c r="E416" i="1"/>
  <c r="F416" i="1"/>
  <c r="I408" i="2" l="1"/>
  <c r="A425" i="2"/>
  <c r="F466" i="2" s="1"/>
  <c r="I415" i="1"/>
  <c r="H415" i="1" s="1"/>
  <c r="G416" i="1"/>
  <c r="C418" i="1"/>
  <c r="F417" i="1"/>
  <c r="E417" i="1"/>
  <c r="I409" i="2" l="1"/>
  <c r="A426" i="2"/>
  <c r="F467" i="2" s="1"/>
  <c r="I416" i="1"/>
  <c r="H416" i="1" s="1"/>
  <c r="G417" i="1"/>
  <c r="C419" i="1"/>
  <c r="F418" i="1"/>
  <c r="E418" i="1"/>
  <c r="G418" i="1" s="1"/>
  <c r="I410" i="2" l="1"/>
  <c r="A427" i="2"/>
  <c r="F468" i="2" s="1"/>
  <c r="I418" i="1"/>
  <c r="H418" i="1" s="1"/>
  <c r="C420" i="1"/>
  <c r="E419" i="1"/>
  <c r="F419" i="1"/>
  <c r="I417" i="1"/>
  <c r="H417" i="1" s="1"/>
  <c r="I411" i="2" l="1"/>
  <c r="A428" i="2"/>
  <c r="F469" i="2" s="1"/>
  <c r="G419" i="1"/>
  <c r="C421" i="1"/>
  <c r="E420" i="1"/>
  <c r="F420" i="1"/>
  <c r="I412" i="2" l="1"/>
  <c r="A429" i="2"/>
  <c r="F470" i="2" s="1"/>
  <c r="G420" i="1"/>
  <c r="C422" i="1"/>
  <c r="F421" i="1"/>
  <c r="E421" i="1"/>
  <c r="G421" i="1" s="1"/>
  <c r="I419" i="1"/>
  <c r="H419" i="1" l="1"/>
  <c r="I413" i="2"/>
  <c r="A430" i="2"/>
  <c r="F471" i="2" s="1"/>
  <c r="I421" i="1"/>
  <c r="H421" i="1" s="1"/>
  <c r="C423" i="1"/>
  <c r="F422" i="1"/>
  <c r="E422" i="1"/>
  <c r="I420" i="1"/>
  <c r="H420" i="1" s="1"/>
  <c r="I414" i="2" l="1"/>
  <c r="A431" i="2"/>
  <c r="F472" i="2" s="1"/>
  <c r="G422" i="1"/>
  <c r="C424" i="1"/>
  <c r="E423" i="1"/>
  <c r="F423" i="1"/>
  <c r="I415" i="2" l="1"/>
  <c r="A432" i="2"/>
  <c r="F473" i="2" s="1"/>
  <c r="I422" i="1"/>
  <c r="G423" i="1"/>
  <c r="C425" i="1"/>
  <c r="E424" i="1"/>
  <c r="F424" i="1"/>
  <c r="H422" i="1" l="1"/>
  <c r="I416" i="2"/>
  <c r="A433" i="2"/>
  <c r="F474" i="2" s="1"/>
  <c r="I423" i="1"/>
  <c r="H423" i="1" s="1"/>
  <c r="G424" i="1"/>
  <c r="C426" i="1"/>
  <c r="F425" i="1"/>
  <c r="E425" i="1"/>
  <c r="I417" i="2" l="1"/>
  <c r="A434" i="2"/>
  <c r="F475" i="2" s="1"/>
  <c r="I424" i="1"/>
  <c r="H424" i="1" s="1"/>
  <c r="G425" i="1"/>
  <c r="C427" i="1"/>
  <c r="F426" i="1"/>
  <c r="E426" i="1"/>
  <c r="G426" i="1" s="1"/>
  <c r="I418" i="2" l="1"/>
  <c r="A435" i="2"/>
  <c r="F476" i="2" s="1"/>
  <c r="I425" i="1"/>
  <c r="H425" i="1" s="1"/>
  <c r="I426" i="1"/>
  <c r="H426" i="1" s="1"/>
  <c r="C428" i="1"/>
  <c r="E427" i="1"/>
  <c r="F427" i="1"/>
  <c r="I419" i="2" l="1"/>
  <c r="A436" i="2"/>
  <c r="F477" i="2" s="1"/>
  <c r="G427" i="1"/>
  <c r="C429" i="1"/>
  <c r="E428" i="1"/>
  <c r="F428" i="1"/>
  <c r="I420" i="2" l="1"/>
  <c r="A437" i="2"/>
  <c r="F478" i="2" s="1"/>
  <c r="I427" i="1"/>
  <c r="G428" i="1"/>
  <c r="C430" i="1"/>
  <c r="F429" i="1"/>
  <c r="E429" i="1"/>
  <c r="H427" i="1" l="1"/>
  <c r="I421" i="2"/>
  <c r="A438" i="2"/>
  <c r="F479" i="2" s="1"/>
  <c r="G429" i="1"/>
  <c r="C431" i="1"/>
  <c r="F430" i="1"/>
  <c r="E430" i="1"/>
  <c r="I428" i="1"/>
  <c r="H428" i="1" s="1"/>
  <c r="I422" i="2" l="1"/>
  <c r="A439" i="2"/>
  <c r="F480" i="2" s="1"/>
  <c r="G430" i="1"/>
  <c r="C432" i="1"/>
  <c r="E431" i="1"/>
  <c r="F431" i="1"/>
  <c r="I429" i="1"/>
  <c r="H429" i="1" s="1"/>
  <c r="I423" i="2" l="1"/>
  <c r="A440" i="2"/>
  <c r="F481" i="2" s="1"/>
  <c r="C433" i="1"/>
  <c r="E432" i="1"/>
  <c r="F432" i="1"/>
  <c r="G431" i="1"/>
  <c r="I430" i="1"/>
  <c r="H430" i="1" s="1"/>
  <c r="I424" i="2" l="1"/>
  <c r="A441" i="2"/>
  <c r="F482" i="2" s="1"/>
  <c r="G432" i="1"/>
  <c r="I431" i="1"/>
  <c r="H431" i="1" s="1"/>
  <c r="C434" i="1"/>
  <c r="F433" i="1"/>
  <c r="E433" i="1"/>
  <c r="I425" i="2" l="1"/>
  <c r="A442" i="2"/>
  <c r="F483" i="2" s="1"/>
  <c r="I432" i="1"/>
  <c r="H432" i="1" s="1"/>
  <c r="G433" i="1"/>
  <c r="C435" i="1"/>
  <c r="E434" i="1"/>
  <c r="F434" i="1"/>
  <c r="I426" i="2" l="1"/>
  <c r="A443" i="2"/>
  <c r="F484" i="2" s="1"/>
  <c r="G434" i="1"/>
  <c r="C436" i="1"/>
  <c r="E435" i="1"/>
  <c r="F435" i="1"/>
  <c r="I433" i="1"/>
  <c r="H433" i="1" s="1"/>
  <c r="I427" i="2" l="1"/>
  <c r="A444" i="2"/>
  <c r="F485" i="2" s="1"/>
  <c r="I434" i="1"/>
  <c r="H434" i="1" s="1"/>
  <c r="G435" i="1"/>
  <c r="C437" i="1"/>
  <c r="E436" i="1"/>
  <c r="F436" i="1"/>
  <c r="I428" i="2" l="1"/>
  <c r="A445" i="2"/>
  <c r="F486" i="2" s="1"/>
  <c r="C438" i="1"/>
  <c r="F437" i="1"/>
  <c r="E437" i="1"/>
  <c r="G436" i="1"/>
  <c r="I435" i="1"/>
  <c r="H435" i="1" s="1"/>
  <c r="I429" i="2" l="1"/>
  <c r="A446" i="2"/>
  <c r="F487" i="2" s="1"/>
  <c r="G437" i="1"/>
  <c r="I437" i="1" s="1"/>
  <c r="H437" i="1" s="1"/>
  <c r="I436" i="1"/>
  <c r="H436" i="1" s="1"/>
  <c r="C439" i="1"/>
  <c r="E438" i="1"/>
  <c r="F438" i="1"/>
  <c r="I430" i="2" l="1"/>
  <c r="A447" i="2"/>
  <c r="F488" i="2" s="1"/>
  <c r="G438" i="1"/>
  <c r="C440" i="1"/>
  <c r="E439" i="1"/>
  <c r="F439" i="1"/>
  <c r="I431" i="2" l="1"/>
  <c r="A448" i="2"/>
  <c r="F489" i="2" s="1"/>
  <c r="I438" i="1"/>
  <c r="H438" i="1" s="1"/>
  <c r="G439" i="1"/>
  <c r="C441" i="1"/>
  <c r="E440" i="1"/>
  <c r="F440" i="1"/>
  <c r="I432" i="2" l="1"/>
  <c r="A449" i="2"/>
  <c r="F490" i="2" s="1"/>
  <c r="G440" i="1"/>
  <c r="C442" i="1"/>
  <c r="F441" i="1"/>
  <c r="E441" i="1"/>
  <c r="I439" i="1"/>
  <c r="H439" i="1" s="1"/>
  <c r="I433" i="2" l="1"/>
  <c r="A450" i="2"/>
  <c r="F491" i="2" s="1"/>
  <c r="G441" i="1"/>
  <c r="C443" i="1"/>
  <c r="E442" i="1"/>
  <c r="F442" i="1"/>
  <c r="I440" i="1"/>
  <c r="H440" i="1" s="1"/>
  <c r="I434" i="2" l="1"/>
  <c r="A451" i="2"/>
  <c r="F492" i="2" s="1"/>
  <c r="I441" i="1"/>
  <c r="H441" i="1" s="1"/>
  <c r="G442" i="1"/>
  <c r="C444" i="1"/>
  <c r="E443" i="1"/>
  <c r="F443" i="1"/>
  <c r="I435" i="2" l="1"/>
  <c r="A452" i="2"/>
  <c r="F493" i="2" s="1"/>
  <c r="I442" i="1"/>
  <c r="H442" i="1" s="1"/>
  <c r="G443" i="1"/>
  <c r="C445" i="1"/>
  <c r="E444" i="1"/>
  <c r="F444" i="1"/>
  <c r="I436" i="2" l="1"/>
  <c r="A453" i="2"/>
  <c r="F494" i="2" s="1"/>
  <c r="I443" i="1"/>
  <c r="H443" i="1" s="1"/>
  <c r="G444" i="1"/>
  <c r="C446" i="1"/>
  <c r="F445" i="1"/>
  <c r="E445" i="1"/>
  <c r="I437" i="2" l="1"/>
  <c r="A454" i="2"/>
  <c r="F495" i="2" s="1"/>
  <c r="I444" i="1"/>
  <c r="H444" i="1" s="1"/>
  <c r="G445" i="1"/>
  <c r="C447" i="1"/>
  <c r="F446" i="1"/>
  <c r="E446" i="1"/>
  <c r="I438" i="2" l="1"/>
  <c r="A455" i="2"/>
  <c r="F496" i="2" s="1"/>
  <c r="I445" i="1"/>
  <c r="H445" i="1" s="1"/>
  <c r="G446" i="1"/>
  <c r="C448" i="1"/>
  <c r="E447" i="1"/>
  <c r="F447" i="1"/>
  <c r="I439" i="2" l="1"/>
  <c r="A456" i="2"/>
  <c r="F497" i="2" s="1"/>
  <c r="I446" i="1"/>
  <c r="H446" i="1" s="1"/>
  <c r="G447" i="1"/>
  <c r="C449" i="1"/>
  <c r="E448" i="1"/>
  <c r="F448" i="1"/>
  <c r="I440" i="2" l="1"/>
  <c r="A457" i="2"/>
  <c r="F498" i="2" s="1"/>
  <c r="I447" i="1"/>
  <c r="H447" i="1" s="1"/>
  <c r="G448" i="1"/>
  <c r="C450" i="1"/>
  <c r="F449" i="1"/>
  <c r="E449" i="1"/>
  <c r="I441" i="2" l="1"/>
  <c r="A458" i="2"/>
  <c r="F499" i="2" s="1"/>
  <c r="I448" i="1"/>
  <c r="H448" i="1" s="1"/>
  <c r="G449" i="1"/>
  <c r="C451" i="1"/>
  <c r="E450" i="1"/>
  <c r="F450" i="1"/>
  <c r="I442" i="2" l="1"/>
  <c r="A459" i="2"/>
  <c r="F500" i="2" s="1"/>
  <c r="I449" i="1"/>
  <c r="H449" i="1" s="1"/>
  <c r="G450" i="1"/>
  <c r="C452" i="1"/>
  <c r="E451" i="1"/>
  <c r="F451" i="1"/>
  <c r="I443" i="2" l="1"/>
  <c r="A460" i="2"/>
  <c r="F501" i="2" s="1"/>
  <c r="I450" i="1"/>
  <c r="H450" i="1" s="1"/>
  <c r="G451" i="1"/>
  <c r="C453" i="1"/>
  <c r="E452" i="1"/>
  <c r="F452" i="1"/>
  <c r="I444" i="2" l="1"/>
  <c r="A461" i="2"/>
  <c r="F502" i="2" s="1"/>
  <c r="I451" i="1"/>
  <c r="H451" i="1" s="1"/>
  <c r="G452" i="1"/>
  <c r="C454" i="1"/>
  <c r="F453" i="1"/>
  <c r="E453" i="1"/>
  <c r="I445" i="2" l="1"/>
  <c r="A462" i="2"/>
  <c r="F503" i="2" s="1"/>
  <c r="I452" i="1"/>
  <c r="H452" i="1" s="1"/>
  <c r="G453" i="1"/>
  <c r="C455" i="1"/>
  <c r="E454" i="1"/>
  <c r="F454" i="1"/>
  <c r="I446" i="2" l="1"/>
  <c r="A463" i="2"/>
  <c r="F504" i="2" s="1"/>
  <c r="I453" i="1"/>
  <c r="H453" i="1" s="1"/>
  <c r="G454" i="1"/>
  <c r="C456" i="1"/>
  <c r="E455" i="1"/>
  <c r="F455" i="1"/>
  <c r="I447" i="2" l="1"/>
  <c r="A464" i="2"/>
  <c r="F505" i="2" s="1"/>
  <c r="I454" i="1"/>
  <c r="H454" i="1" s="1"/>
  <c r="G455" i="1"/>
  <c r="C457" i="1"/>
  <c r="E456" i="1"/>
  <c r="F456" i="1"/>
  <c r="I448" i="2" l="1"/>
  <c r="A465" i="2"/>
  <c r="F506" i="2" s="1"/>
  <c r="I455" i="1"/>
  <c r="H455" i="1" s="1"/>
  <c r="G456" i="1"/>
  <c r="C458" i="1"/>
  <c r="E457" i="1"/>
  <c r="F457" i="1"/>
  <c r="I449" i="2" l="1"/>
  <c r="A466" i="2"/>
  <c r="F507" i="2" s="1"/>
  <c r="I456" i="1"/>
  <c r="H456" i="1" s="1"/>
  <c r="G457" i="1"/>
  <c r="C459" i="1"/>
  <c r="F458" i="1"/>
  <c r="E458" i="1"/>
  <c r="I450" i="2" l="1"/>
  <c r="A467" i="2"/>
  <c r="F508" i="2" s="1"/>
  <c r="G458" i="1"/>
  <c r="C460" i="1"/>
  <c r="E459" i="1"/>
  <c r="F459" i="1"/>
  <c r="I457" i="1"/>
  <c r="H457" i="1" s="1"/>
  <c r="I451" i="2" l="1"/>
  <c r="A468" i="2"/>
  <c r="F509" i="2" s="1"/>
  <c r="I458" i="1"/>
  <c r="H458" i="1" s="1"/>
  <c r="G459" i="1"/>
  <c r="C461" i="1"/>
  <c r="E460" i="1"/>
  <c r="F460" i="1"/>
  <c r="I452" i="2" l="1"/>
  <c r="A469" i="2"/>
  <c r="F510" i="2" s="1"/>
  <c r="I459" i="1"/>
  <c r="H459" i="1" s="1"/>
  <c r="G460" i="1"/>
  <c r="C462" i="1"/>
  <c r="E461" i="1"/>
  <c r="F461" i="1"/>
  <c r="I453" i="2" l="1"/>
  <c r="A470" i="2"/>
  <c r="F511" i="2" s="1"/>
  <c r="G461" i="1"/>
  <c r="C463" i="1"/>
  <c r="E462" i="1"/>
  <c r="F462" i="1"/>
  <c r="I460" i="1"/>
  <c r="H460" i="1" s="1"/>
  <c r="I454" i="2" l="1"/>
  <c r="A471" i="2"/>
  <c r="F512" i="2" s="1"/>
  <c r="G462" i="1"/>
  <c r="C464" i="1"/>
  <c r="E463" i="1"/>
  <c r="F463" i="1"/>
  <c r="I461" i="1"/>
  <c r="H461" i="1" s="1"/>
  <c r="I455" i="2" l="1"/>
  <c r="A472" i="2"/>
  <c r="F513" i="2" s="1"/>
  <c r="G463" i="1"/>
  <c r="C465" i="1"/>
  <c r="E464" i="1"/>
  <c r="F464" i="1"/>
  <c r="I462" i="1"/>
  <c r="H462" i="1" s="1"/>
  <c r="I456" i="2" l="1"/>
  <c r="A473" i="2"/>
  <c r="F514" i="2" s="1"/>
  <c r="I463" i="1"/>
  <c r="H463" i="1" s="1"/>
  <c r="G464" i="1"/>
  <c r="C466" i="1"/>
  <c r="F465" i="1"/>
  <c r="E465" i="1"/>
  <c r="I457" i="2" l="1"/>
  <c r="A474" i="2"/>
  <c r="F515" i="2" s="1"/>
  <c r="G465" i="1"/>
  <c r="C467" i="1"/>
  <c r="E466" i="1"/>
  <c r="F466" i="1"/>
  <c r="I464" i="1"/>
  <c r="H464" i="1" s="1"/>
  <c r="I458" i="2" l="1"/>
  <c r="A475" i="2"/>
  <c r="F516" i="2" s="1"/>
  <c r="I465" i="1"/>
  <c r="H465" i="1" s="1"/>
  <c r="G466" i="1"/>
  <c r="C468" i="1"/>
  <c r="E467" i="1"/>
  <c r="F467" i="1"/>
  <c r="I459" i="2" l="1"/>
  <c r="A476" i="2"/>
  <c r="F517" i="2" s="1"/>
  <c r="I466" i="1"/>
  <c r="H466" i="1" s="1"/>
  <c r="G467" i="1"/>
  <c r="C469" i="1"/>
  <c r="F468" i="1"/>
  <c r="E468" i="1"/>
  <c r="I460" i="2" l="1"/>
  <c r="A477" i="2"/>
  <c r="F518" i="2" s="1"/>
  <c r="G468" i="1"/>
  <c r="I467" i="1"/>
  <c r="H467" i="1" s="1"/>
  <c r="C470" i="1"/>
  <c r="E469" i="1"/>
  <c r="F469" i="1"/>
  <c r="I461" i="2" l="1"/>
  <c r="A478" i="2"/>
  <c r="F519" i="2" s="1"/>
  <c r="I468" i="1"/>
  <c r="H468" i="1" s="1"/>
  <c r="G469" i="1"/>
  <c r="C471" i="1"/>
  <c r="E470" i="1"/>
  <c r="F470" i="1"/>
  <c r="I462" i="2" l="1"/>
  <c r="A479" i="2"/>
  <c r="F520" i="2" s="1"/>
  <c r="G470" i="1"/>
  <c r="I469" i="1"/>
  <c r="H469" i="1" s="1"/>
  <c r="C472" i="1"/>
  <c r="E471" i="1"/>
  <c r="F471" i="1"/>
  <c r="I463" i="2" l="1"/>
  <c r="A480" i="2"/>
  <c r="F521" i="2" s="1"/>
  <c r="I470" i="1"/>
  <c r="H470" i="1" s="1"/>
  <c r="G471" i="1"/>
  <c r="C473" i="1"/>
  <c r="E472" i="1"/>
  <c r="F472" i="1"/>
  <c r="I464" i="2" l="1"/>
  <c r="A481" i="2"/>
  <c r="F522" i="2" s="1"/>
  <c r="I471" i="1"/>
  <c r="H471" i="1" s="1"/>
  <c r="G472" i="1"/>
  <c r="C474" i="1"/>
  <c r="F473" i="1"/>
  <c r="E473" i="1"/>
  <c r="I465" i="2" l="1"/>
  <c r="A482" i="2"/>
  <c r="F523" i="2" s="1"/>
  <c r="G473" i="1"/>
  <c r="I472" i="1"/>
  <c r="H472" i="1" s="1"/>
  <c r="C475" i="1"/>
  <c r="E474" i="1"/>
  <c r="F474" i="1"/>
  <c r="I466" i="2" l="1"/>
  <c r="A483" i="2"/>
  <c r="F524" i="2" s="1"/>
  <c r="I473" i="1"/>
  <c r="H473" i="1" s="1"/>
  <c r="G474" i="1"/>
  <c r="C476" i="1"/>
  <c r="E475" i="1"/>
  <c r="F475" i="1"/>
  <c r="I467" i="2" l="1"/>
  <c r="A484" i="2"/>
  <c r="F525" i="2" s="1"/>
  <c r="I474" i="1"/>
  <c r="H474" i="1" s="1"/>
  <c r="G475" i="1"/>
  <c r="C477" i="1"/>
  <c r="E476" i="1"/>
  <c r="F476" i="1"/>
  <c r="I468" i="2" l="1"/>
  <c r="A485" i="2"/>
  <c r="F526" i="2" s="1"/>
  <c r="I475" i="1"/>
  <c r="H475" i="1" s="1"/>
  <c r="G476" i="1"/>
  <c r="C478" i="1"/>
  <c r="F477" i="1"/>
  <c r="E477" i="1"/>
  <c r="I469" i="2" l="1"/>
  <c r="A486" i="2"/>
  <c r="F527" i="2" s="1"/>
  <c r="I476" i="1"/>
  <c r="H476" i="1" s="1"/>
  <c r="G477" i="1"/>
  <c r="C479" i="1"/>
  <c r="F478" i="1"/>
  <c r="E478" i="1"/>
  <c r="G478" i="1" s="1"/>
  <c r="I470" i="2" l="1"/>
  <c r="A487" i="2"/>
  <c r="F528" i="2" s="1"/>
  <c r="I477" i="1"/>
  <c r="H477" i="1" s="1"/>
  <c r="I478" i="1"/>
  <c r="H478" i="1" s="1"/>
  <c r="C480" i="1"/>
  <c r="E479" i="1"/>
  <c r="F479" i="1"/>
  <c r="I471" i="2" l="1"/>
  <c r="A488" i="2"/>
  <c r="F529" i="2" s="1"/>
  <c r="G479" i="1"/>
  <c r="C481" i="1"/>
  <c r="E480" i="1"/>
  <c r="F480" i="1"/>
  <c r="I472" i="2" l="1"/>
  <c r="A489" i="2"/>
  <c r="F530" i="2" s="1"/>
  <c r="I479" i="1"/>
  <c r="G480" i="1"/>
  <c r="C482" i="1"/>
  <c r="F481" i="1"/>
  <c r="E481" i="1"/>
  <c r="H479" i="1" l="1"/>
  <c r="G481" i="1"/>
  <c r="I481" i="1" s="1"/>
  <c r="H481" i="1" s="1"/>
  <c r="I473" i="2"/>
  <c r="A490" i="2"/>
  <c r="F531" i="2" s="1"/>
  <c r="C483" i="1"/>
  <c r="E482" i="1"/>
  <c r="F482" i="1"/>
  <c r="I480" i="1"/>
  <c r="H480" i="1" s="1"/>
  <c r="I474" i="2" l="1"/>
  <c r="A491" i="2"/>
  <c r="F532" i="2" s="1"/>
  <c r="G482" i="1"/>
  <c r="C484" i="1"/>
  <c r="E483" i="1"/>
  <c r="F483" i="1"/>
  <c r="I475" i="2" l="1"/>
  <c r="A492" i="2"/>
  <c r="F533" i="2" s="1"/>
  <c r="I482" i="1"/>
  <c r="H482" i="1" s="1"/>
  <c r="G483" i="1"/>
  <c r="C485" i="1"/>
  <c r="E484" i="1"/>
  <c r="F484" i="1"/>
  <c r="I476" i="2" l="1"/>
  <c r="A493" i="2"/>
  <c r="F534" i="2" s="1"/>
  <c r="I483" i="1"/>
  <c r="H483" i="1" s="1"/>
  <c r="G484" i="1"/>
  <c r="C486" i="1"/>
  <c r="F485" i="1"/>
  <c r="E485" i="1"/>
  <c r="G485" i="1" s="1"/>
  <c r="I477" i="2" l="1"/>
  <c r="A494" i="2"/>
  <c r="F535" i="2" s="1"/>
  <c r="I484" i="1"/>
  <c r="H484" i="1" s="1"/>
  <c r="I485" i="1"/>
  <c r="H485" i="1" s="1"/>
  <c r="C487" i="1"/>
  <c r="F486" i="1"/>
  <c r="E486" i="1"/>
  <c r="I478" i="2" l="1"/>
  <c r="A495" i="2"/>
  <c r="F536" i="2" s="1"/>
  <c r="G486" i="1"/>
  <c r="C488" i="1"/>
  <c r="E487" i="1"/>
  <c r="F487" i="1"/>
  <c r="I479" i="2" l="1"/>
  <c r="A496" i="2"/>
  <c r="F537" i="2" s="1"/>
  <c r="I486" i="1"/>
  <c r="H486" i="1" s="1"/>
  <c r="G487" i="1"/>
  <c r="C489" i="1"/>
  <c r="E488" i="1"/>
  <c r="F488" i="1"/>
  <c r="I480" i="2" l="1"/>
  <c r="A497" i="2"/>
  <c r="F538" i="2" s="1"/>
  <c r="I487" i="1"/>
  <c r="H487" i="1" s="1"/>
  <c r="G488" i="1"/>
  <c r="C490" i="1"/>
  <c r="F489" i="1"/>
  <c r="E489" i="1"/>
  <c r="I481" i="2" l="1"/>
  <c r="A498" i="2"/>
  <c r="F539" i="2" s="1"/>
  <c r="I488" i="1"/>
  <c r="H488" i="1" s="1"/>
  <c r="G489" i="1"/>
  <c r="C491" i="1"/>
  <c r="F490" i="1"/>
  <c r="E490" i="1"/>
  <c r="I482" i="2" l="1"/>
  <c r="A499" i="2"/>
  <c r="F540" i="2" s="1"/>
  <c r="G490" i="1"/>
  <c r="I490" i="1" s="1"/>
  <c r="H490" i="1" s="1"/>
  <c r="I489" i="1"/>
  <c r="H489" i="1" s="1"/>
  <c r="C492" i="1"/>
  <c r="E491" i="1"/>
  <c r="F491" i="1"/>
  <c r="I483" i="2" l="1"/>
  <c r="A500" i="2"/>
  <c r="F541" i="2" s="1"/>
  <c r="G491" i="1"/>
  <c r="C493" i="1"/>
  <c r="E492" i="1"/>
  <c r="F492" i="1"/>
  <c r="I484" i="2" l="1"/>
  <c r="A501" i="2"/>
  <c r="F542" i="2" s="1"/>
  <c r="I491" i="1"/>
  <c r="H491" i="1" s="1"/>
  <c r="G492" i="1"/>
  <c r="C494" i="1"/>
  <c r="F493" i="1"/>
  <c r="E493" i="1"/>
  <c r="I485" i="2" l="1"/>
  <c r="A502" i="2"/>
  <c r="F543" i="2" s="1"/>
  <c r="G493" i="1"/>
  <c r="C495" i="1"/>
  <c r="F494" i="1"/>
  <c r="E494" i="1"/>
  <c r="I492" i="1"/>
  <c r="H492" i="1" s="1"/>
  <c r="I486" i="2" l="1"/>
  <c r="A503" i="2"/>
  <c r="F544" i="2" s="1"/>
  <c r="G494" i="1"/>
  <c r="I493" i="1"/>
  <c r="H493" i="1" s="1"/>
  <c r="C496" i="1"/>
  <c r="E495" i="1"/>
  <c r="F495" i="1"/>
  <c r="I487" i="2" l="1"/>
  <c r="A504" i="2"/>
  <c r="F545" i="2" s="1"/>
  <c r="I494" i="1"/>
  <c r="H494" i="1" s="1"/>
  <c r="G495" i="1"/>
  <c r="C497" i="1"/>
  <c r="E496" i="1"/>
  <c r="F496" i="1"/>
  <c r="I488" i="2" l="1"/>
  <c r="A505" i="2"/>
  <c r="F546" i="2" s="1"/>
  <c r="I495" i="1"/>
  <c r="H495" i="1" s="1"/>
  <c r="G496" i="1"/>
  <c r="C498" i="1"/>
  <c r="F497" i="1"/>
  <c r="E497" i="1"/>
  <c r="I489" i="2" l="1"/>
  <c r="A506" i="2"/>
  <c r="F547" i="2" s="1"/>
  <c r="G497" i="1"/>
  <c r="C499" i="1"/>
  <c r="E498" i="1"/>
  <c r="F498" i="1"/>
  <c r="I496" i="1"/>
  <c r="H496" i="1" s="1"/>
  <c r="I490" i="2" l="1"/>
  <c r="A507" i="2"/>
  <c r="F548" i="2" s="1"/>
  <c r="I497" i="1"/>
  <c r="H497" i="1" s="1"/>
  <c r="G498" i="1"/>
  <c r="C500" i="1"/>
  <c r="E499" i="1"/>
  <c r="F499" i="1"/>
  <c r="I491" i="2" l="1"/>
  <c r="A508" i="2"/>
  <c r="F549" i="2" s="1"/>
  <c r="I498" i="1"/>
  <c r="H498" i="1" s="1"/>
  <c r="G499" i="1"/>
  <c r="C501" i="1"/>
  <c r="F500" i="1"/>
  <c r="E500" i="1"/>
  <c r="I492" i="2" l="1"/>
  <c r="A509" i="2"/>
  <c r="F550" i="2" s="1"/>
  <c r="G500" i="1"/>
  <c r="C502" i="1"/>
  <c r="F501" i="1"/>
  <c r="E501" i="1"/>
  <c r="G501" i="1" s="1"/>
  <c r="I499" i="1"/>
  <c r="H499" i="1" s="1"/>
  <c r="I493" i="2" l="1"/>
  <c r="A510" i="2"/>
  <c r="F551" i="2" s="1"/>
  <c r="I500" i="1"/>
  <c r="H500" i="1" s="1"/>
  <c r="I501" i="1"/>
  <c r="H501" i="1" s="1"/>
  <c r="C503" i="1"/>
  <c r="E502" i="1"/>
  <c r="F502" i="1"/>
  <c r="I494" i="2" l="1"/>
  <c r="A511" i="2"/>
  <c r="F552" i="2" s="1"/>
  <c r="G502" i="1"/>
  <c r="C504" i="1"/>
  <c r="E503" i="1"/>
  <c r="F503" i="1"/>
  <c r="I495" i="2" l="1"/>
  <c r="A512" i="2"/>
  <c r="F553" i="2" s="1"/>
  <c r="I502" i="1"/>
  <c r="G503" i="1"/>
  <c r="C505" i="1"/>
  <c r="E504" i="1"/>
  <c r="F504" i="1"/>
  <c r="H502" i="1" l="1"/>
  <c r="I496" i="2"/>
  <c r="A513" i="2"/>
  <c r="F554" i="2" s="1"/>
  <c r="I503" i="1"/>
  <c r="H503" i="1" s="1"/>
  <c r="G504" i="1"/>
  <c r="C506" i="1"/>
  <c r="F505" i="1"/>
  <c r="E505" i="1"/>
  <c r="I497" i="2" l="1"/>
  <c r="A514" i="2"/>
  <c r="F555" i="2" s="1"/>
  <c r="G505" i="1"/>
  <c r="C507" i="1"/>
  <c r="E506" i="1"/>
  <c r="F506" i="1"/>
  <c r="I504" i="1"/>
  <c r="H504" i="1" s="1"/>
  <c r="I498" i="2" l="1"/>
  <c r="A515" i="2"/>
  <c r="F556" i="2" s="1"/>
  <c r="I505" i="1"/>
  <c r="H505" i="1" s="1"/>
  <c r="G506" i="1"/>
  <c r="C508" i="1"/>
  <c r="E507" i="1"/>
  <c r="F507" i="1"/>
  <c r="I499" i="2" l="1"/>
  <c r="A516" i="2"/>
  <c r="F557" i="2" s="1"/>
  <c r="I506" i="1"/>
  <c r="H506" i="1" s="1"/>
  <c r="G507" i="1"/>
  <c r="C509" i="1"/>
  <c r="E508" i="1"/>
  <c r="F508" i="1"/>
  <c r="I500" i="2" l="1"/>
  <c r="A517" i="2"/>
  <c r="F558" i="2" s="1"/>
  <c r="I507" i="1"/>
  <c r="H507" i="1" s="1"/>
  <c r="G508" i="1"/>
  <c r="C510" i="1"/>
  <c r="F509" i="1"/>
  <c r="E509" i="1"/>
  <c r="I501" i="2" l="1"/>
  <c r="A518" i="2"/>
  <c r="F559" i="2" s="1"/>
  <c r="G509" i="1"/>
  <c r="C511" i="1"/>
  <c r="E510" i="1"/>
  <c r="F510" i="1"/>
  <c r="I508" i="1"/>
  <c r="H508" i="1" s="1"/>
  <c r="I502" i="2" l="1"/>
  <c r="A519" i="2"/>
  <c r="F560" i="2" s="1"/>
  <c r="G510" i="1"/>
  <c r="I509" i="1"/>
  <c r="H509" i="1" s="1"/>
  <c r="C512" i="1"/>
  <c r="E511" i="1"/>
  <c r="F511" i="1"/>
  <c r="I503" i="2" l="1"/>
  <c r="A520" i="2"/>
  <c r="F561" i="2" s="1"/>
  <c r="I510" i="1"/>
  <c r="H510" i="1" s="1"/>
  <c r="G511" i="1"/>
  <c r="C513" i="1"/>
  <c r="E512" i="1"/>
  <c r="F512" i="1"/>
  <c r="I504" i="2" l="1"/>
  <c r="A521" i="2"/>
  <c r="F562" i="2" s="1"/>
  <c r="G512" i="1"/>
  <c r="C514" i="1"/>
  <c r="E513" i="1"/>
  <c r="F513" i="1"/>
  <c r="I511" i="1"/>
  <c r="H511" i="1" s="1"/>
  <c r="I505" i="2" l="1"/>
  <c r="A522" i="2"/>
  <c r="F563" i="2" s="1"/>
  <c r="G513" i="1"/>
  <c r="C515" i="1"/>
  <c r="E514" i="1"/>
  <c r="F514" i="1"/>
  <c r="I512" i="1"/>
  <c r="H512" i="1" s="1"/>
  <c r="I506" i="2" l="1"/>
  <c r="A523" i="2"/>
  <c r="F564" i="2" s="1"/>
  <c r="G514" i="1"/>
  <c r="C516" i="1"/>
  <c r="E515" i="1"/>
  <c r="F515" i="1"/>
  <c r="I513" i="1"/>
  <c r="H513" i="1" s="1"/>
  <c r="I507" i="2" l="1"/>
  <c r="A524" i="2"/>
  <c r="F565" i="2" s="1"/>
  <c r="G515" i="1"/>
  <c r="I514" i="1"/>
  <c r="H514" i="1" s="1"/>
  <c r="C517" i="1"/>
  <c r="E516" i="1"/>
  <c r="F516" i="1"/>
  <c r="I508" i="2" l="1"/>
  <c r="A525" i="2"/>
  <c r="F566" i="2" s="1"/>
  <c r="I515" i="1"/>
  <c r="H515" i="1" s="1"/>
  <c r="G516" i="1"/>
  <c r="C518" i="1"/>
  <c r="E517" i="1"/>
  <c r="F517" i="1"/>
  <c r="I509" i="2" l="1"/>
  <c r="A526" i="2"/>
  <c r="F567" i="2" s="1"/>
  <c r="C519" i="1"/>
  <c r="E518" i="1"/>
  <c r="F518" i="1"/>
  <c r="G517" i="1"/>
  <c r="I516" i="1"/>
  <c r="H516" i="1" s="1"/>
  <c r="I510" i="2" l="1"/>
  <c r="A527" i="2"/>
  <c r="F568" i="2" s="1"/>
  <c r="G518" i="1"/>
  <c r="I517" i="1"/>
  <c r="H517" i="1" s="1"/>
  <c r="C520" i="1"/>
  <c r="E519" i="1"/>
  <c r="F519" i="1"/>
  <c r="I511" i="2" l="1"/>
  <c r="A528" i="2"/>
  <c r="F569" i="2" s="1"/>
  <c r="I518" i="1"/>
  <c r="H518" i="1" s="1"/>
  <c r="G519" i="1"/>
  <c r="C521" i="1"/>
  <c r="E520" i="1"/>
  <c r="F520" i="1"/>
  <c r="I512" i="2" l="1"/>
  <c r="A529" i="2"/>
  <c r="F570" i="2" s="1"/>
  <c r="I519" i="1"/>
  <c r="H519" i="1" s="1"/>
  <c r="G520" i="1"/>
  <c r="C522" i="1"/>
  <c r="F521" i="1"/>
  <c r="E521" i="1"/>
  <c r="I513" i="2" l="1"/>
  <c r="A530" i="2"/>
  <c r="F571" i="2" s="1"/>
  <c r="G521" i="1"/>
  <c r="I520" i="1"/>
  <c r="H520" i="1" s="1"/>
  <c r="C523" i="1"/>
  <c r="F522" i="1"/>
  <c r="E522" i="1"/>
  <c r="I514" i="2" l="1"/>
  <c r="A531" i="2"/>
  <c r="F572" i="2" s="1"/>
  <c r="I521" i="1"/>
  <c r="H521" i="1" s="1"/>
  <c r="G522" i="1"/>
  <c r="C524" i="1"/>
  <c r="E523" i="1"/>
  <c r="F523" i="1"/>
  <c r="I515" i="2" l="1"/>
  <c r="A532" i="2"/>
  <c r="F573" i="2" s="1"/>
  <c r="I522" i="1"/>
  <c r="H522" i="1" s="1"/>
  <c r="G523" i="1"/>
  <c r="C525" i="1"/>
  <c r="E524" i="1"/>
  <c r="F524" i="1"/>
  <c r="I516" i="2" l="1"/>
  <c r="A533" i="2"/>
  <c r="F574" i="2" s="1"/>
  <c r="I523" i="1"/>
  <c r="H523" i="1" s="1"/>
  <c r="G524" i="1"/>
  <c r="C526" i="1"/>
  <c r="F525" i="1"/>
  <c r="E525" i="1"/>
  <c r="I517" i="2" l="1"/>
  <c r="A534" i="2"/>
  <c r="F575" i="2" s="1"/>
  <c r="I524" i="1"/>
  <c r="H524" i="1" s="1"/>
  <c r="G525" i="1"/>
  <c r="C527" i="1"/>
  <c r="E526" i="1"/>
  <c r="F526" i="1"/>
  <c r="I518" i="2" l="1"/>
  <c r="A535" i="2"/>
  <c r="F576" i="2" s="1"/>
  <c r="I525" i="1"/>
  <c r="H525" i="1" s="1"/>
  <c r="G526" i="1"/>
  <c r="C528" i="1"/>
  <c r="E527" i="1"/>
  <c r="F527" i="1"/>
  <c r="I519" i="2" l="1"/>
  <c r="A536" i="2"/>
  <c r="F577" i="2" s="1"/>
  <c r="I526" i="1"/>
  <c r="H526" i="1" s="1"/>
  <c r="G527" i="1"/>
  <c r="C529" i="1"/>
  <c r="E528" i="1"/>
  <c r="F528" i="1"/>
  <c r="I520" i="2" l="1"/>
  <c r="A537" i="2"/>
  <c r="F578" i="2" s="1"/>
  <c r="I527" i="1"/>
  <c r="H527" i="1" s="1"/>
  <c r="G528" i="1"/>
  <c r="C530" i="1"/>
  <c r="F529" i="1"/>
  <c r="E529" i="1"/>
  <c r="G529" i="1" s="1"/>
  <c r="I521" i="2" l="1"/>
  <c r="A538" i="2"/>
  <c r="F579" i="2" s="1"/>
  <c r="I528" i="1"/>
  <c r="H528" i="1" s="1"/>
  <c r="I529" i="1"/>
  <c r="H529" i="1" s="1"/>
  <c r="C531" i="1"/>
  <c r="E530" i="1"/>
  <c r="F530" i="1"/>
  <c r="I522" i="2" l="1"/>
  <c r="A539" i="2"/>
  <c r="F580" i="2" s="1"/>
  <c r="G530" i="1"/>
  <c r="C532" i="1"/>
  <c r="E531" i="1"/>
  <c r="F531" i="1"/>
  <c r="I523" i="2" l="1"/>
  <c r="A540" i="2"/>
  <c r="F581" i="2" s="1"/>
  <c r="I530" i="1"/>
  <c r="H530" i="1" s="1"/>
  <c r="G531" i="1"/>
  <c r="C533" i="1"/>
  <c r="E532" i="1"/>
  <c r="F532" i="1"/>
  <c r="I524" i="2" l="1"/>
  <c r="A541" i="2"/>
  <c r="F582" i="2" s="1"/>
  <c r="I531" i="1"/>
  <c r="H531" i="1" s="1"/>
  <c r="G532" i="1"/>
  <c r="C534" i="1"/>
  <c r="E533" i="1"/>
  <c r="F533" i="1"/>
  <c r="I525" i="2" l="1"/>
  <c r="A542" i="2"/>
  <c r="F583" i="2" s="1"/>
  <c r="I532" i="1"/>
  <c r="H532" i="1" s="1"/>
  <c r="G533" i="1"/>
  <c r="C535" i="1"/>
  <c r="E534" i="1"/>
  <c r="F534" i="1"/>
  <c r="I526" i="2" l="1"/>
  <c r="A543" i="2"/>
  <c r="F584" i="2" s="1"/>
  <c r="I533" i="1"/>
  <c r="H533" i="1" s="1"/>
  <c r="G534" i="1"/>
  <c r="C536" i="1"/>
  <c r="E535" i="1"/>
  <c r="F535" i="1"/>
  <c r="I527" i="2" l="1"/>
  <c r="A544" i="2"/>
  <c r="F585" i="2" s="1"/>
  <c r="I534" i="1"/>
  <c r="H534" i="1" s="1"/>
  <c r="G535" i="1"/>
  <c r="C537" i="1"/>
  <c r="E536" i="1"/>
  <c r="F536" i="1"/>
  <c r="I528" i="2" l="1"/>
  <c r="A545" i="2"/>
  <c r="F586" i="2" s="1"/>
  <c r="G536" i="1"/>
  <c r="I535" i="1"/>
  <c r="H535" i="1" s="1"/>
  <c r="C538" i="1"/>
  <c r="F537" i="1"/>
  <c r="E537" i="1"/>
  <c r="G537" i="1" s="1"/>
  <c r="I529" i="2" l="1"/>
  <c r="A546" i="2"/>
  <c r="F587" i="2" s="1"/>
  <c r="I536" i="1"/>
  <c r="H536" i="1" s="1"/>
  <c r="I537" i="1"/>
  <c r="H537" i="1" s="1"/>
  <c r="C539" i="1"/>
  <c r="E538" i="1"/>
  <c r="F538" i="1"/>
  <c r="I530" i="2" l="1"/>
  <c r="A547" i="2"/>
  <c r="F588" i="2" s="1"/>
  <c r="G538" i="1"/>
  <c r="C540" i="1"/>
  <c r="E539" i="1"/>
  <c r="F539" i="1"/>
  <c r="I531" i="2" l="1"/>
  <c r="A548" i="2"/>
  <c r="F589" i="2" s="1"/>
  <c r="G539" i="1"/>
  <c r="I538" i="1"/>
  <c r="H538" i="1" s="1"/>
  <c r="C541" i="1"/>
  <c r="E540" i="1"/>
  <c r="F540" i="1"/>
  <c r="I532" i="2" l="1"/>
  <c r="A549" i="2"/>
  <c r="F590" i="2" s="1"/>
  <c r="I539" i="1"/>
  <c r="H539" i="1" s="1"/>
  <c r="G540" i="1"/>
  <c r="C542" i="1"/>
  <c r="F541" i="1"/>
  <c r="E541" i="1"/>
  <c r="I533" i="2" l="1"/>
  <c r="A550" i="2"/>
  <c r="F591" i="2" s="1"/>
  <c r="G541" i="1"/>
  <c r="I540" i="1"/>
  <c r="H540" i="1" s="1"/>
  <c r="C543" i="1"/>
  <c r="E542" i="1"/>
  <c r="F542" i="1"/>
  <c r="I534" i="2" l="1"/>
  <c r="A551" i="2"/>
  <c r="F592" i="2" s="1"/>
  <c r="I541" i="1"/>
  <c r="H541" i="1" s="1"/>
  <c r="G542" i="1"/>
  <c r="C544" i="1"/>
  <c r="E543" i="1"/>
  <c r="F543" i="1"/>
  <c r="I535" i="2" l="1"/>
  <c r="A552" i="2"/>
  <c r="F593" i="2" s="1"/>
  <c r="I542" i="1"/>
  <c r="H542" i="1" s="1"/>
  <c r="G543" i="1"/>
  <c r="C545" i="1"/>
  <c r="E544" i="1"/>
  <c r="F544" i="1"/>
  <c r="I536" i="2" l="1"/>
  <c r="A553" i="2"/>
  <c r="F594" i="2" s="1"/>
  <c r="I543" i="1"/>
  <c r="H543" i="1" s="1"/>
  <c r="G544" i="1"/>
  <c r="C546" i="1"/>
  <c r="F545" i="1"/>
  <c r="E545" i="1"/>
  <c r="I537" i="2" l="1"/>
  <c r="A554" i="2"/>
  <c r="F595" i="2" s="1"/>
  <c r="I544" i="1"/>
  <c r="H544" i="1" s="1"/>
  <c r="G545" i="1"/>
  <c r="C547" i="1"/>
  <c r="E546" i="1"/>
  <c r="F546" i="1"/>
  <c r="I538" i="2" l="1"/>
  <c r="A555" i="2"/>
  <c r="F596" i="2" s="1"/>
  <c r="I545" i="1"/>
  <c r="H545" i="1" s="1"/>
  <c r="G546" i="1"/>
  <c r="C548" i="1"/>
  <c r="E547" i="1"/>
  <c r="F547" i="1"/>
  <c r="I539" i="2" l="1"/>
  <c r="A556" i="2"/>
  <c r="F597" i="2" s="1"/>
  <c r="I546" i="1"/>
  <c r="H546" i="1" s="1"/>
  <c r="G547" i="1"/>
  <c r="C549" i="1"/>
  <c r="E548" i="1"/>
  <c r="F548" i="1"/>
  <c r="I540" i="2" l="1"/>
  <c r="A557" i="2"/>
  <c r="F598" i="2" s="1"/>
  <c r="I547" i="1"/>
  <c r="H547" i="1" s="1"/>
  <c r="G548" i="1"/>
  <c r="C550" i="1"/>
  <c r="F549" i="1"/>
  <c r="E549" i="1"/>
  <c r="I541" i="2" l="1"/>
  <c r="A558" i="2"/>
  <c r="F599" i="2" s="1"/>
  <c r="G549" i="1"/>
  <c r="I549" i="1" s="1"/>
  <c r="H549" i="1" s="1"/>
  <c r="I548" i="1"/>
  <c r="H548" i="1" s="1"/>
  <c r="C551" i="1"/>
  <c r="F550" i="1"/>
  <c r="E550" i="1"/>
  <c r="I542" i="2" l="1"/>
  <c r="A559" i="2"/>
  <c r="F600" i="2" s="1"/>
  <c r="G550" i="1"/>
  <c r="C552" i="1"/>
  <c r="E551" i="1"/>
  <c r="F551" i="1"/>
  <c r="I543" i="2" l="1"/>
  <c r="A560" i="2"/>
  <c r="F601" i="2" s="1"/>
  <c r="G551" i="1"/>
  <c r="C553" i="1"/>
  <c r="E552" i="1"/>
  <c r="F552" i="1"/>
  <c r="I550" i="1"/>
  <c r="H550" i="1" s="1"/>
  <c r="I544" i="2" l="1"/>
  <c r="A561" i="2"/>
  <c r="G552" i="1"/>
  <c r="I551" i="1"/>
  <c r="H551" i="1" s="1"/>
  <c r="C554" i="1"/>
  <c r="F553" i="1"/>
  <c r="E553" i="1"/>
  <c r="I545" i="2" l="1"/>
  <c r="G553" i="1"/>
  <c r="I553" i="1" s="1"/>
  <c r="H553" i="1" s="1"/>
  <c r="I552" i="1"/>
  <c r="H552" i="1" s="1"/>
  <c r="C555" i="1"/>
  <c r="F554" i="1"/>
  <c r="E554" i="1"/>
  <c r="I546" i="2" l="1"/>
  <c r="G554" i="1"/>
  <c r="C556" i="1"/>
  <c r="E555" i="1"/>
  <c r="F555" i="1"/>
  <c r="I547" i="2" l="1"/>
  <c r="I554" i="1"/>
  <c r="H554" i="1" s="1"/>
  <c r="G555" i="1"/>
  <c r="C557" i="1"/>
  <c r="E556" i="1"/>
  <c r="F556" i="1"/>
  <c r="I548" i="2" l="1"/>
  <c r="I555" i="1"/>
  <c r="H555" i="1" s="1"/>
  <c r="G556" i="1"/>
  <c r="C558" i="1"/>
  <c r="E557" i="1"/>
  <c r="F557" i="1"/>
  <c r="I549" i="2" l="1"/>
  <c r="C559" i="1"/>
  <c r="F558" i="1"/>
  <c r="E558" i="1"/>
  <c r="G557" i="1"/>
  <c r="I556" i="1"/>
  <c r="H556" i="1" s="1"/>
  <c r="I550" i="2" l="1"/>
  <c r="I557" i="1"/>
  <c r="H557" i="1" s="1"/>
  <c r="G558" i="1"/>
  <c r="C560" i="1"/>
  <c r="E559" i="1"/>
  <c r="F559" i="1"/>
  <c r="I551" i="2" l="1"/>
  <c r="I558" i="1"/>
  <c r="H558" i="1" s="1"/>
  <c r="G559" i="1"/>
  <c r="C561" i="1"/>
  <c r="E560" i="1"/>
  <c r="F560" i="1"/>
  <c r="I552" i="2" l="1"/>
  <c r="G560" i="1"/>
  <c r="C562" i="1"/>
  <c r="F561" i="1"/>
  <c r="E561" i="1"/>
  <c r="I559" i="1"/>
  <c r="H559" i="1" s="1"/>
  <c r="I553" i="2" l="1"/>
  <c r="I560" i="1"/>
  <c r="H560" i="1" s="1"/>
  <c r="G561" i="1"/>
  <c r="C563" i="1"/>
  <c r="E562" i="1"/>
  <c r="F562" i="1"/>
  <c r="I554" i="2" l="1"/>
  <c r="I561" i="1"/>
  <c r="H561" i="1" s="1"/>
  <c r="G562" i="1"/>
  <c r="C564" i="1"/>
  <c r="E563" i="1"/>
  <c r="F563" i="1"/>
  <c r="I555" i="2" l="1"/>
  <c r="G563" i="1"/>
  <c r="C565" i="1"/>
  <c r="E564" i="1"/>
  <c r="F564" i="1"/>
  <c r="I562" i="1"/>
  <c r="H562" i="1" s="1"/>
  <c r="I556" i="2" l="1"/>
  <c r="I563" i="1"/>
  <c r="H563" i="1" s="1"/>
  <c r="G564" i="1"/>
  <c r="C566" i="1"/>
  <c r="E565" i="1"/>
  <c r="F565" i="1"/>
  <c r="I557" i="2" l="1"/>
  <c r="I564" i="1"/>
  <c r="H564" i="1" s="1"/>
  <c r="C567" i="1"/>
  <c r="E566" i="1"/>
  <c r="F566" i="1"/>
  <c r="G565" i="1"/>
  <c r="I558" i="2" l="1"/>
  <c r="I565" i="1"/>
  <c r="H565" i="1" s="1"/>
  <c r="G566" i="1"/>
  <c r="C568" i="1"/>
  <c r="E567" i="1"/>
  <c r="F567" i="1"/>
  <c r="I559" i="2" l="1"/>
  <c r="G567" i="1"/>
  <c r="C569" i="1"/>
  <c r="E568" i="1"/>
  <c r="F568" i="1"/>
  <c r="I566" i="1"/>
  <c r="H566" i="1" s="1"/>
  <c r="I560" i="2" l="1"/>
  <c r="I567" i="1"/>
  <c r="H567" i="1" s="1"/>
  <c r="G568" i="1"/>
  <c r="C570" i="1"/>
  <c r="F569" i="1"/>
  <c r="E569" i="1"/>
  <c r="I561" i="2" l="1"/>
  <c r="G569" i="1"/>
  <c r="C571" i="1"/>
  <c r="E570" i="1"/>
  <c r="F570" i="1"/>
  <c r="I568" i="1"/>
  <c r="H568" i="1" s="1"/>
  <c r="I562" i="2" l="1"/>
  <c r="I569" i="1"/>
  <c r="H569" i="1" s="1"/>
  <c r="G570" i="1"/>
  <c r="C572" i="1"/>
  <c r="E571" i="1"/>
  <c r="F571" i="1"/>
  <c r="I563" i="2" l="1"/>
  <c r="I570" i="1"/>
  <c r="H570" i="1" s="1"/>
  <c r="C573" i="1"/>
  <c r="E572" i="1"/>
  <c r="F572" i="1"/>
  <c r="G571" i="1"/>
  <c r="I564" i="2" l="1"/>
  <c r="I571" i="1"/>
  <c r="H571" i="1" s="1"/>
  <c r="G572" i="1"/>
  <c r="C574" i="1"/>
  <c r="F573" i="1"/>
  <c r="E573" i="1"/>
  <c r="I565" i="2" l="1"/>
  <c r="G573" i="1"/>
  <c r="C575" i="1"/>
  <c r="E574" i="1"/>
  <c r="F574" i="1"/>
  <c r="I572" i="1"/>
  <c r="H572" i="1" s="1"/>
  <c r="I566" i="2" l="1"/>
  <c r="I573" i="1"/>
  <c r="H573" i="1" s="1"/>
  <c r="C576" i="1"/>
  <c r="E575" i="1"/>
  <c r="F575" i="1"/>
  <c r="G574" i="1"/>
  <c r="I567" i="2" l="1"/>
  <c r="I574" i="1"/>
  <c r="H574" i="1" s="1"/>
  <c r="G575" i="1"/>
  <c r="C577" i="1"/>
  <c r="E576" i="1"/>
  <c r="F576" i="1"/>
  <c r="I568" i="2" l="1"/>
  <c r="C578" i="1"/>
  <c r="F577" i="1"/>
  <c r="E577" i="1"/>
  <c r="G576" i="1"/>
  <c r="I575" i="1"/>
  <c r="H575" i="1" s="1"/>
  <c r="I569" i="2" l="1"/>
  <c r="G577" i="1"/>
  <c r="I576" i="1"/>
  <c r="H576" i="1" s="1"/>
  <c r="C579" i="1"/>
  <c r="E578" i="1"/>
  <c r="F578" i="1"/>
  <c r="I570" i="2" l="1"/>
  <c r="I577" i="1"/>
  <c r="H577" i="1" s="1"/>
  <c r="G578" i="1"/>
  <c r="C580" i="1"/>
  <c r="E579" i="1"/>
  <c r="F579" i="1"/>
  <c r="I571" i="2" l="1"/>
  <c r="G579" i="1"/>
  <c r="C581" i="1"/>
  <c r="E580" i="1"/>
  <c r="F580" i="1"/>
  <c r="I578" i="1"/>
  <c r="H578" i="1" s="1"/>
  <c r="I572" i="2" l="1"/>
  <c r="I579" i="1"/>
  <c r="H579" i="1" s="1"/>
  <c r="G580" i="1"/>
  <c r="C582" i="1"/>
  <c r="F581" i="1"/>
  <c r="E581" i="1"/>
  <c r="I573" i="2" l="1"/>
  <c r="G581" i="1"/>
  <c r="C583" i="1"/>
  <c r="F582" i="1"/>
  <c r="E582" i="1"/>
  <c r="I580" i="1"/>
  <c r="H580" i="1" s="1"/>
  <c r="I574" i="2" l="1"/>
  <c r="G582" i="1"/>
  <c r="I581" i="1"/>
  <c r="H581" i="1" s="1"/>
  <c r="C584" i="1"/>
  <c r="E583" i="1"/>
  <c r="F583" i="1"/>
  <c r="I575" i="2" l="1"/>
  <c r="I582" i="1"/>
  <c r="H582" i="1" s="1"/>
  <c r="G583" i="1"/>
  <c r="C585" i="1"/>
  <c r="E584" i="1"/>
  <c r="F584" i="1"/>
  <c r="I576" i="2" l="1"/>
  <c r="C586" i="1"/>
  <c r="F585" i="1"/>
  <c r="E585" i="1"/>
  <c r="G584" i="1"/>
  <c r="I583" i="1"/>
  <c r="H583" i="1" s="1"/>
  <c r="I577" i="2" l="1"/>
  <c r="G585" i="1"/>
  <c r="I585" i="1" s="1"/>
  <c r="H585" i="1" s="1"/>
  <c r="I584" i="1"/>
  <c r="H584" i="1" s="1"/>
  <c r="C587" i="1"/>
  <c r="F586" i="1"/>
  <c r="E586" i="1"/>
  <c r="I578" i="2" l="1"/>
  <c r="G586" i="1"/>
  <c r="C588" i="1"/>
  <c r="E587" i="1"/>
  <c r="F587" i="1"/>
  <c r="I579" i="2" l="1"/>
  <c r="I586" i="1"/>
  <c r="H586" i="1" s="1"/>
  <c r="G587" i="1"/>
  <c r="C589" i="1"/>
  <c r="E588" i="1"/>
  <c r="F588" i="1"/>
  <c r="I580" i="2" l="1"/>
  <c r="I587" i="1"/>
  <c r="H587" i="1" s="1"/>
  <c r="C590" i="1"/>
  <c r="F589" i="1"/>
  <c r="E589" i="1"/>
  <c r="G588" i="1"/>
  <c r="I581" i="2" l="1"/>
  <c r="G589" i="1"/>
  <c r="I588" i="1"/>
  <c r="H588" i="1" s="1"/>
  <c r="C591" i="1"/>
  <c r="E590" i="1"/>
  <c r="F590" i="1"/>
  <c r="I582" i="2" l="1"/>
  <c r="I589" i="1"/>
  <c r="H589" i="1" s="1"/>
  <c r="C592" i="1"/>
  <c r="E591" i="1"/>
  <c r="F591" i="1"/>
  <c r="G590" i="1"/>
  <c r="I583" i="2" l="1"/>
  <c r="I590" i="1"/>
  <c r="H590" i="1" s="1"/>
  <c r="G591" i="1"/>
  <c r="C593" i="1"/>
  <c r="E592" i="1"/>
  <c r="F592" i="1"/>
  <c r="I584" i="2" l="1"/>
  <c r="I591" i="1"/>
  <c r="H591" i="1" s="1"/>
  <c r="G592" i="1"/>
  <c r="C594" i="1"/>
  <c r="F593" i="1"/>
  <c r="E593" i="1"/>
  <c r="I585" i="2" l="1"/>
  <c r="G593" i="1"/>
  <c r="I592" i="1"/>
  <c r="H592" i="1" s="1"/>
  <c r="C595" i="1"/>
  <c r="E594" i="1"/>
  <c r="F594" i="1"/>
  <c r="I586" i="2" l="1"/>
  <c r="I593" i="1"/>
  <c r="H593" i="1" s="1"/>
  <c r="G594" i="1"/>
  <c r="C596" i="1"/>
  <c r="E595" i="1"/>
  <c r="F595" i="1"/>
  <c r="I587" i="2" l="1"/>
  <c r="G595" i="1"/>
  <c r="I595" i="1" s="1"/>
  <c r="H595" i="1" s="1"/>
  <c r="C597" i="1"/>
  <c r="E596" i="1"/>
  <c r="F596" i="1"/>
  <c r="I594" i="1"/>
  <c r="H594" i="1" s="1"/>
  <c r="I588" i="2" l="1"/>
  <c r="G596" i="1"/>
  <c r="C598" i="1"/>
  <c r="F597" i="1"/>
  <c r="E597" i="1"/>
  <c r="I589" i="2" l="1"/>
  <c r="I596" i="1"/>
  <c r="H596" i="1" s="1"/>
  <c r="G597" i="1"/>
  <c r="C599" i="1"/>
  <c r="E598" i="1"/>
  <c r="F598" i="1"/>
  <c r="I590" i="2" l="1"/>
  <c r="I597" i="1"/>
  <c r="H597" i="1" s="1"/>
  <c r="C600" i="1"/>
  <c r="E599" i="1"/>
  <c r="F599" i="1"/>
  <c r="G598" i="1"/>
  <c r="I591" i="2" l="1"/>
  <c r="G599" i="1"/>
  <c r="I598" i="1"/>
  <c r="H598" i="1" s="1"/>
  <c r="C601" i="1"/>
  <c r="E600" i="1"/>
  <c r="F600" i="1"/>
  <c r="I592" i="2" l="1"/>
  <c r="I599" i="1"/>
  <c r="H599" i="1" s="1"/>
  <c r="G600" i="1"/>
  <c r="C602" i="1"/>
  <c r="F601" i="1"/>
  <c r="E601" i="1"/>
  <c r="I593" i="2" l="1"/>
  <c r="I600" i="1"/>
  <c r="H600" i="1" s="1"/>
  <c r="G601" i="1"/>
  <c r="C603" i="1"/>
  <c r="E602" i="1"/>
  <c r="F602" i="1"/>
  <c r="I594" i="2" l="1"/>
  <c r="I601" i="1"/>
  <c r="H601" i="1" s="1"/>
  <c r="G602" i="1"/>
  <c r="C604" i="1"/>
  <c r="E603" i="1"/>
  <c r="F603" i="1"/>
  <c r="I595" i="2" l="1"/>
  <c r="C605" i="1"/>
  <c r="E604" i="1"/>
  <c r="F604" i="1"/>
  <c r="G603" i="1"/>
  <c r="I602" i="1"/>
  <c r="H602" i="1" s="1"/>
  <c r="I596" i="2" l="1"/>
  <c r="I603" i="1"/>
  <c r="H603" i="1" s="1"/>
  <c r="G604" i="1"/>
  <c r="C606" i="1"/>
  <c r="F605" i="1"/>
  <c r="E605" i="1"/>
  <c r="I597" i="2" l="1"/>
  <c r="G605" i="1"/>
  <c r="I605" i="1" s="1"/>
  <c r="H605" i="1" s="1"/>
  <c r="C607" i="1"/>
  <c r="E606" i="1"/>
  <c r="F606" i="1"/>
  <c r="I604" i="1"/>
  <c r="H604" i="1" s="1"/>
  <c r="I598" i="2" l="1"/>
  <c r="G606" i="1"/>
  <c r="E607" i="1"/>
  <c r="F607" i="1"/>
  <c r="I599" i="2" l="1"/>
  <c r="I606" i="1"/>
  <c r="H606" i="1" s="1"/>
  <c r="G607" i="1"/>
  <c r="I600" i="2" l="1"/>
  <c r="I601" i="2"/>
  <c r="N5" i="2" s="1"/>
  <c r="I2" i="1"/>
  <c r="I607" i="1"/>
  <c r="H607" i="1" s="1"/>
</calcChain>
</file>

<file path=xl/sharedStrings.xml><?xml version="1.0" encoding="utf-8"?>
<sst xmlns="http://schemas.openxmlformats.org/spreadsheetml/2006/main" count="41" uniqueCount="35">
  <si>
    <t>Year</t>
  </si>
  <si>
    <t>Month</t>
  </si>
  <si>
    <t>Time</t>
  </si>
  <si>
    <t>Rain</t>
  </si>
  <si>
    <t>Frequencies</t>
  </si>
  <si>
    <t>1/year</t>
  </si>
  <si>
    <t>11/year</t>
  </si>
  <si>
    <t>Mean</t>
  </si>
  <si>
    <t>Variance</t>
  </si>
  <si>
    <t>Diff^2</t>
  </si>
  <si>
    <t>Residuals</t>
  </si>
  <si>
    <t>alpha</t>
  </si>
  <si>
    <t>beta</t>
  </si>
  <si>
    <t>n=</t>
  </si>
  <si>
    <t>SME</t>
  </si>
  <si>
    <t>Seasonality
Model</t>
  </si>
  <si>
    <t>.</t>
  </si>
  <si>
    <t>Exponential Smoothing</t>
  </si>
  <si>
    <t>Exponential 
Smoothing</t>
    <phoneticPr fontId="2" type="noConversion"/>
  </si>
  <si>
    <t>second 2</t>
    <phoneticPr fontId="2" type="noConversion"/>
  </si>
  <si>
    <t>Trends</t>
    <phoneticPr fontId="2" type="noConversion"/>
  </si>
  <si>
    <t>second 1</t>
    <phoneticPr fontId="2" type="noConversion"/>
  </si>
  <si>
    <t>second 2</t>
    <phoneticPr fontId="2" type="noConversion"/>
  </si>
  <si>
    <t>Time</t>
    <phoneticPr fontId="2" type="noConversion"/>
  </si>
  <si>
    <t>Trend Parameters</t>
    <phoneticPr fontId="2" type="noConversion"/>
  </si>
  <si>
    <t>a</t>
    <phoneticPr fontId="2" type="noConversion"/>
  </si>
  <si>
    <t>b</t>
    <phoneticPr fontId="2" type="noConversion"/>
  </si>
  <si>
    <t>SSE</t>
    <phoneticPr fontId="2" type="noConversion"/>
  </si>
  <si>
    <t>squared error</t>
    <phoneticPr fontId="2" type="noConversion"/>
  </si>
  <si>
    <t>second1</t>
    <phoneticPr fontId="2" type="noConversion"/>
  </si>
  <si>
    <t>second2</t>
    <phoneticPr fontId="2" type="noConversion"/>
  </si>
  <si>
    <t>Total</t>
  </si>
  <si>
    <t>second 1</t>
  </si>
  <si>
    <t>second 2</t>
  </si>
  <si>
    <t>second1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</si>
</sst>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2" borderId="1" xfId="0" applyFill="1" applyBorder="1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" xfId="0" applyFill="1" applyBorder="1"/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'Seasonality&amp;Smoothing'!$I$6:$I$607</c:f>
              <c:numCache>
                <c:formatCode>General</c:formatCode>
                <c:ptCount val="602"/>
                <c:pt idx="0">
                  <c:v>0</c:v>
                </c:pt>
                <c:pt idx="2">
                  <c:v>-6.7717296841197907</c:v>
                </c:pt>
                <c:pt idx="3">
                  <c:v>15.778751395881507</c:v>
                </c:pt>
                <c:pt idx="4">
                  <c:v>-16.377283922955257</c:v>
                </c:pt>
                <c:pt idx="5">
                  <c:v>-17.557764663187136</c:v>
                </c:pt>
                <c:pt idx="6">
                  <c:v>-18.573554238835456</c:v>
                </c:pt>
                <c:pt idx="7">
                  <c:v>-46.804516059068632</c:v>
                </c:pt>
                <c:pt idx="8">
                  <c:v>-17.764270315880211</c:v>
                </c:pt>
                <c:pt idx="9">
                  <c:v>-6.0147513958815182</c:v>
                </c:pt>
                <c:pt idx="10">
                  <c:v>-9.2587160770448094</c:v>
                </c:pt>
                <c:pt idx="11">
                  <c:v>16.421764663187133</c:v>
                </c:pt>
                <c:pt idx="12">
                  <c:v>-6.4624457611645241</c:v>
                </c:pt>
                <c:pt idx="13">
                  <c:v>-6.6314839409313713</c:v>
                </c:pt>
                <c:pt idx="14">
                  <c:v>-12.171729684119807</c:v>
                </c:pt>
                <c:pt idx="15">
                  <c:v>-4.7212486041185144</c:v>
                </c:pt>
                <c:pt idx="16">
                  <c:v>-31.87728392295525</c:v>
                </c:pt>
                <c:pt idx="17">
                  <c:v>32.742235336812925</c:v>
                </c:pt>
                <c:pt idx="18">
                  <c:v>88.726445761164669</c:v>
                </c:pt>
                <c:pt idx="19">
                  <c:v>-38.504516059068521</c:v>
                </c:pt>
                <c:pt idx="20">
                  <c:v>48.035729684119815</c:v>
                </c:pt>
                <c:pt idx="21">
                  <c:v>51.585248604118462</c:v>
                </c:pt>
                <c:pt idx="22">
                  <c:v>-38.458716077044862</c:v>
                </c:pt>
                <c:pt idx="23">
                  <c:v>40.921764663187169</c:v>
                </c:pt>
                <c:pt idx="24">
                  <c:v>-2.3624457611647927</c:v>
                </c:pt>
                <c:pt idx="25">
                  <c:v>23.568516059068585</c:v>
                </c:pt>
                <c:pt idx="26">
                  <c:v>55.028270315880221</c:v>
                </c:pt>
                <c:pt idx="27">
                  <c:v>5.7787513958815993</c:v>
                </c:pt>
                <c:pt idx="28">
                  <c:v>-12.477283922955202</c:v>
                </c:pt>
                <c:pt idx="29">
                  <c:v>24.742235336812762</c:v>
                </c:pt>
                <c:pt idx="30">
                  <c:v>22.026445761164737</c:v>
                </c:pt>
                <c:pt idx="31">
                  <c:v>33.195483940931368</c:v>
                </c:pt>
                <c:pt idx="32">
                  <c:v>-15.664270315880145</c:v>
                </c:pt>
                <c:pt idx="33">
                  <c:v>-4.7147513958815495</c:v>
                </c:pt>
                <c:pt idx="34">
                  <c:v>8.1412839229552674</c:v>
                </c:pt>
                <c:pt idx="35">
                  <c:v>-12.078235336813158</c:v>
                </c:pt>
                <c:pt idx="36">
                  <c:v>33.137554238835392</c:v>
                </c:pt>
                <c:pt idx="37">
                  <c:v>7.7685160590684106</c:v>
                </c:pt>
                <c:pt idx="38">
                  <c:v>-14.271729684119828</c:v>
                </c:pt>
                <c:pt idx="39">
                  <c:v>-12.021248604118457</c:v>
                </c:pt>
                <c:pt idx="40">
                  <c:v>-33.177283922954942</c:v>
                </c:pt>
                <c:pt idx="41">
                  <c:v>-13.157764663186974</c:v>
                </c:pt>
                <c:pt idx="42">
                  <c:v>-32.873554238835453</c:v>
                </c:pt>
                <c:pt idx="43">
                  <c:v>51.195483940931538</c:v>
                </c:pt>
                <c:pt idx="44">
                  <c:v>20.335729684119826</c:v>
                </c:pt>
                <c:pt idx="45">
                  <c:v>42.385248604118502</c:v>
                </c:pt>
                <c:pt idx="46">
                  <c:v>-5.8716077044991266E-2</c:v>
                </c:pt>
                <c:pt idx="47">
                  <c:v>-23.378235336813411</c:v>
                </c:pt>
                <c:pt idx="48">
                  <c:v>39.737554238835536</c:v>
                </c:pt>
                <c:pt idx="49">
                  <c:v>25.668516059068509</c:v>
                </c:pt>
                <c:pt idx="50">
                  <c:v>-0.171729684119871</c:v>
                </c:pt>
                <c:pt idx="51">
                  <c:v>-20.221248604118522</c:v>
                </c:pt>
                <c:pt idx="52">
                  <c:v>-8.3772839229551224</c:v>
                </c:pt>
                <c:pt idx="53">
                  <c:v>43.042235336813341</c:v>
                </c:pt>
                <c:pt idx="54">
                  <c:v>-6.0735542388356123</c:v>
                </c:pt>
                <c:pt idx="55">
                  <c:v>-2.7045160590685526</c:v>
                </c:pt>
                <c:pt idx="56">
                  <c:v>-36.564270315880137</c:v>
                </c:pt>
                <c:pt idx="57">
                  <c:v>-26.214751395881429</c:v>
                </c:pt>
                <c:pt idx="58">
                  <c:v>-21.358716077044804</c:v>
                </c:pt>
                <c:pt idx="59">
                  <c:v>-26.178235336813259</c:v>
                </c:pt>
                <c:pt idx="60">
                  <c:v>3.7554238834793807E-2</c:v>
                </c:pt>
                <c:pt idx="61">
                  <c:v>10.568516059068607</c:v>
                </c:pt>
                <c:pt idx="62">
                  <c:v>-16.27172968411984</c:v>
                </c:pt>
                <c:pt idx="63">
                  <c:v>-3.8212486041182423</c:v>
                </c:pt>
                <c:pt idx="64">
                  <c:v>-26.5772839229552</c:v>
                </c:pt>
                <c:pt idx="65">
                  <c:v>42.342235336813175</c:v>
                </c:pt>
                <c:pt idx="66">
                  <c:v>89.426445761165098</c:v>
                </c:pt>
                <c:pt idx="67">
                  <c:v>62.195483940931339</c:v>
                </c:pt>
                <c:pt idx="68">
                  <c:v>-3.3642703158801623</c:v>
                </c:pt>
                <c:pt idx="69">
                  <c:v>56.985248604118254</c:v>
                </c:pt>
                <c:pt idx="70">
                  <c:v>-22.758716077044674</c:v>
                </c:pt>
                <c:pt idx="71">
                  <c:v>-2.5782353368130302</c:v>
                </c:pt>
                <c:pt idx="72">
                  <c:v>4.4375542388349416</c:v>
                </c:pt>
                <c:pt idx="73">
                  <c:v>-0.43148394093185161</c:v>
                </c:pt>
                <c:pt idx="74">
                  <c:v>-0.67172968411982836</c:v>
                </c:pt>
                <c:pt idx="75">
                  <c:v>-25.821248604118303</c:v>
                </c:pt>
                <c:pt idx="76">
                  <c:v>-10.07728392295466</c:v>
                </c:pt>
                <c:pt idx="77">
                  <c:v>102.24223533681302</c:v>
                </c:pt>
                <c:pt idx="78">
                  <c:v>-28.473554238835071</c:v>
                </c:pt>
                <c:pt idx="79">
                  <c:v>69.495483940931848</c:v>
                </c:pt>
                <c:pt idx="80">
                  <c:v>-14.864270315880191</c:v>
                </c:pt>
                <c:pt idx="81">
                  <c:v>12.185248604118371</c:v>
                </c:pt>
                <c:pt idx="82">
                  <c:v>-6.6587160770453124</c:v>
                </c:pt>
                <c:pt idx="83">
                  <c:v>3.4217646631871332</c:v>
                </c:pt>
                <c:pt idx="84">
                  <c:v>-11.162445761164904</c:v>
                </c:pt>
                <c:pt idx="85">
                  <c:v>14.768516059068251</c:v>
                </c:pt>
                <c:pt idx="86">
                  <c:v>-20.771729684119805</c:v>
                </c:pt>
                <c:pt idx="87">
                  <c:v>2.8787513958816362</c:v>
                </c:pt>
                <c:pt idx="88">
                  <c:v>25.622716077045212</c:v>
                </c:pt>
                <c:pt idx="89">
                  <c:v>15.042235336812858</c:v>
                </c:pt>
                <c:pt idx="90">
                  <c:v>-3.3735542388343163</c:v>
                </c:pt>
                <c:pt idx="91">
                  <c:v>-45.504516059068251</c:v>
                </c:pt>
                <c:pt idx="92">
                  <c:v>-61.964270315880206</c:v>
                </c:pt>
                <c:pt idx="93">
                  <c:v>-24.414751395881936</c:v>
                </c:pt>
                <c:pt idx="94">
                  <c:v>27.141283922954813</c:v>
                </c:pt>
                <c:pt idx="95">
                  <c:v>2.021764663187291</c:v>
                </c:pt>
                <c:pt idx="96">
                  <c:v>16.237554238834342</c:v>
                </c:pt>
                <c:pt idx="97">
                  <c:v>3.0685160590683473</c:v>
                </c:pt>
                <c:pt idx="98">
                  <c:v>-21.271729684119762</c:v>
                </c:pt>
                <c:pt idx="99">
                  <c:v>-5.2212486041180597</c:v>
                </c:pt>
                <c:pt idx="100">
                  <c:v>-14.777283922954915</c:v>
                </c:pt>
                <c:pt idx="101">
                  <c:v>-32.957764663187305</c:v>
                </c:pt>
                <c:pt idx="102">
                  <c:v>52.726445761165536</c:v>
                </c:pt>
                <c:pt idx="103">
                  <c:v>-43.104516059068438</c:v>
                </c:pt>
                <c:pt idx="104">
                  <c:v>53.535729684119772</c:v>
                </c:pt>
                <c:pt idx="105">
                  <c:v>34.485248604118112</c:v>
                </c:pt>
                <c:pt idx="106">
                  <c:v>-25.558716077045062</c:v>
                </c:pt>
                <c:pt idx="107">
                  <c:v>23.221764663187457</c:v>
                </c:pt>
                <c:pt idx="108">
                  <c:v>-3.2624457611653881</c:v>
                </c:pt>
                <c:pt idx="109">
                  <c:v>-16.131483940931552</c:v>
                </c:pt>
                <c:pt idx="110">
                  <c:v>-18.571729684119742</c:v>
                </c:pt>
                <c:pt idx="111">
                  <c:v>16.178751395881875</c:v>
                </c:pt>
                <c:pt idx="112">
                  <c:v>18.922716077044953</c:v>
                </c:pt>
                <c:pt idx="113">
                  <c:v>-37.55776466318747</c:v>
                </c:pt>
                <c:pt idx="114">
                  <c:v>-55.473554238834616</c:v>
                </c:pt>
                <c:pt idx="115">
                  <c:v>-40.804516059068519</c:v>
                </c:pt>
                <c:pt idx="116">
                  <c:v>-42.76427031587999</c:v>
                </c:pt>
                <c:pt idx="117">
                  <c:v>1.8852486041181891</c:v>
                </c:pt>
                <c:pt idx="118">
                  <c:v>-19.558716077044934</c:v>
                </c:pt>
                <c:pt idx="119">
                  <c:v>-44.678235336814311</c:v>
                </c:pt>
                <c:pt idx="120">
                  <c:v>-20.56244576116524</c:v>
                </c:pt>
                <c:pt idx="121">
                  <c:v>24.368516059068554</c:v>
                </c:pt>
                <c:pt idx="122">
                  <c:v>25.728270315880017</c:v>
                </c:pt>
                <c:pt idx="123">
                  <c:v>73.578751395881824</c:v>
                </c:pt>
                <c:pt idx="124">
                  <c:v>-8.4772839229551735</c:v>
                </c:pt>
                <c:pt idx="125">
                  <c:v>44.242235336814183</c:v>
                </c:pt>
                <c:pt idx="126">
                  <c:v>51.026445761165121</c:v>
                </c:pt>
                <c:pt idx="127">
                  <c:v>-22.104516059068551</c:v>
                </c:pt>
                <c:pt idx="128">
                  <c:v>20.03572968412</c:v>
                </c:pt>
                <c:pt idx="129">
                  <c:v>-6.1147513958817541</c:v>
                </c:pt>
                <c:pt idx="130">
                  <c:v>11.041283922955301</c:v>
                </c:pt>
                <c:pt idx="131">
                  <c:v>-8.5782353368140321</c:v>
                </c:pt>
                <c:pt idx="132">
                  <c:v>-11.262445761165203</c:v>
                </c:pt>
                <c:pt idx="133">
                  <c:v>-17.331483940931349</c:v>
                </c:pt>
                <c:pt idx="134">
                  <c:v>-13.571729684119962</c:v>
                </c:pt>
                <c:pt idx="135">
                  <c:v>-21.421248604118293</c:v>
                </c:pt>
                <c:pt idx="136">
                  <c:v>-30.077283922955399</c:v>
                </c:pt>
                <c:pt idx="137">
                  <c:v>31.24223533681414</c:v>
                </c:pt>
                <c:pt idx="138">
                  <c:v>-28.773554238834912</c:v>
                </c:pt>
                <c:pt idx="139">
                  <c:v>-17.304516059068717</c:v>
                </c:pt>
                <c:pt idx="140">
                  <c:v>-7.7642703158800543</c:v>
                </c:pt>
                <c:pt idx="141">
                  <c:v>-51.214751395881656</c:v>
                </c:pt>
                <c:pt idx="142">
                  <c:v>-26.558716077044679</c:v>
                </c:pt>
                <c:pt idx="143">
                  <c:v>-26.078235336813989</c:v>
                </c:pt>
                <c:pt idx="144">
                  <c:v>-13.662445761164935</c:v>
                </c:pt>
                <c:pt idx="145">
                  <c:v>-1.7314839409323675</c:v>
                </c:pt>
                <c:pt idx="146">
                  <c:v>-12.571729684119926</c:v>
                </c:pt>
                <c:pt idx="147">
                  <c:v>9.5787513958816959</c:v>
                </c:pt>
                <c:pt idx="148">
                  <c:v>-10.377283922953893</c:v>
                </c:pt>
                <c:pt idx="149">
                  <c:v>-34.657764663186143</c:v>
                </c:pt>
                <c:pt idx="150">
                  <c:v>35.926445761164814</c:v>
                </c:pt>
                <c:pt idx="151">
                  <c:v>63.595483940932283</c:v>
                </c:pt>
                <c:pt idx="152">
                  <c:v>-45.664270315880046</c:v>
                </c:pt>
                <c:pt idx="153">
                  <c:v>-19.214751395881621</c:v>
                </c:pt>
                <c:pt idx="154">
                  <c:v>-17.15871607704598</c:v>
                </c:pt>
                <c:pt idx="155">
                  <c:v>38.121764663186291</c:v>
                </c:pt>
                <c:pt idx="156">
                  <c:v>-15.662445761164673</c:v>
                </c:pt>
                <c:pt idx="157">
                  <c:v>-0.63148394093234117</c:v>
                </c:pt>
                <c:pt idx="158">
                  <c:v>102.32827031588009</c:v>
                </c:pt>
                <c:pt idx="159">
                  <c:v>-22.221248604118415</c:v>
                </c:pt>
                <c:pt idx="160">
                  <c:v>-22.477283922954122</c:v>
                </c:pt>
                <c:pt idx="161">
                  <c:v>-47.057764663186425</c:v>
                </c:pt>
                <c:pt idx="162">
                  <c:v>-19.473554238835227</c:v>
                </c:pt>
                <c:pt idx="163">
                  <c:v>-13.60451605906772</c:v>
                </c:pt>
                <c:pt idx="164">
                  <c:v>28.935729684119906</c:v>
                </c:pt>
                <c:pt idx="165">
                  <c:v>-3.8147513958815154</c:v>
                </c:pt>
                <c:pt idx="166">
                  <c:v>15.24128392295404</c:v>
                </c:pt>
                <c:pt idx="167">
                  <c:v>-43.978235336813668</c:v>
                </c:pt>
                <c:pt idx="168">
                  <c:v>-32.162445761164633</c:v>
                </c:pt>
                <c:pt idx="169">
                  <c:v>-24.931483940932164</c:v>
                </c:pt>
                <c:pt idx="170">
                  <c:v>-4.0717296841198767</c:v>
                </c:pt>
                <c:pt idx="171">
                  <c:v>5.178751395881573</c:v>
                </c:pt>
                <c:pt idx="172">
                  <c:v>4.6227160770458511</c:v>
                </c:pt>
                <c:pt idx="173">
                  <c:v>-14.057764663186461</c:v>
                </c:pt>
                <c:pt idx="174">
                  <c:v>-0.97355423883547587</c:v>
                </c:pt>
                <c:pt idx="175">
                  <c:v>69.095483940932084</c:v>
                </c:pt>
                <c:pt idx="176">
                  <c:v>97.635729684119895</c:v>
                </c:pt>
                <c:pt idx="177">
                  <c:v>-3.0147513958815182</c:v>
                </c:pt>
                <c:pt idx="178">
                  <c:v>7.7412839229542669</c:v>
                </c:pt>
                <c:pt idx="179">
                  <c:v>-0.67823533681531956</c:v>
                </c:pt>
                <c:pt idx="180">
                  <c:v>9.4375542388356308</c:v>
                </c:pt>
                <c:pt idx="181">
                  <c:v>33.068516059067854</c:v>
                </c:pt>
                <c:pt idx="182">
                  <c:v>-17.971729684120135</c:v>
                </c:pt>
                <c:pt idx="183">
                  <c:v>-22.721248604118539</c:v>
                </c:pt>
                <c:pt idx="184">
                  <c:v>-0.77728392295437487</c:v>
                </c:pt>
                <c:pt idx="185">
                  <c:v>17.64223533681519</c:v>
                </c:pt>
                <c:pt idx="186">
                  <c:v>29.72644576116447</c:v>
                </c:pt>
                <c:pt idx="187">
                  <c:v>-24.404516059067937</c:v>
                </c:pt>
                <c:pt idx="188">
                  <c:v>4.2357296841201162</c:v>
                </c:pt>
                <c:pt idx="189">
                  <c:v>-15.414751395881396</c:v>
                </c:pt>
                <c:pt idx="190">
                  <c:v>-25.958716077045501</c:v>
                </c:pt>
                <c:pt idx="191">
                  <c:v>-32.678235336815277</c:v>
                </c:pt>
                <c:pt idx="192">
                  <c:v>24.737554238835664</c:v>
                </c:pt>
                <c:pt idx="193">
                  <c:v>3.268516059068034</c:v>
                </c:pt>
                <c:pt idx="194">
                  <c:v>-7.4717296841200991</c:v>
                </c:pt>
                <c:pt idx="195">
                  <c:v>-14.021248604118648</c:v>
                </c:pt>
                <c:pt idx="196">
                  <c:v>-6.0772839229544111</c:v>
                </c:pt>
                <c:pt idx="197">
                  <c:v>-10.257764663184858</c:v>
                </c:pt>
                <c:pt idx="198">
                  <c:v>-28.073554238835797</c:v>
                </c:pt>
                <c:pt idx="199">
                  <c:v>-26.504516059068109</c:v>
                </c:pt>
                <c:pt idx="200">
                  <c:v>71.235729684120088</c:v>
                </c:pt>
                <c:pt idx="201">
                  <c:v>-10.01475139588139</c:v>
                </c:pt>
                <c:pt idx="202">
                  <c:v>11.041283922954534</c:v>
                </c:pt>
                <c:pt idx="203">
                  <c:v>1.5217646631850101</c:v>
                </c:pt>
                <c:pt idx="204">
                  <c:v>6.3375542388359349</c:v>
                </c:pt>
                <c:pt idx="205">
                  <c:v>17.168516059068207</c:v>
                </c:pt>
                <c:pt idx="206">
                  <c:v>-10.971729684120083</c:v>
                </c:pt>
                <c:pt idx="207">
                  <c:v>1.3787513958813378</c:v>
                </c:pt>
                <c:pt idx="208">
                  <c:v>-21.577283922954638</c:v>
                </c:pt>
                <c:pt idx="209">
                  <c:v>-42.457764663185145</c:v>
                </c:pt>
                <c:pt idx="210">
                  <c:v>-44.87355423883605</c:v>
                </c:pt>
                <c:pt idx="211">
                  <c:v>-68.104516059068146</c:v>
                </c:pt>
                <c:pt idx="212">
                  <c:v>10.235729684120074</c:v>
                </c:pt>
                <c:pt idx="213">
                  <c:v>-32.114751395881271</c:v>
                </c:pt>
                <c:pt idx="214">
                  <c:v>-52.158716077045241</c:v>
                </c:pt>
                <c:pt idx="215">
                  <c:v>-46.678235336814708</c:v>
                </c:pt>
                <c:pt idx="216">
                  <c:v>-30.462445761164027</c:v>
                </c:pt>
                <c:pt idx="217">
                  <c:v>8.5685160590682301</c:v>
                </c:pt>
                <c:pt idx="218">
                  <c:v>-17.371729684120055</c:v>
                </c:pt>
                <c:pt idx="219">
                  <c:v>-8.7212486041187702</c:v>
                </c:pt>
                <c:pt idx="220">
                  <c:v>15.522716077045139</c:v>
                </c:pt>
                <c:pt idx="221">
                  <c:v>51.542235336814812</c:v>
                </c:pt>
                <c:pt idx="222">
                  <c:v>64.826445761163896</c:v>
                </c:pt>
                <c:pt idx="223">
                  <c:v>5.0954839409316861</c:v>
                </c:pt>
                <c:pt idx="224">
                  <c:v>20.635729684120037</c:v>
                </c:pt>
                <c:pt idx="225">
                  <c:v>25.985248604118738</c:v>
                </c:pt>
                <c:pt idx="226">
                  <c:v>-27.258716077045214</c:v>
                </c:pt>
                <c:pt idx="227">
                  <c:v>37.72176466318534</c:v>
                </c:pt>
                <c:pt idx="228">
                  <c:v>45.937554238832625</c:v>
                </c:pt>
                <c:pt idx="229">
                  <c:v>0.86851605906841201</c:v>
                </c:pt>
                <c:pt idx="230">
                  <c:v>-8.9717296841200476</c:v>
                </c:pt>
                <c:pt idx="231">
                  <c:v>59.378751395882688</c:v>
                </c:pt>
                <c:pt idx="232">
                  <c:v>-12.077283922954894</c:v>
                </c:pt>
                <c:pt idx="233">
                  <c:v>-10.257764663185469</c:v>
                </c:pt>
                <c:pt idx="234">
                  <c:v>-12.473554238832754</c:v>
                </c:pt>
                <c:pt idx="235">
                  <c:v>-65.904516059068328</c:v>
                </c:pt>
                <c:pt idx="236">
                  <c:v>-11.964270315879958</c:v>
                </c:pt>
                <c:pt idx="237">
                  <c:v>-43.114751395882621</c:v>
                </c:pt>
                <c:pt idx="238">
                  <c:v>-8.6587160770449856</c:v>
                </c:pt>
                <c:pt idx="239">
                  <c:v>-50.278235336814376</c:v>
                </c:pt>
                <c:pt idx="240">
                  <c:v>-19.562445761167336</c:v>
                </c:pt>
                <c:pt idx="241">
                  <c:v>21.268516059068435</c:v>
                </c:pt>
                <c:pt idx="242">
                  <c:v>23.328270315879998</c:v>
                </c:pt>
                <c:pt idx="243">
                  <c:v>-17.721248604117413</c:v>
                </c:pt>
                <c:pt idx="244">
                  <c:v>2.5227160770448762</c:v>
                </c:pt>
                <c:pt idx="245">
                  <c:v>3.3422353368144897</c:v>
                </c:pt>
                <c:pt idx="246">
                  <c:v>-16.173554238833006</c:v>
                </c:pt>
                <c:pt idx="247">
                  <c:v>1.9954839409314786</c:v>
                </c:pt>
                <c:pt idx="248">
                  <c:v>28.935729684120034</c:v>
                </c:pt>
                <c:pt idx="249">
                  <c:v>69.68524860411749</c:v>
                </c:pt>
                <c:pt idx="250">
                  <c:v>-27.058716077044949</c:v>
                </c:pt>
                <c:pt idx="251">
                  <c:v>-35.478235336814095</c:v>
                </c:pt>
                <c:pt idx="252">
                  <c:v>7.6375542388329336</c:v>
                </c:pt>
                <c:pt idx="253">
                  <c:v>30.168516059068459</c:v>
                </c:pt>
                <c:pt idx="254">
                  <c:v>-10.071729684119969</c:v>
                </c:pt>
                <c:pt idx="255">
                  <c:v>-18.921248604117434</c:v>
                </c:pt>
                <c:pt idx="256">
                  <c:v>-7.2772839229553483</c:v>
                </c:pt>
                <c:pt idx="257">
                  <c:v>64.64223533681421</c:v>
                </c:pt>
                <c:pt idx="258">
                  <c:v>5.0264457611671816</c:v>
                </c:pt>
                <c:pt idx="259">
                  <c:v>15.995483940931308</c:v>
                </c:pt>
                <c:pt idx="260">
                  <c:v>-44.164270315880003</c:v>
                </c:pt>
                <c:pt idx="261">
                  <c:v>31.585248604117595</c:v>
                </c:pt>
                <c:pt idx="262">
                  <c:v>21.941283922955279</c:v>
                </c:pt>
                <c:pt idx="263">
                  <c:v>20.221764663185702</c:v>
                </c:pt>
                <c:pt idx="264">
                  <c:v>33.437554238833194</c:v>
                </c:pt>
                <c:pt idx="265">
                  <c:v>31.168516059068637</c:v>
                </c:pt>
                <c:pt idx="266">
                  <c:v>25.328270315880069</c:v>
                </c:pt>
                <c:pt idx="267">
                  <c:v>-0.52124860411753815</c:v>
                </c:pt>
                <c:pt idx="268">
                  <c:v>-30.277283922955185</c:v>
                </c:pt>
                <c:pt idx="269">
                  <c:v>25.542235336813924</c:v>
                </c:pt>
                <c:pt idx="270">
                  <c:v>-51.273554238833093</c:v>
                </c:pt>
                <c:pt idx="271">
                  <c:v>-38.504516059068862</c:v>
                </c:pt>
                <c:pt idx="272">
                  <c:v>8.9357296841199485</c:v>
                </c:pt>
                <c:pt idx="273">
                  <c:v>4.7852486041175268</c:v>
                </c:pt>
                <c:pt idx="274">
                  <c:v>-41.458716077044507</c:v>
                </c:pt>
                <c:pt idx="275">
                  <c:v>-29.478235336814016</c:v>
                </c:pt>
                <c:pt idx="276">
                  <c:v>-11.862445761166541</c:v>
                </c:pt>
                <c:pt idx="277">
                  <c:v>-23.731483940931192</c:v>
                </c:pt>
                <c:pt idx="278">
                  <c:v>3.1282703158800444</c:v>
                </c:pt>
                <c:pt idx="279">
                  <c:v>33.078751395882357</c:v>
                </c:pt>
                <c:pt idx="280">
                  <c:v>19.722716077044588</c:v>
                </c:pt>
                <c:pt idx="281">
                  <c:v>19.342235336813637</c:v>
                </c:pt>
                <c:pt idx="282">
                  <c:v>8.0264457611666558</c:v>
                </c:pt>
                <c:pt idx="283">
                  <c:v>6.0954839409312598</c:v>
                </c:pt>
                <c:pt idx="284">
                  <c:v>-34.164270315880074</c:v>
                </c:pt>
                <c:pt idx="285">
                  <c:v>11.085248604117623</c:v>
                </c:pt>
                <c:pt idx="286">
                  <c:v>26.541283922955728</c:v>
                </c:pt>
                <c:pt idx="287">
                  <c:v>49.621764663186262</c:v>
                </c:pt>
                <c:pt idx="288">
                  <c:v>-15.962445761166727</c:v>
                </c:pt>
                <c:pt idx="289">
                  <c:v>27.8685160590666</c:v>
                </c:pt>
                <c:pt idx="290">
                  <c:v>-13.871729684119913</c:v>
                </c:pt>
                <c:pt idx="291">
                  <c:v>26.678751395882237</c:v>
                </c:pt>
                <c:pt idx="292">
                  <c:v>-14.477283922952559</c:v>
                </c:pt>
                <c:pt idx="293">
                  <c:v>24.142235336813847</c:v>
                </c:pt>
                <c:pt idx="294">
                  <c:v>-33.87355423883362</c:v>
                </c:pt>
                <c:pt idx="295">
                  <c:v>-31.204516059066535</c:v>
                </c:pt>
                <c:pt idx="296">
                  <c:v>60.13572968411988</c:v>
                </c:pt>
                <c:pt idx="297">
                  <c:v>-9.6147513958822799</c:v>
                </c:pt>
                <c:pt idx="298">
                  <c:v>12.941283922952479</c:v>
                </c:pt>
                <c:pt idx="299">
                  <c:v>2.1217646631865463</c:v>
                </c:pt>
                <c:pt idx="300">
                  <c:v>2.1375542388335376</c:v>
                </c:pt>
                <c:pt idx="301">
                  <c:v>10.068516059066773</c:v>
                </c:pt>
                <c:pt idx="302">
                  <c:v>-12.071729684119877</c:v>
                </c:pt>
                <c:pt idx="303">
                  <c:v>-14.121248604117682</c:v>
                </c:pt>
                <c:pt idx="304">
                  <c:v>34.922716077047212</c:v>
                </c:pt>
                <c:pt idx="305">
                  <c:v>-22.057764663186443</c:v>
                </c:pt>
                <c:pt idx="306">
                  <c:v>38.926445761166107</c:v>
                </c:pt>
                <c:pt idx="307">
                  <c:v>-20.204516059066705</c:v>
                </c:pt>
                <c:pt idx="308">
                  <c:v>45.93572968411992</c:v>
                </c:pt>
                <c:pt idx="309">
                  <c:v>-23.214751395882161</c:v>
                </c:pt>
                <c:pt idx="310">
                  <c:v>8.7412839229527037</c:v>
                </c:pt>
                <c:pt idx="311">
                  <c:v>77.721764663186832</c:v>
                </c:pt>
                <c:pt idx="312">
                  <c:v>11.1375542388338</c:v>
                </c:pt>
                <c:pt idx="313">
                  <c:v>3.668516059066647</c:v>
                </c:pt>
                <c:pt idx="314">
                  <c:v>-14.871729684119842</c:v>
                </c:pt>
                <c:pt idx="315">
                  <c:v>15.878751395882212</c:v>
                </c:pt>
                <c:pt idx="316">
                  <c:v>-23.677283922953013</c:v>
                </c:pt>
                <c:pt idx="317">
                  <c:v>-5.7764663186723908E-2</c:v>
                </c:pt>
                <c:pt idx="318">
                  <c:v>-27.873554238833705</c:v>
                </c:pt>
                <c:pt idx="319">
                  <c:v>-2.4045160590668786</c:v>
                </c:pt>
                <c:pt idx="320">
                  <c:v>-43.864270315880134</c:v>
                </c:pt>
                <c:pt idx="321">
                  <c:v>-4.8147513958820554</c:v>
                </c:pt>
                <c:pt idx="322">
                  <c:v>12.141283922952937</c:v>
                </c:pt>
                <c:pt idx="323">
                  <c:v>16.72176466318664</c:v>
                </c:pt>
                <c:pt idx="324">
                  <c:v>10.537554238834069</c:v>
                </c:pt>
                <c:pt idx="325">
                  <c:v>45.86851605906682</c:v>
                </c:pt>
                <c:pt idx="326">
                  <c:v>11.728270315880131</c:v>
                </c:pt>
                <c:pt idx="327">
                  <c:v>-15.721248604117894</c:v>
                </c:pt>
                <c:pt idx="328">
                  <c:v>9.52271607704715</c:v>
                </c:pt>
                <c:pt idx="329">
                  <c:v>-20.457764663187014</c:v>
                </c:pt>
                <c:pt idx="330">
                  <c:v>23.926445761166036</c:v>
                </c:pt>
                <c:pt idx="331">
                  <c:v>7.3954839409332465</c:v>
                </c:pt>
                <c:pt idx="332">
                  <c:v>-18.264270315880182</c:v>
                </c:pt>
                <c:pt idx="333">
                  <c:v>-46.014751395882136</c:v>
                </c:pt>
                <c:pt idx="334">
                  <c:v>-45.058716077046839</c:v>
                </c:pt>
                <c:pt idx="335">
                  <c:v>-25.278235336813076</c:v>
                </c:pt>
                <c:pt idx="336">
                  <c:v>56.537554238833891</c:v>
                </c:pt>
                <c:pt idx="337">
                  <c:v>-13.131483940932998</c:v>
                </c:pt>
                <c:pt idx="338">
                  <c:v>-0.67172968411983547</c:v>
                </c:pt>
                <c:pt idx="339">
                  <c:v>-4.3212486041180043</c:v>
                </c:pt>
                <c:pt idx="340">
                  <c:v>-12.677283922953077</c:v>
                </c:pt>
                <c:pt idx="341">
                  <c:v>-7.8577646631868063</c:v>
                </c:pt>
                <c:pt idx="342">
                  <c:v>-20.27355423883423</c:v>
                </c:pt>
                <c:pt idx="343">
                  <c:v>-20.00451605906693</c:v>
                </c:pt>
                <c:pt idx="344">
                  <c:v>32.135729684119781</c:v>
                </c:pt>
                <c:pt idx="345">
                  <c:v>0.98524860411797022</c:v>
                </c:pt>
                <c:pt idx="346">
                  <c:v>-5.6587160770469893</c:v>
                </c:pt>
                <c:pt idx="347">
                  <c:v>-27.878235336812793</c:v>
                </c:pt>
                <c:pt idx="348">
                  <c:v>4.5375542388341401</c:v>
                </c:pt>
                <c:pt idx="349">
                  <c:v>1.068516059067175</c:v>
                </c:pt>
                <c:pt idx="350">
                  <c:v>-11.271729684119792</c:v>
                </c:pt>
                <c:pt idx="351">
                  <c:v>-3.7212486041179318</c:v>
                </c:pt>
                <c:pt idx="352">
                  <c:v>-28.077283922953296</c:v>
                </c:pt>
                <c:pt idx="353">
                  <c:v>-12.657764663187088</c:v>
                </c:pt>
                <c:pt idx="354">
                  <c:v>-3.0735542388344896</c:v>
                </c:pt>
                <c:pt idx="355">
                  <c:v>1.3954839409329054</c:v>
                </c:pt>
                <c:pt idx="356">
                  <c:v>-6.0642703158796678</c:v>
                </c:pt>
                <c:pt idx="357">
                  <c:v>37.785248604116617</c:v>
                </c:pt>
                <c:pt idx="358">
                  <c:v>25.341283922953238</c:v>
                </c:pt>
                <c:pt idx="359">
                  <c:v>15.721764663187486</c:v>
                </c:pt>
                <c:pt idx="360">
                  <c:v>19.337554238830805</c:v>
                </c:pt>
                <c:pt idx="361">
                  <c:v>-9.331483940932948</c:v>
                </c:pt>
                <c:pt idx="362">
                  <c:v>1.1282703158802434</c:v>
                </c:pt>
                <c:pt idx="363">
                  <c:v>-20.72124860411656</c:v>
                </c:pt>
                <c:pt idx="364">
                  <c:v>-29.677283922953524</c:v>
                </c:pt>
                <c:pt idx="365">
                  <c:v>41.342235336812621</c:v>
                </c:pt>
                <c:pt idx="366">
                  <c:v>-29.67355423883069</c:v>
                </c:pt>
                <c:pt idx="367">
                  <c:v>-28.804516059067268</c:v>
                </c:pt>
                <c:pt idx="368">
                  <c:v>-5.2642703158802249</c:v>
                </c:pt>
                <c:pt idx="369">
                  <c:v>-21.614751395883275</c:v>
                </c:pt>
                <c:pt idx="370">
                  <c:v>3.3412839229534512</c:v>
                </c:pt>
                <c:pt idx="371">
                  <c:v>-7.0782353368127175</c:v>
                </c:pt>
                <c:pt idx="372">
                  <c:v>-5.6624457611689323</c:v>
                </c:pt>
                <c:pt idx="373">
                  <c:v>-5.3314839409327774</c:v>
                </c:pt>
                <c:pt idx="374">
                  <c:v>8.5282703158802846</c:v>
                </c:pt>
                <c:pt idx="375">
                  <c:v>-16.921248604116666</c:v>
                </c:pt>
                <c:pt idx="376">
                  <c:v>5.9227160770466298</c:v>
                </c:pt>
                <c:pt idx="377">
                  <c:v>-19.45776466318766</c:v>
                </c:pt>
                <c:pt idx="378">
                  <c:v>-1.2735542388309682</c:v>
                </c:pt>
                <c:pt idx="379">
                  <c:v>49.595483940932539</c:v>
                </c:pt>
                <c:pt idx="380">
                  <c:v>47.135729684119738</c:v>
                </c:pt>
                <c:pt idx="381">
                  <c:v>81.185248604116651</c:v>
                </c:pt>
                <c:pt idx="382">
                  <c:v>-31.858716077046324</c:v>
                </c:pt>
                <c:pt idx="383">
                  <c:v>-5.4782353368124319</c:v>
                </c:pt>
                <c:pt idx="384">
                  <c:v>6.7375542388313292</c:v>
                </c:pt>
                <c:pt idx="385">
                  <c:v>-17.531483940932599</c:v>
                </c:pt>
                <c:pt idx="386">
                  <c:v>8.3282703158802605</c:v>
                </c:pt>
                <c:pt idx="387">
                  <c:v>-19.721248604116774</c:v>
                </c:pt>
                <c:pt idx="388">
                  <c:v>5.5227160770464039</c:v>
                </c:pt>
                <c:pt idx="389">
                  <c:v>10.742235336812058</c:v>
                </c:pt>
                <c:pt idx="390">
                  <c:v>-14.273554238831217</c:v>
                </c:pt>
                <c:pt idx="391">
                  <c:v>-5.4045160590673333</c:v>
                </c:pt>
                <c:pt idx="392">
                  <c:v>-30.464270315880306</c:v>
                </c:pt>
                <c:pt idx="393">
                  <c:v>-64.614751395883246</c:v>
                </c:pt>
                <c:pt idx="394">
                  <c:v>-39.0587160770461</c:v>
                </c:pt>
                <c:pt idx="395">
                  <c:v>-26.478235336812148</c:v>
                </c:pt>
                <c:pt idx="396">
                  <c:v>-26.662445761168858</c:v>
                </c:pt>
                <c:pt idx="397">
                  <c:v>-24.331483940932422</c:v>
                </c:pt>
                <c:pt idx="398">
                  <c:v>12.328270315880296</c:v>
                </c:pt>
                <c:pt idx="399">
                  <c:v>-24.721248604116887</c:v>
                </c:pt>
                <c:pt idx="400">
                  <c:v>122.52271607704618</c:v>
                </c:pt>
                <c:pt idx="401">
                  <c:v>4.3422353368122586</c:v>
                </c:pt>
                <c:pt idx="402">
                  <c:v>16.326445761168515</c:v>
                </c:pt>
                <c:pt idx="403">
                  <c:v>5.9954839409325018</c:v>
                </c:pt>
                <c:pt idx="404">
                  <c:v>0.13572968411966713</c:v>
                </c:pt>
                <c:pt idx="405">
                  <c:v>-7.2147513958831411</c:v>
                </c:pt>
                <c:pt idx="406">
                  <c:v>16.541283922953752</c:v>
                </c:pt>
                <c:pt idx="407">
                  <c:v>-34.278235336811861</c:v>
                </c:pt>
                <c:pt idx="408">
                  <c:v>16.537554238831405</c:v>
                </c:pt>
                <c:pt idx="409">
                  <c:v>-8.1314839409322488</c:v>
                </c:pt>
                <c:pt idx="410">
                  <c:v>-7.4717296841196656</c:v>
                </c:pt>
                <c:pt idx="411">
                  <c:v>-19.321248604116807</c:v>
                </c:pt>
                <c:pt idx="412">
                  <c:v>75.322716077045953</c:v>
                </c:pt>
                <c:pt idx="413">
                  <c:v>-21.257764663188027</c:v>
                </c:pt>
                <c:pt idx="414">
                  <c:v>-19.073554238831761</c:v>
                </c:pt>
                <c:pt idx="415">
                  <c:v>-17.004516059067683</c:v>
                </c:pt>
                <c:pt idx="416">
                  <c:v>27.73572968411969</c:v>
                </c:pt>
                <c:pt idx="417">
                  <c:v>56.385248604116967</c:v>
                </c:pt>
                <c:pt idx="418">
                  <c:v>33.941283922953971</c:v>
                </c:pt>
                <c:pt idx="419">
                  <c:v>-18.678235336811589</c:v>
                </c:pt>
                <c:pt idx="420">
                  <c:v>29.537554238831675</c:v>
                </c:pt>
                <c:pt idx="421">
                  <c:v>1.0685160590676297</c:v>
                </c:pt>
                <c:pt idx="422">
                  <c:v>-0.47172968411963012</c:v>
                </c:pt>
                <c:pt idx="423">
                  <c:v>-18.521248604116913</c:v>
                </c:pt>
                <c:pt idx="424">
                  <c:v>6.1227160770457303</c:v>
                </c:pt>
                <c:pt idx="425">
                  <c:v>-15.65776466318831</c:v>
                </c:pt>
                <c:pt idx="426">
                  <c:v>-13.073554238831576</c:v>
                </c:pt>
                <c:pt idx="427">
                  <c:v>6.7954839409321437</c:v>
                </c:pt>
                <c:pt idx="428">
                  <c:v>-23.06427031588035</c:v>
                </c:pt>
                <c:pt idx="429">
                  <c:v>1.5852486041170692</c:v>
                </c:pt>
                <c:pt idx="430">
                  <c:v>-31.858716077045798</c:v>
                </c:pt>
                <c:pt idx="431">
                  <c:v>3.3217646631882118</c:v>
                </c:pt>
                <c:pt idx="432">
                  <c:v>13.937554238831936</c:v>
                </c:pt>
                <c:pt idx="433">
                  <c:v>38.068516059067804</c:v>
                </c:pt>
                <c:pt idx="434">
                  <c:v>-11.871729684119586</c:v>
                </c:pt>
                <c:pt idx="435">
                  <c:v>-21.921248604117029</c:v>
                </c:pt>
                <c:pt idx="436">
                  <c:v>-29.677283922954114</c:v>
                </c:pt>
                <c:pt idx="437">
                  <c:v>36.342235336811399</c:v>
                </c:pt>
                <c:pt idx="438">
                  <c:v>14.926445761168168</c:v>
                </c:pt>
                <c:pt idx="439">
                  <c:v>-28.004516059068038</c:v>
                </c:pt>
                <c:pt idx="440">
                  <c:v>46.935729684119622</c:v>
                </c:pt>
                <c:pt idx="441">
                  <c:v>0.98524860411698967</c:v>
                </c:pt>
                <c:pt idx="442">
                  <c:v>0.14128392295442893</c:v>
                </c:pt>
                <c:pt idx="443">
                  <c:v>38.521764663188499</c:v>
                </c:pt>
                <c:pt idx="444">
                  <c:v>-29.062445761167798</c:v>
                </c:pt>
                <c:pt idx="445">
                  <c:v>78.268516059067977</c:v>
                </c:pt>
                <c:pt idx="446">
                  <c:v>-19.671729684119615</c:v>
                </c:pt>
                <c:pt idx="447">
                  <c:v>-11.521248604117135</c:v>
                </c:pt>
                <c:pt idx="448">
                  <c:v>-11.277283922954332</c:v>
                </c:pt>
                <c:pt idx="449">
                  <c:v>-19.257764663188389</c:v>
                </c:pt>
                <c:pt idx="450">
                  <c:v>73.926445761167912</c:v>
                </c:pt>
                <c:pt idx="451">
                  <c:v>-13.00451605906791</c:v>
                </c:pt>
                <c:pt idx="452">
                  <c:v>-13.264270315879386</c:v>
                </c:pt>
                <c:pt idx="453">
                  <c:v>-37.214751395882907</c:v>
                </c:pt>
                <c:pt idx="454">
                  <c:v>-51.458716077045729</c:v>
                </c:pt>
                <c:pt idx="455">
                  <c:v>2.3217646631810496</c:v>
                </c:pt>
                <c:pt idx="456">
                  <c:v>-27.662445761167991</c:v>
                </c:pt>
                <c:pt idx="457">
                  <c:v>-3.3314839409318466</c:v>
                </c:pt>
                <c:pt idx="458">
                  <c:v>29.128270315879377</c:v>
                </c:pt>
                <c:pt idx="459">
                  <c:v>-0.32124860411705569</c:v>
                </c:pt>
                <c:pt idx="460">
                  <c:v>-12.877283922954561</c:v>
                </c:pt>
                <c:pt idx="461">
                  <c:v>-38.257764663180943</c:v>
                </c:pt>
                <c:pt idx="462">
                  <c:v>32.526445761167651</c:v>
                </c:pt>
                <c:pt idx="463">
                  <c:v>12.395483940931925</c:v>
                </c:pt>
                <c:pt idx="464">
                  <c:v>15.935729684120645</c:v>
                </c:pt>
                <c:pt idx="465">
                  <c:v>-2.0147513958827972</c:v>
                </c:pt>
                <c:pt idx="466">
                  <c:v>6.1412839229545</c:v>
                </c:pt>
                <c:pt idx="467">
                  <c:v>-8.4782353368186563</c:v>
                </c:pt>
                <c:pt idx="468">
                  <c:v>3.3375542388322827</c:v>
                </c:pt>
                <c:pt idx="469">
                  <c:v>1.6685160590680255</c:v>
                </c:pt>
                <c:pt idx="470">
                  <c:v>6.9282703158794128</c:v>
                </c:pt>
                <c:pt idx="471">
                  <c:v>-19.321248604117162</c:v>
                </c:pt>
                <c:pt idx="472">
                  <c:v>-4.277283922954787</c:v>
                </c:pt>
                <c:pt idx="473">
                  <c:v>-4.8577646631812286</c:v>
                </c:pt>
                <c:pt idx="474">
                  <c:v>-5.8735542388321704</c:v>
                </c:pt>
                <c:pt idx="475">
                  <c:v>23.595483940931743</c:v>
                </c:pt>
                <c:pt idx="476">
                  <c:v>13.935729684120602</c:v>
                </c:pt>
                <c:pt idx="477">
                  <c:v>30.185248604117319</c:v>
                </c:pt>
                <c:pt idx="478">
                  <c:v>-8.8587160770452726</c:v>
                </c:pt>
                <c:pt idx="479">
                  <c:v>22.321764663181135</c:v>
                </c:pt>
                <c:pt idx="480">
                  <c:v>-33.462445761167459</c:v>
                </c:pt>
                <c:pt idx="481">
                  <c:v>-11.731483940931795</c:v>
                </c:pt>
                <c:pt idx="482">
                  <c:v>-11.871729684120552</c:v>
                </c:pt>
                <c:pt idx="483">
                  <c:v>-3.9212486041172703</c:v>
                </c:pt>
                <c:pt idx="484">
                  <c:v>-18.077283922954631</c:v>
                </c:pt>
                <c:pt idx="485">
                  <c:v>-31.65776466318151</c:v>
                </c:pt>
                <c:pt idx="486">
                  <c:v>-50.273554238832439</c:v>
                </c:pt>
                <c:pt idx="487">
                  <c:v>25.39548394093157</c:v>
                </c:pt>
                <c:pt idx="488">
                  <c:v>9.1357296841205766</c:v>
                </c:pt>
                <c:pt idx="489">
                  <c:v>74.585248604117226</c:v>
                </c:pt>
                <c:pt idx="490">
                  <c:v>12.54128392295496</c:v>
                </c:pt>
                <c:pt idx="491">
                  <c:v>-3.0782353368180964</c:v>
                </c:pt>
                <c:pt idx="492">
                  <c:v>-12.662445761167646</c:v>
                </c:pt>
                <c:pt idx="493">
                  <c:v>3.86851605906838</c:v>
                </c:pt>
                <c:pt idx="494">
                  <c:v>30.528270315879489</c:v>
                </c:pt>
                <c:pt idx="495">
                  <c:v>-25.321248604117198</c:v>
                </c:pt>
                <c:pt idx="496">
                  <c:v>-4.0772839229548623</c:v>
                </c:pt>
                <c:pt idx="497">
                  <c:v>-8.0577646631817927</c:v>
                </c:pt>
                <c:pt idx="498">
                  <c:v>-59.27355423883315</c:v>
                </c:pt>
                <c:pt idx="499">
                  <c:v>66.19548394093168</c:v>
                </c:pt>
                <c:pt idx="500">
                  <c:v>-26.264270315879472</c:v>
                </c:pt>
                <c:pt idx="501">
                  <c:v>54.385248604117535</c:v>
                </c:pt>
                <c:pt idx="502">
                  <c:v>-10.45871607704521</c:v>
                </c:pt>
                <c:pt idx="503">
                  <c:v>-44.478235336818294</c:v>
                </c:pt>
                <c:pt idx="504">
                  <c:v>-1.8624457611669243</c:v>
                </c:pt>
                <c:pt idx="505">
                  <c:v>-13.331483940931747</c:v>
                </c:pt>
                <c:pt idx="506">
                  <c:v>-13.471729684120538</c:v>
                </c:pt>
                <c:pt idx="507">
                  <c:v>-21.521248604117488</c:v>
                </c:pt>
                <c:pt idx="508">
                  <c:v>1.7227160770445309</c:v>
                </c:pt>
                <c:pt idx="509">
                  <c:v>68.542235336818408</c:v>
                </c:pt>
                <c:pt idx="510">
                  <c:v>20.926445761167031</c:v>
                </c:pt>
                <c:pt idx="511">
                  <c:v>-11.004516059068777</c:v>
                </c:pt>
                <c:pt idx="512">
                  <c:v>6.7357296841205567</c:v>
                </c:pt>
                <c:pt idx="513">
                  <c:v>24.385248604117464</c:v>
                </c:pt>
                <c:pt idx="514">
                  <c:v>6.1412839229553953</c:v>
                </c:pt>
                <c:pt idx="515">
                  <c:v>46.321764663181504</c:v>
                </c:pt>
                <c:pt idx="516">
                  <c:v>29.737554238832878</c:v>
                </c:pt>
                <c:pt idx="517">
                  <c:v>4.8685160590687317</c:v>
                </c:pt>
                <c:pt idx="518">
                  <c:v>9.9282703158794305</c:v>
                </c:pt>
                <c:pt idx="519">
                  <c:v>17.47875139588259</c:v>
                </c:pt>
                <c:pt idx="520">
                  <c:v>-23.877283922955307</c:v>
                </c:pt>
                <c:pt idx="521">
                  <c:v>-46.257764663182364</c:v>
                </c:pt>
                <c:pt idx="522">
                  <c:v>-23.073554238832784</c:v>
                </c:pt>
                <c:pt idx="523">
                  <c:v>-28.204516059068666</c:v>
                </c:pt>
                <c:pt idx="524">
                  <c:v>-19.06427031587954</c:v>
                </c:pt>
                <c:pt idx="525">
                  <c:v>-0.41475139588261811</c:v>
                </c:pt>
                <c:pt idx="526">
                  <c:v>8.3412839229552418</c:v>
                </c:pt>
                <c:pt idx="527">
                  <c:v>14.921764663182273</c:v>
                </c:pt>
                <c:pt idx="528">
                  <c:v>-31.262445761167299</c:v>
                </c:pt>
                <c:pt idx="529">
                  <c:v>43.268516059068602</c:v>
                </c:pt>
                <c:pt idx="530">
                  <c:v>22.528270315879539</c:v>
                </c:pt>
                <c:pt idx="531">
                  <c:v>-1.1212486041177065</c:v>
                </c:pt>
                <c:pt idx="532">
                  <c:v>-34.277283922955149</c:v>
                </c:pt>
                <c:pt idx="533">
                  <c:v>-29.257764663182158</c:v>
                </c:pt>
                <c:pt idx="534">
                  <c:v>15.926445761166505</c:v>
                </c:pt>
                <c:pt idx="535">
                  <c:v>-3.4045160590685413</c:v>
                </c:pt>
                <c:pt idx="536">
                  <c:v>-0.26427031587951433</c:v>
                </c:pt>
                <c:pt idx="537">
                  <c:v>-31.41475139588232</c:v>
                </c:pt>
                <c:pt idx="538">
                  <c:v>-25.258716077044916</c:v>
                </c:pt>
                <c:pt idx="539">
                  <c:v>-10.678235336817934</c:v>
                </c:pt>
                <c:pt idx="540">
                  <c:v>11.33755423883342</c:v>
                </c:pt>
                <c:pt idx="541">
                  <c:v>16.268516059069078</c:v>
                </c:pt>
                <c:pt idx="542">
                  <c:v>52.928270315879509</c:v>
                </c:pt>
                <c:pt idx="543">
                  <c:v>-8.3212486041176312</c:v>
                </c:pt>
                <c:pt idx="544">
                  <c:v>-8.2772839229557604</c:v>
                </c:pt>
                <c:pt idx="545">
                  <c:v>45.342235336818035</c:v>
                </c:pt>
                <c:pt idx="546">
                  <c:v>-19.273554238833306</c:v>
                </c:pt>
                <c:pt idx="547">
                  <c:v>-13.204516059069007</c:v>
                </c:pt>
                <c:pt idx="548">
                  <c:v>47.735729684120514</c:v>
                </c:pt>
                <c:pt idx="549">
                  <c:v>-21.614751395882394</c:v>
                </c:pt>
                <c:pt idx="550">
                  <c:v>-21.458716077044308</c:v>
                </c:pt>
                <c:pt idx="551">
                  <c:v>-40.278235336817161</c:v>
                </c:pt>
                <c:pt idx="552">
                  <c:v>-16.462445761166769</c:v>
                </c:pt>
                <c:pt idx="553">
                  <c:v>-4.5314839409310466</c:v>
                </c:pt>
                <c:pt idx="554">
                  <c:v>52.928270315879615</c:v>
                </c:pt>
                <c:pt idx="555">
                  <c:v>-13.121248604117554</c:v>
                </c:pt>
                <c:pt idx="556">
                  <c:v>-10.077283922955598</c:v>
                </c:pt>
                <c:pt idx="557">
                  <c:v>-8.657764663182725</c:v>
                </c:pt>
                <c:pt idx="558">
                  <c:v>-60.473554238833124</c:v>
                </c:pt>
                <c:pt idx="559">
                  <c:v>55.795483940931121</c:v>
                </c:pt>
                <c:pt idx="560">
                  <c:v>61.935729684120417</c:v>
                </c:pt>
                <c:pt idx="561">
                  <c:v>70.385248604117891</c:v>
                </c:pt>
                <c:pt idx="562">
                  <c:v>50.141283922955523</c:v>
                </c:pt>
                <c:pt idx="563">
                  <c:v>-12.878235336817362</c:v>
                </c:pt>
                <c:pt idx="564">
                  <c:v>-28.862445761166057</c:v>
                </c:pt>
                <c:pt idx="565">
                  <c:v>-10.331483940931172</c:v>
                </c:pt>
                <c:pt idx="566">
                  <c:v>14.728270315879591</c:v>
                </c:pt>
                <c:pt idx="567">
                  <c:v>-9.5212486041178437</c:v>
                </c:pt>
                <c:pt idx="568">
                  <c:v>-5.2772839229554407</c:v>
                </c:pt>
                <c:pt idx="569">
                  <c:v>-35.45776466318253</c:v>
                </c:pt>
                <c:pt idx="570">
                  <c:v>44.126445761166167</c:v>
                </c:pt>
                <c:pt idx="571">
                  <c:v>-34.00451605906936</c:v>
                </c:pt>
                <c:pt idx="572">
                  <c:v>-47.664270315879563</c:v>
                </c:pt>
                <c:pt idx="573">
                  <c:v>-8.2147513958821747</c:v>
                </c:pt>
                <c:pt idx="574">
                  <c:v>17.941283922956146</c:v>
                </c:pt>
                <c:pt idx="575">
                  <c:v>-34.478235336817562</c:v>
                </c:pt>
                <c:pt idx="576">
                  <c:v>27.537554238833764</c:v>
                </c:pt>
                <c:pt idx="577">
                  <c:v>-21.33148394093547</c:v>
                </c:pt>
                <c:pt idx="578">
                  <c:v>-2.4717296841204401</c:v>
                </c:pt>
                <c:pt idx="579">
                  <c:v>-1.3212486041177698</c:v>
                </c:pt>
                <c:pt idx="580">
                  <c:v>-17.477283922949887</c:v>
                </c:pt>
                <c:pt idx="581">
                  <c:v>20.942235336816708</c:v>
                </c:pt>
                <c:pt idx="582">
                  <c:v>-23.873554238833663</c:v>
                </c:pt>
                <c:pt idx="583">
                  <c:v>21.995483940935543</c:v>
                </c:pt>
                <c:pt idx="584">
                  <c:v>8.9357296841203322</c:v>
                </c:pt>
                <c:pt idx="585">
                  <c:v>-29.614751395882251</c:v>
                </c:pt>
                <c:pt idx="586">
                  <c:v>-5.4587160770501839</c:v>
                </c:pt>
                <c:pt idx="587">
                  <c:v>-7.6782353368167975</c:v>
                </c:pt>
                <c:pt idx="588">
                  <c:v>-24.062445761166433</c:v>
                </c:pt>
                <c:pt idx="589">
                  <c:v>-2.7314839409355898</c:v>
                </c:pt>
                <c:pt idx="590">
                  <c:v>-20.471729684120341</c:v>
                </c:pt>
                <c:pt idx="591">
                  <c:v>-2.5212486041180604</c:v>
                </c:pt>
                <c:pt idx="592">
                  <c:v>21.722716077050279</c:v>
                </c:pt>
                <c:pt idx="593">
                  <c:v>-29.257764663183096</c:v>
                </c:pt>
                <c:pt idx="594">
                  <c:v>7.5264457611656326</c:v>
                </c:pt>
                <c:pt idx="595">
                  <c:v>23.395483940935662</c:v>
                </c:pt>
                <c:pt idx="596">
                  <c:v>-38.864270315879637</c:v>
                </c:pt>
                <c:pt idx="597">
                  <c:v>-38.81475139588197</c:v>
                </c:pt>
                <c:pt idx="598">
                  <c:v>-22.058716077050349</c:v>
                </c:pt>
                <c:pt idx="599">
                  <c:v>-3.8782353368169922</c:v>
                </c:pt>
                <c:pt idx="600">
                  <c:v>11.337554238834286</c:v>
                </c:pt>
                <c:pt idx="601">
                  <c:v>35.868516059064874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443B-A29E-1152FF430240}"/>
            </c:ext>
          </c:extLst>
        </c:ser>
        <c:ser>
          <c:idx val="5"/>
          <c:order val="5"/>
          <c:tx>
            <c:v>alpha=0.2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'Seasonality&amp;Smoothing'!$N$6:$N$607</c:f>
              <c:numCache>
                <c:formatCode>General</c:formatCode>
                <c:ptCount val="602"/>
                <c:pt idx="1">
                  <c:v>0.2</c:v>
                </c:pt>
                <c:pt idx="3">
                  <c:v>-6.7717296841197907</c:v>
                </c:pt>
                <c:pt idx="4">
                  <c:v>-2.2616334681195318</c:v>
                </c:pt>
                <c:pt idx="5">
                  <c:v>-5.0847635590866771</c:v>
                </c:pt>
                <c:pt idx="6">
                  <c:v>-7.5793637799067692</c:v>
                </c:pt>
                <c:pt idx="7">
                  <c:v>-9.7782018716925059</c:v>
                </c:pt>
                <c:pt idx="8">
                  <c:v>-17.18346470916773</c:v>
                </c:pt>
                <c:pt idx="9">
                  <c:v>-17.299625830510227</c:v>
                </c:pt>
                <c:pt idx="10">
                  <c:v>-15.042650943584487</c:v>
                </c:pt>
                <c:pt idx="11">
                  <c:v>-13.885863970276553</c:v>
                </c:pt>
                <c:pt idx="12">
                  <c:v>-7.8243382435838154</c:v>
                </c:pt>
                <c:pt idx="13">
                  <c:v>-7.551959747099958</c:v>
                </c:pt>
                <c:pt idx="14">
                  <c:v>-7.3678645858662417</c:v>
                </c:pt>
                <c:pt idx="15">
                  <c:v>-8.3286376055169544</c:v>
                </c:pt>
                <c:pt idx="16">
                  <c:v>-7.6071598052372673</c:v>
                </c:pt>
                <c:pt idx="17">
                  <c:v>-12.461184628780865</c:v>
                </c:pt>
                <c:pt idx="18">
                  <c:v>-3.4205006356621075</c:v>
                </c:pt>
                <c:pt idx="19">
                  <c:v>15.00888864370325</c:v>
                </c:pt>
                <c:pt idx="20">
                  <c:v>4.3062077031488961</c:v>
                </c:pt>
                <c:pt idx="21">
                  <c:v>13.052112099343081</c:v>
                </c:pt>
                <c:pt idx="22">
                  <c:v>20.758739400298158</c:v>
                </c:pt>
                <c:pt idx="23">
                  <c:v>8.9152483048295537</c:v>
                </c:pt>
                <c:pt idx="24">
                  <c:v>15.316551576501077</c:v>
                </c:pt>
                <c:pt idx="25">
                  <c:v>11.780752108967905</c:v>
                </c:pt>
                <c:pt idx="26">
                  <c:v>14.138304898988041</c:v>
                </c:pt>
                <c:pt idx="27">
                  <c:v>22.316297982366478</c:v>
                </c:pt>
                <c:pt idx="28">
                  <c:v>19.008788665069503</c:v>
                </c:pt>
                <c:pt idx="29">
                  <c:v>12.711574147464562</c:v>
                </c:pt>
                <c:pt idx="30">
                  <c:v>15.117706385334204</c:v>
                </c:pt>
                <c:pt idx="31">
                  <c:v>16.499454260500311</c:v>
                </c:pt>
                <c:pt idx="32">
                  <c:v>19.838660196586524</c:v>
                </c:pt>
                <c:pt idx="33">
                  <c:v>12.738074094093189</c:v>
                </c:pt>
                <c:pt idx="34">
                  <c:v>9.247508996098242</c:v>
                </c:pt>
                <c:pt idx="35">
                  <c:v>9.026263981469647</c:v>
                </c:pt>
                <c:pt idx="36">
                  <c:v>4.8053641178130864</c:v>
                </c:pt>
                <c:pt idx="37">
                  <c:v>10.471802142017548</c:v>
                </c:pt>
                <c:pt idx="38">
                  <c:v>9.93114492542772</c:v>
                </c:pt>
                <c:pt idx="39">
                  <c:v>5.0905700035182111</c:v>
                </c:pt>
                <c:pt idx="40">
                  <c:v>1.6682062819908774</c:v>
                </c:pt>
                <c:pt idx="41">
                  <c:v>-5.3008917589982874</c:v>
                </c:pt>
                <c:pt idx="42">
                  <c:v>-6.8722663398360249</c:v>
                </c:pt>
                <c:pt idx="43">
                  <c:v>-12.072523919635911</c:v>
                </c:pt>
                <c:pt idx="44">
                  <c:v>0.58107765247758003</c:v>
                </c:pt>
                <c:pt idx="45">
                  <c:v>4.5320080588060287</c:v>
                </c:pt>
                <c:pt idx="46">
                  <c:v>12.102656167868524</c:v>
                </c:pt>
                <c:pt idx="47">
                  <c:v>9.670381718885821</c:v>
                </c:pt>
                <c:pt idx="48">
                  <c:v>3.0606583077459746</c:v>
                </c:pt>
                <c:pt idx="49">
                  <c:v>10.396037493963888</c:v>
                </c:pt>
                <c:pt idx="50">
                  <c:v>13.450533206984812</c:v>
                </c:pt>
                <c:pt idx="51">
                  <c:v>10.726080628763874</c:v>
                </c:pt>
                <c:pt idx="52">
                  <c:v>4.536614782187395</c:v>
                </c:pt>
                <c:pt idx="53">
                  <c:v>1.9538350411588916</c:v>
                </c:pt>
                <c:pt idx="54">
                  <c:v>10.171515100289781</c:v>
                </c:pt>
                <c:pt idx="55">
                  <c:v>6.9225012324647022</c:v>
                </c:pt>
                <c:pt idx="56">
                  <c:v>4.9970977741580516</c:v>
                </c:pt>
                <c:pt idx="57">
                  <c:v>-3.3151758438495862</c:v>
                </c:pt>
                <c:pt idx="58">
                  <c:v>-7.8950909542559558</c:v>
                </c:pt>
                <c:pt idx="59">
                  <c:v>-10.587815978813726</c:v>
                </c:pt>
                <c:pt idx="60">
                  <c:v>-13.705899850413633</c:v>
                </c:pt>
                <c:pt idx="61">
                  <c:v>-10.957209032563949</c:v>
                </c:pt>
                <c:pt idx="62">
                  <c:v>-6.6520640142374372</c:v>
                </c:pt>
                <c:pt idx="63">
                  <c:v>-8.5759971482139186</c:v>
                </c:pt>
                <c:pt idx="64">
                  <c:v>-7.6250474393947831</c:v>
                </c:pt>
                <c:pt idx="65">
                  <c:v>-11.415494736106867</c:v>
                </c:pt>
                <c:pt idx="66">
                  <c:v>-0.66394872152285878</c:v>
                </c:pt>
                <c:pt idx="67">
                  <c:v>17.354130175014735</c:v>
                </c:pt>
                <c:pt idx="68">
                  <c:v>26.322400928198057</c:v>
                </c:pt>
                <c:pt idx="69">
                  <c:v>20.385066679382415</c:v>
                </c:pt>
                <c:pt idx="70">
                  <c:v>27.705103064329585</c:v>
                </c:pt>
                <c:pt idx="71">
                  <c:v>17.612339236054737</c:v>
                </c:pt>
                <c:pt idx="72">
                  <c:v>13.574224321481184</c:v>
                </c:pt>
                <c:pt idx="73">
                  <c:v>11.746890304951936</c:v>
                </c:pt>
                <c:pt idx="74">
                  <c:v>9.3112154557751783</c:v>
                </c:pt>
                <c:pt idx="75">
                  <c:v>7.3146264277961777</c:v>
                </c:pt>
                <c:pt idx="76">
                  <c:v>0.68745142141328142</c:v>
                </c:pt>
                <c:pt idx="77">
                  <c:v>-1.4654956474603069</c:v>
                </c:pt>
                <c:pt idx="78">
                  <c:v>19.276050549394363</c:v>
                </c:pt>
                <c:pt idx="79">
                  <c:v>9.7261295917484762</c:v>
                </c:pt>
                <c:pt idx="80">
                  <c:v>21.680000461585152</c:v>
                </c:pt>
                <c:pt idx="81">
                  <c:v>14.371146306092085</c:v>
                </c:pt>
                <c:pt idx="82">
                  <c:v>13.933966765697344</c:v>
                </c:pt>
                <c:pt idx="83">
                  <c:v>9.8154301971488138</c:v>
                </c:pt>
                <c:pt idx="84">
                  <c:v>8.5366970903564781</c:v>
                </c:pt>
                <c:pt idx="85">
                  <c:v>4.5968685200522028</c:v>
                </c:pt>
                <c:pt idx="86">
                  <c:v>6.6311980278554126</c:v>
                </c:pt>
                <c:pt idx="87">
                  <c:v>1.1506124854603694</c:v>
                </c:pt>
                <c:pt idx="88">
                  <c:v>1.4962402675446227</c:v>
                </c:pt>
                <c:pt idx="89">
                  <c:v>6.321535429444741</c:v>
                </c:pt>
                <c:pt idx="90">
                  <c:v>8.0656754109183648</c:v>
                </c:pt>
                <c:pt idx="91">
                  <c:v>5.7778294809678288</c:v>
                </c:pt>
                <c:pt idx="92">
                  <c:v>-4.4786396270393869</c:v>
                </c:pt>
                <c:pt idx="93">
                  <c:v>-15.975765764807552</c:v>
                </c:pt>
                <c:pt idx="94">
                  <c:v>-17.66356289102243</c:v>
                </c:pt>
                <c:pt idx="95">
                  <c:v>-8.7025935282269806</c:v>
                </c:pt>
                <c:pt idx="96">
                  <c:v>-6.5577218899441263</c:v>
                </c:pt>
                <c:pt idx="97">
                  <c:v>-1.9986666641884332</c:v>
                </c:pt>
                <c:pt idx="98">
                  <c:v>-0.98523011953707706</c:v>
                </c:pt>
                <c:pt idx="99">
                  <c:v>-5.0425300324536142</c:v>
                </c:pt>
                <c:pt idx="100">
                  <c:v>-5.078273746786504</c:v>
                </c:pt>
                <c:pt idx="101">
                  <c:v>-7.0180757820201869</c:v>
                </c:pt>
                <c:pt idx="102">
                  <c:v>-12.206013558253613</c:v>
                </c:pt>
                <c:pt idx="103">
                  <c:v>0.7804783056302167</c:v>
                </c:pt>
                <c:pt idx="104">
                  <c:v>-7.9965205673095152</c:v>
                </c:pt>
                <c:pt idx="105">
                  <c:v>4.3099294829763437</c:v>
                </c:pt>
                <c:pt idx="106">
                  <c:v>10.344993307204698</c:v>
                </c:pt>
                <c:pt idx="107">
                  <c:v>3.1642514303547449</c:v>
                </c:pt>
                <c:pt idx="108">
                  <c:v>7.1757540769212875</c:v>
                </c:pt>
                <c:pt idx="109">
                  <c:v>5.0881141093039526</c:v>
                </c:pt>
                <c:pt idx="110">
                  <c:v>0.84419449925685175</c:v>
                </c:pt>
                <c:pt idx="111">
                  <c:v>-3.038990337418467</c:v>
                </c:pt>
                <c:pt idx="112">
                  <c:v>0.80455800924160137</c:v>
                </c:pt>
                <c:pt idx="113">
                  <c:v>4.4281896228022717</c:v>
                </c:pt>
                <c:pt idx="114">
                  <c:v>-3.9690012343956766</c:v>
                </c:pt>
                <c:pt idx="115">
                  <c:v>-14.269911835283466</c:v>
                </c:pt>
                <c:pt idx="116">
                  <c:v>-19.576832680040475</c:v>
                </c:pt>
                <c:pt idx="117">
                  <c:v>-24.214320207208381</c:v>
                </c:pt>
                <c:pt idx="118">
                  <c:v>-18.994406444943067</c:v>
                </c:pt>
                <c:pt idx="119">
                  <c:v>-19.107268371363443</c:v>
                </c:pt>
                <c:pt idx="120">
                  <c:v>-24.221461764453618</c:v>
                </c:pt>
                <c:pt idx="121">
                  <c:v>-23.489658563795945</c:v>
                </c:pt>
                <c:pt idx="122">
                  <c:v>-13.918023639223044</c:v>
                </c:pt>
                <c:pt idx="123">
                  <c:v>-5.9887648482024325</c:v>
                </c:pt>
                <c:pt idx="124">
                  <c:v>9.9247384006144195</c:v>
                </c:pt>
                <c:pt idx="125">
                  <c:v>6.2443339359005012</c:v>
                </c:pt>
                <c:pt idx="126">
                  <c:v>13.843914216083238</c:v>
                </c:pt>
                <c:pt idx="127">
                  <c:v>21.280420525099615</c:v>
                </c:pt>
                <c:pt idx="128">
                  <c:v>12.603433208265981</c:v>
                </c:pt>
                <c:pt idx="129">
                  <c:v>14.089892503436786</c:v>
                </c:pt>
                <c:pt idx="130">
                  <c:v>10.048963723573079</c:v>
                </c:pt>
                <c:pt idx="131">
                  <c:v>10.247427763449524</c:v>
                </c:pt>
                <c:pt idx="132">
                  <c:v>6.4822951433968123</c:v>
                </c:pt>
                <c:pt idx="133">
                  <c:v>2.9333469624844093</c:v>
                </c:pt>
                <c:pt idx="134">
                  <c:v>-1.1196192181987423</c:v>
                </c:pt>
                <c:pt idx="135">
                  <c:v>-3.6100413113829863</c:v>
                </c:pt>
                <c:pt idx="136">
                  <c:v>-7.1722827699300478</c:v>
                </c:pt>
                <c:pt idx="137">
                  <c:v>-11.75328300053512</c:v>
                </c:pt>
                <c:pt idx="138">
                  <c:v>-3.154179333065267</c:v>
                </c:pt>
                <c:pt idx="139">
                  <c:v>-8.2780543142191974</c:v>
                </c:pt>
                <c:pt idx="140">
                  <c:v>-10.083346663189101</c:v>
                </c:pt>
                <c:pt idx="141">
                  <c:v>-9.6195313937272928</c:v>
                </c:pt>
                <c:pt idx="142">
                  <c:v>-17.938575394158168</c:v>
                </c:pt>
                <c:pt idx="143">
                  <c:v>-19.662603530735471</c:v>
                </c:pt>
                <c:pt idx="144">
                  <c:v>-20.945729891951174</c:v>
                </c:pt>
                <c:pt idx="145">
                  <c:v>-19.489073065793928</c:v>
                </c:pt>
                <c:pt idx="146">
                  <c:v>-15.937555240821617</c:v>
                </c:pt>
                <c:pt idx="147">
                  <c:v>-15.26439012948128</c:v>
                </c:pt>
                <c:pt idx="148">
                  <c:v>-10.295761824408684</c:v>
                </c:pt>
                <c:pt idx="149">
                  <c:v>-10.312066244117727</c:v>
                </c:pt>
                <c:pt idx="150">
                  <c:v>-15.181205927931412</c:v>
                </c:pt>
                <c:pt idx="151">
                  <c:v>-4.9596755901121679</c:v>
                </c:pt>
                <c:pt idx="152">
                  <c:v>8.7513563160967216</c:v>
                </c:pt>
                <c:pt idx="153">
                  <c:v>-2.1317690102986324</c:v>
                </c:pt>
                <c:pt idx="154">
                  <c:v>-5.5483654874152304</c:v>
                </c:pt>
                <c:pt idx="155">
                  <c:v>-7.8704356053413811</c:v>
                </c:pt>
                <c:pt idx="156">
                  <c:v>1.3280044483641529</c:v>
                </c:pt>
                <c:pt idx="157">
                  <c:v>-2.0700855935416125</c:v>
                </c:pt>
                <c:pt idx="158">
                  <c:v>-1.7823652630197584</c:v>
                </c:pt>
                <c:pt idx="159">
                  <c:v>19.039761852760211</c:v>
                </c:pt>
                <c:pt idx="160">
                  <c:v>10.787559761384486</c:v>
                </c:pt>
                <c:pt idx="161">
                  <c:v>4.134591024516765</c:v>
                </c:pt>
                <c:pt idx="162">
                  <c:v>-6.1038801130238731</c:v>
                </c:pt>
                <c:pt idx="163">
                  <c:v>-8.777814938186145</c:v>
                </c:pt>
                <c:pt idx="164">
                  <c:v>-9.743155162362461</c:v>
                </c:pt>
                <c:pt idx="165">
                  <c:v>-2.0073781930659873</c:v>
                </c:pt>
                <c:pt idx="166">
                  <c:v>-2.3688528336290928</c:v>
                </c:pt>
                <c:pt idx="167">
                  <c:v>1.1531745176875339</c:v>
                </c:pt>
                <c:pt idx="168">
                  <c:v>-7.8731074532127074</c:v>
                </c:pt>
                <c:pt idx="169">
                  <c:v>-12.730975114803094</c:v>
                </c:pt>
                <c:pt idx="170">
                  <c:v>-15.17107688002891</c:v>
                </c:pt>
                <c:pt idx="171">
                  <c:v>-12.951207440847105</c:v>
                </c:pt>
                <c:pt idx="172">
                  <c:v>-9.3252156735013703</c:v>
                </c:pt>
                <c:pt idx="173">
                  <c:v>-6.5356293233919258</c:v>
                </c:pt>
                <c:pt idx="174">
                  <c:v>-8.0400563913508343</c:v>
                </c:pt>
                <c:pt idx="175">
                  <c:v>-6.6267559608477633</c:v>
                </c:pt>
                <c:pt idx="176">
                  <c:v>8.5176920195082069</c:v>
                </c:pt>
                <c:pt idx="177">
                  <c:v>26.341299552430549</c:v>
                </c:pt>
                <c:pt idx="178">
                  <c:v>20.470089362768135</c:v>
                </c:pt>
                <c:pt idx="179">
                  <c:v>17.924328274805365</c:v>
                </c:pt>
                <c:pt idx="180">
                  <c:v>14.203815552481229</c:v>
                </c:pt>
                <c:pt idx="181">
                  <c:v>13.25056328975211</c:v>
                </c:pt>
                <c:pt idx="182">
                  <c:v>17.214153843615261</c:v>
                </c:pt>
                <c:pt idx="183">
                  <c:v>10.176977138068182</c:v>
                </c:pt>
                <c:pt idx="184">
                  <c:v>3.5973319896308373</c:v>
                </c:pt>
                <c:pt idx="185">
                  <c:v>2.7224088071137951</c:v>
                </c:pt>
                <c:pt idx="186">
                  <c:v>5.7063741130540748</c:v>
                </c:pt>
                <c:pt idx="187">
                  <c:v>10.510388442676154</c:v>
                </c:pt>
                <c:pt idx="188">
                  <c:v>3.5274075423273361</c:v>
                </c:pt>
                <c:pt idx="189">
                  <c:v>3.6690719706858923</c:v>
                </c:pt>
                <c:pt idx="190">
                  <c:v>-0.14769270262756518</c:v>
                </c:pt>
                <c:pt idx="191">
                  <c:v>-5.3098973775111533</c:v>
                </c:pt>
                <c:pt idx="192">
                  <c:v>-10.783564969371978</c:v>
                </c:pt>
                <c:pt idx="193">
                  <c:v>-3.6793411277304502</c:v>
                </c:pt>
                <c:pt idx="194">
                  <c:v>-2.2897696903707536</c:v>
                </c:pt>
                <c:pt idx="195">
                  <c:v>-3.3261616891206227</c:v>
                </c:pt>
                <c:pt idx="196">
                  <c:v>-5.4651790721202289</c:v>
                </c:pt>
                <c:pt idx="197">
                  <c:v>-5.5876000422870655</c:v>
                </c:pt>
                <c:pt idx="198">
                  <c:v>-6.5216329664666244</c:v>
                </c:pt>
                <c:pt idx="199">
                  <c:v>-10.832017220940461</c:v>
                </c:pt>
                <c:pt idx="200">
                  <c:v>-13.966516988565992</c:v>
                </c:pt>
                <c:pt idx="201">
                  <c:v>3.0739323459712242</c:v>
                </c:pt>
                <c:pt idx="202">
                  <c:v>0.45619559760070105</c:v>
                </c:pt>
                <c:pt idx="203">
                  <c:v>2.5732132626714677</c:v>
                </c:pt>
                <c:pt idx="204">
                  <c:v>2.3629235427741762</c:v>
                </c:pt>
                <c:pt idx="205">
                  <c:v>3.1578496819865283</c:v>
                </c:pt>
                <c:pt idx="206">
                  <c:v>5.9599829574028647</c:v>
                </c:pt>
                <c:pt idx="207">
                  <c:v>2.5736404290982753</c:v>
                </c:pt>
                <c:pt idx="208">
                  <c:v>2.3346626224548879</c:v>
                </c:pt>
                <c:pt idx="209">
                  <c:v>-2.4477266866270169</c:v>
                </c:pt>
                <c:pt idx="210">
                  <c:v>-10.449734281938643</c:v>
                </c:pt>
                <c:pt idx="211">
                  <c:v>-17.334498273318125</c:v>
                </c:pt>
                <c:pt idx="212">
                  <c:v>-27.488501830468131</c:v>
                </c:pt>
                <c:pt idx="213">
                  <c:v>-19.94365552755049</c:v>
                </c:pt>
                <c:pt idx="214">
                  <c:v>-22.377874701216648</c:v>
                </c:pt>
                <c:pt idx="215">
                  <c:v>-28.334042976382367</c:v>
                </c:pt>
                <c:pt idx="216">
                  <c:v>-32.002881448468841</c:v>
                </c:pt>
                <c:pt idx="217">
                  <c:v>-31.694794311007879</c:v>
                </c:pt>
                <c:pt idx="218">
                  <c:v>-23.642132236992659</c:v>
                </c:pt>
                <c:pt idx="219">
                  <c:v>-22.388051726418141</c:v>
                </c:pt>
                <c:pt idx="220">
                  <c:v>-19.654691101958267</c:v>
                </c:pt>
                <c:pt idx="221">
                  <c:v>-12.619209666157587</c:v>
                </c:pt>
                <c:pt idx="222">
                  <c:v>0.21307933443689109</c:v>
                </c:pt>
                <c:pt idx="223">
                  <c:v>13.135752619782293</c:v>
                </c:pt>
                <c:pt idx="224">
                  <c:v>11.527698884012173</c:v>
                </c:pt>
                <c:pt idx="225">
                  <c:v>13.349305044033747</c:v>
                </c:pt>
                <c:pt idx="226">
                  <c:v>15.876493756050746</c:v>
                </c:pt>
                <c:pt idx="227">
                  <c:v>7.2494517894315544</c:v>
                </c:pt>
                <c:pt idx="228">
                  <c:v>13.343914364182311</c:v>
                </c:pt>
                <c:pt idx="229">
                  <c:v>19.862642339112377</c:v>
                </c:pt>
                <c:pt idx="230">
                  <c:v>16.063817083103583</c:v>
                </c:pt>
                <c:pt idx="231">
                  <c:v>11.056707729658857</c:v>
                </c:pt>
                <c:pt idx="232">
                  <c:v>20.721116462903623</c:v>
                </c:pt>
                <c:pt idx="233">
                  <c:v>14.161436385731921</c:v>
                </c:pt>
                <c:pt idx="234">
                  <c:v>9.2775961759484442</c:v>
                </c:pt>
                <c:pt idx="235">
                  <c:v>4.9273660929922052</c:v>
                </c:pt>
                <c:pt idx="236">
                  <c:v>-9.2390103374199022</c:v>
                </c:pt>
                <c:pt idx="237">
                  <c:v>-9.7840623331119136</c:v>
                </c:pt>
                <c:pt idx="238">
                  <c:v>-16.450200145666056</c:v>
                </c:pt>
                <c:pt idx="239">
                  <c:v>-14.891903331941842</c:v>
                </c:pt>
                <c:pt idx="240">
                  <c:v>-21.969169732916349</c:v>
                </c:pt>
                <c:pt idx="241">
                  <c:v>-21.487824938566547</c:v>
                </c:pt>
                <c:pt idx="242">
                  <c:v>-12.936556739039553</c:v>
                </c:pt>
                <c:pt idx="243">
                  <c:v>-5.6835913280556429</c:v>
                </c:pt>
                <c:pt idx="244">
                  <c:v>-8.0911227832679966</c:v>
                </c:pt>
                <c:pt idx="245">
                  <c:v>-5.9683550112054222</c:v>
                </c:pt>
                <c:pt idx="246">
                  <c:v>-4.1062369416014404</c:v>
                </c:pt>
                <c:pt idx="247">
                  <c:v>-6.5197004010477535</c:v>
                </c:pt>
                <c:pt idx="248">
                  <c:v>-4.8166635326519076</c:v>
                </c:pt>
                <c:pt idx="249">
                  <c:v>1.933815110702481</c:v>
                </c:pt>
                <c:pt idx="250">
                  <c:v>15.484101809385484</c:v>
                </c:pt>
                <c:pt idx="251">
                  <c:v>6.9755382320993977</c:v>
                </c:pt>
                <c:pt idx="252">
                  <c:v>-1.5152164816833</c:v>
                </c:pt>
                <c:pt idx="253">
                  <c:v>0.31533766241994665</c:v>
                </c:pt>
                <c:pt idx="254">
                  <c:v>6.2859733417496493</c:v>
                </c:pt>
                <c:pt idx="255">
                  <c:v>3.014432736575726</c:v>
                </c:pt>
                <c:pt idx="256">
                  <c:v>-1.3727035315629061</c:v>
                </c:pt>
                <c:pt idx="257">
                  <c:v>-2.5536196098413946</c:v>
                </c:pt>
                <c:pt idx="258">
                  <c:v>10.885551379489726</c:v>
                </c:pt>
                <c:pt idx="259">
                  <c:v>9.713730255825217</c:v>
                </c:pt>
                <c:pt idx="260">
                  <c:v>10.970080992846436</c:v>
                </c:pt>
                <c:pt idx="261">
                  <c:v>-5.678926889885183E-2</c:v>
                </c:pt>
                <c:pt idx="262">
                  <c:v>6.2716183057044379</c:v>
                </c:pt>
                <c:pt idx="263">
                  <c:v>9.4055514291546061</c:v>
                </c:pt>
                <c:pt idx="264">
                  <c:v>11.568794075960826</c:v>
                </c:pt>
                <c:pt idx="265">
                  <c:v>15.9425461085353</c:v>
                </c:pt>
                <c:pt idx="266">
                  <c:v>18.987740098641968</c:v>
                </c:pt>
                <c:pt idx="267">
                  <c:v>20.255846142089588</c:v>
                </c:pt>
                <c:pt idx="268">
                  <c:v>16.100427192848166</c:v>
                </c:pt>
                <c:pt idx="269">
                  <c:v>6.8248849696874956</c:v>
                </c:pt>
                <c:pt idx="270">
                  <c:v>10.568355043112781</c:v>
                </c:pt>
                <c:pt idx="271">
                  <c:v>-1.8000268132763928</c:v>
                </c:pt>
                <c:pt idx="272">
                  <c:v>-9.1409246624348874</c:v>
                </c:pt>
                <c:pt idx="273">
                  <c:v>-5.525593793123921</c:v>
                </c:pt>
                <c:pt idx="274">
                  <c:v>-3.4634253136756312</c:v>
                </c:pt>
                <c:pt idx="275">
                  <c:v>-11.062483466349407</c:v>
                </c:pt>
                <c:pt idx="276">
                  <c:v>-14.745633840442331</c:v>
                </c:pt>
                <c:pt idx="277">
                  <c:v>-14.168996224587174</c:v>
                </c:pt>
                <c:pt idx="278">
                  <c:v>-16.081493767855978</c:v>
                </c:pt>
                <c:pt idx="279">
                  <c:v>-12.239540951108774</c:v>
                </c:pt>
                <c:pt idx="280">
                  <c:v>-3.1758824817105475</c:v>
                </c:pt>
                <c:pt idx="281">
                  <c:v>1.4038372300404793</c:v>
                </c:pt>
                <c:pt idx="282">
                  <c:v>4.9915168513951116</c:v>
                </c:pt>
                <c:pt idx="283">
                  <c:v>5.5985026333494208</c:v>
                </c:pt>
                <c:pt idx="284">
                  <c:v>5.6978988948657889</c:v>
                </c:pt>
                <c:pt idx="285">
                  <c:v>-2.2745349472833833</c:v>
                </c:pt>
                <c:pt idx="286">
                  <c:v>0.39742176299681797</c:v>
                </c:pt>
                <c:pt idx="287">
                  <c:v>5.6261941949886003</c:v>
                </c:pt>
                <c:pt idx="288">
                  <c:v>14.425308288628134</c:v>
                </c:pt>
                <c:pt idx="289">
                  <c:v>8.3477574786691626</c:v>
                </c:pt>
                <c:pt idx="290">
                  <c:v>12.251909194748652</c:v>
                </c:pt>
                <c:pt idx="291">
                  <c:v>7.0271814189749406</c:v>
                </c:pt>
                <c:pt idx="292">
                  <c:v>10.957495414356401</c:v>
                </c:pt>
                <c:pt idx="293">
                  <c:v>5.8705395468946096</c:v>
                </c:pt>
                <c:pt idx="294">
                  <c:v>9.5248787048784571</c:v>
                </c:pt>
                <c:pt idx="295">
                  <c:v>0.84519211613604206</c:v>
                </c:pt>
                <c:pt idx="296">
                  <c:v>-5.564749518904474</c:v>
                </c:pt>
                <c:pt idx="297">
                  <c:v>7.5753463217003985</c:v>
                </c:pt>
                <c:pt idx="298">
                  <c:v>4.137326778183863</c:v>
                </c:pt>
                <c:pt idx="299">
                  <c:v>5.8981182071375864</c:v>
                </c:pt>
                <c:pt idx="300">
                  <c:v>5.1428474983473791</c:v>
                </c:pt>
                <c:pt idx="301">
                  <c:v>4.5417888464446108</c:v>
                </c:pt>
                <c:pt idx="302">
                  <c:v>5.6471342889690437</c:v>
                </c:pt>
                <c:pt idx="303">
                  <c:v>2.1033614943512591</c:v>
                </c:pt>
                <c:pt idx="304">
                  <c:v>-1.1415605253425292</c:v>
                </c:pt>
                <c:pt idx="305">
                  <c:v>6.0712947951354188</c:v>
                </c:pt>
                <c:pt idx="306">
                  <c:v>0.44548290347104658</c:v>
                </c:pt>
                <c:pt idx="307">
                  <c:v>8.1416754750100591</c:v>
                </c:pt>
                <c:pt idx="308">
                  <c:v>2.4724371681947064</c:v>
                </c:pt>
                <c:pt idx="309">
                  <c:v>11.165095671379749</c:v>
                </c:pt>
                <c:pt idx="310">
                  <c:v>4.2891262579273679</c:v>
                </c:pt>
                <c:pt idx="311">
                  <c:v>5.1795577909324351</c:v>
                </c:pt>
                <c:pt idx="312">
                  <c:v>19.687999165383314</c:v>
                </c:pt>
                <c:pt idx="313">
                  <c:v>17.977910180073412</c:v>
                </c:pt>
                <c:pt idx="314">
                  <c:v>15.11603135587206</c:v>
                </c:pt>
                <c:pt idx="315">
                  <c:v>9.1184791478736802</c:v>
                </c:pt>
                <c:pt idx="316">
                  <c:v>10.470533597475388</c:v>
                </c:pt>
                <c:pt idx="317">
                  <c:v>3.6409700933897087</c:v>
                </c:pt>
                <c:pt idx="318">
                  <c:v>2.9012231420744223</c:v>
                </c:pt>
                <c:pt idx="319">
                  <c:v>-3.253732334107204</c:v>
                </c:pt>
                <c:pt idx="320">
                  <c:v>-3.0838890790991393</c:v>
                </c:pt>
                <c:pt idx="321">
                  <c:v>-11.239965326455339</c:v>
                </c:pt>
                <c:pt idx="322">
                  <c:v>-9.9549225403406822</c:v>
                </c:pt>
                <c:pt idx="323">
                  <c:v>-5.5356812476819588</c:v>
                </c:pt>
                <c:pt idx="324">
                  <c:v>-1.0841920655082395</c:v>
                </c:pt>
                <c:pt idx="325">
                  <c:v>1.2401571953602224</c:v>
                </c:pt>
                <c:pt idx="326">
                  <c:v>10.165828968101543</c:v>
                </c:pt>
                <c:pt idx="327">
                  <c:v>10.478317237657262</c:v>
                </c:pt>
                <c:pt idx="328">
                  <c:v>5.2384040693022307</c:v>
                </c:pt>
                <c:pt idx="329">
                  <c:v>6.0952664708512145</c:v>
                </c:pt>
                <c:pt idx="330">
                  <c:v>0.78466024404356904</c:v>
                </c:pt>
                <c:pt idx="331">
                  <c:v>5.4130173474680623</c:v>
                </c:pt>
                <c:pt idx="332">
                  <c:v>5.8095106661610991</c:v>
                </c:pt>
                <c:pt idx="333">
                  <c:v>0.99475446975284321</c:v>
                </c:pt>
                <c:pt idx="334">
                  <c:v>-8.4071467033741527</c:v>
                </c:pt>
                <c:pt idx="335">
                  <c:v>-15.73746057810869</c:v>
                </c:pt>
                <c:pt idx="336">
                  <c:v>-17.645615529849568</c:v>
                </c:pt>
                <c:pt idx="337">
                  <c:v>-2.8089815761128776</c:v>
                </c:pt>
                <c:pt idx="338">
                  <c:v>-4.8734820490769017</c:v>
                </c:pt>
                <c:pt idx="339">
                  <c:v>-4.0331315760854887</c:v>
                </c:pt>
                <c:pt idx="340">
                  <c:v>-4.0907549816919921</c:v>
                </c:pt>
                <c:pt idx="341">
                  <c:v>-5.8080607699442091</c:v>
                </c:pt>
                <c:pt idx="342">
                  <c:v>-6.2180015485927287</c:v>
                </c:pt>
                <c:pt idx="343">
                  <c:v>-9.0291120866410282</c:v>
                </c:pt>
                <c:pt idx="344">
                  <c:v>-11.224192881126211</c:v>
                </c:pt>
                <c:pt idx="345">
                  <c:v>-2.5522083680770127</c:v>
                </c:pt>
                <c:pt idx="346">
                  <c:v>-1.8447169736380165</c:v>
                </c:pt>
                <c:pt idx="347">
                  <c:v>-2.6075167943198112</c:v>
                </c:pt>
                <c:pt idx="348">
                  <c:v>-7.6616605028184086</c:v>
                </c:pt>
                <c:pt idx="349">
                  <c:v>-5.2218175544878989</c:v>
                </c:pt>
                <c:pt idx="350">
                  <c:v>-3.9637508317768839</c:v>
                </c:pt>
                <c:pt idx="351">
                  <c:v>-5.4253466022454662</c:v>
                </c:pt>
                <c:pt idx="352">
                  <c:v>-5.0845270026199598</c:v>
                </c:pt>
                <c:pt idx="353">
                  <c:v>-9.6830783866866277</c:v>
                </c:pt>
                <c:pt idx="354">
                  <c:v>-10.27801564198672</c:v>
                </c:pt>
                <c:pt idx="355">
                  <c:v>-8.837123361356273</c:v>
                </c:pt>
                <c:pt idx="356">
                  <c:v>-6.7906019008984382</c:v>
                </c:pt>
                <c:pt idx="357">
                  <c:v>-6.6453355838946848</c:v>
                </c:pt>
                <c:pt idx="358">
                  <c:v>2.240781253707576</c:v>
                </c:pt>
                <c:pt idx="359">
                  <c:v>6.8608817875567087</c:v>
                </c:pt>
                <c:pt idx="360">
                  <c:v>8.6330583626828652</c:v>
                </c:pt>
                <c:pt idx="361">
                  <c:v>10.773957537912453</c:v>
                </c:pt>
                <c:pt idx="362">
                  <c:v>6.7528692421433725</c:v>
                </c:pt>
                <c:pt idx="363">
                  <c:v>5.6279494568907475</c:v>
                </c:pt>
                <c:pt idx="364">
                  <c:v>0.35810984468928542</c:v>
                </c:pt>
                <c:pt idx="365">
                  <c:v>-5.6489689088392776</c:v>
                </c:pt>
                <c:pt idx="366">
                  <c:v>3.7492719402911021</c:v>
                </c:pt>
                <c:pt idx="367">
                  <c:v>-2.9352932955332562</c:v>
                </c:pt>
                <c:pt idx="368">
                  <c:v>-8.1091378482400582</c:v>
                </c:pt>
                <c:pt idx="369">
                  <c:v>-7.5401643417680919</c:v>
                </c:pt>
                <c:pt idx="370">
                  <c:v>-10.355081752591129</c:v>
                </c:pt>
                <c:pt idx="371">
                  <c:v>-7.6158086174822124</c:v>
                </c:pt>
                <c:pt idx="372">
                  <c:v>-7.5082939613483139</c:v>
                </c:pt>
                <c:pt idx="373">
                  <c:v>-7.1391243213124387</c:v>
                </c:pt>
                <c:pt idx="374">
                  <c:v>-6.7775962452365066</c:v>
                </c:pt>
                <c:pt idx="375">
                  <c:v>-3.7164229330131482</c:v>
                </c:pt>
                <c:pt idx="376">
                  <c:v>-6.3573880672338525</c:v>
                </c:pt>
                <c:pt idx="377">
                  <c:v>-3.9013672383777567</c:v>
                </c:pt>
                <c:pt idx="378">
                  <c:v>-7.0126467233397385</c:v>
                </c:pt>
                <c:pt idx="379">
                  <c:v>-5.864828226437985</c:v>
                </c:pt>
                <c:pt idx="380">
                  <c:v>5.22723420703612</c:v>
                </c:pt>
                <c:pt idx="381">
                  <c:v>13.608933302452844</c:v>
                </c:pt>
                <c:pt idx="382">
                  <c:v>27.124196362785607</c:v>
                </c:pt>
                <c:pt idx="383">
                  <c:v>15.327613874819225</c:v>
                </c:pt>
                <c:pt idx="384">
                  <c:v>11.166444032492894</c:v>
                </c:pt>
                <c:pt idx="385">
                  <c:v>10.280666073760582</c:v>
                </c:pt>
                <c:pt idx="386">
                  <c:v>4.7182360708219466</c:v>
                </c:pt>
                <c:pt idx="387">
                  <c:v>5.4402429198336097</c:v>
                </c:pt>
                <c:pt idx="388">
                  <c:v>0.40794461504353308</c:v>
                </c:pt>
                <c:pt idx="389">
                  <c:v>1.4308989074441074</c:v>
                </c:pt>
                <c:pt idx="390">
                  <c:v>3.2931661933176977</c:v>
                </c:pt>
                <c:pt idx="391">
                  <c:v>-0.22017789311208524</c:v>
                </c:pt>
                <c:pt idx="392">
                  <c:v>-1.257045526303135</c:v>
                </c:pt>
                <c:pt idx="393">
                  <c:v>-7.0984904842185701</c:v>
                </c:pt>
                <c:pt idx="394">
                  <c:v>-18.601742666551505</c:v>
                </c:pt>
                <c:pt idx="395">
                  <c:v>-22.693137348650424</c:v>
                </c:pt>
                <c:pt idx="396">
                  <c:v>-23.450156946282771</c:v>
                </c:pt>
                <c:pt idx="397">
                  <c:v>-24.09261470925999</c:v>
                </c:pt>
                <c:pt idx="398">
                  <c:v>-24.14038855559448</c:v>
                </c:pt>
                <c:pt idx="399">
                  <c:v>-16.846656781299526</c:v>
                </c:pt>
                <c:pt idx="400">
                  <c:v>-18.421575145862999</c:v>
                </c:pt>
                <c:pt idx="401">
                  <c:v>9.7672830987188384</c:v>
                </c:pt>
                <c:pt idx="402">
                  <c:v>8.6822735463375231</c:v>
                </c:pt>
                <c:pt idx="403">
                  <c:v>10.211107989303722</c:v>
                </c:pt>
                <c:pt idx="404">
                  <c:v>9.3679831796294781</c:v>
                </c:pt>
                <c:pt idx="405">
                  <c:v>7.5215324805275161</c:v>
                </c:pt>
                <c:pt idx="406">
                  <c:v>4.5742757052453848</c:v>
                </c:pt>
                <c:pt idx="407">
                  <c:v>6.9676773487870589</c:v>
                </c:pt>
                <c:pt idx="408">
                  <c:v>-1.2815051883327255</c:v>
                </c:pt>
                <c:pt idx="409">
                  <c:v>2.2823066971001005</c:v>
                </c:pt>
                <c:pt idx="410">
                  <c:v>0.19954856949363053</c:v>
                </c:pt>
                <c:pt idx="411">
                  <c:v>-1.3347070812290287</c:v>
                </c:pt>
                <c:pt idx="412">
                  <c:v>-4.9320153858065847</c:v>
                </c:pt>
                <c:pt idx="413">
                  <c:v>11.118930906763923</c:v>
                </c:pt>
                <c:pt idx="414">
                  <c:v>4.6435917927735337</c:v>
                </c:pt>
                <c:pt idx="415">
                  <c:v>-9.9837413547525511E-2</c:v>
                </c:pt>
                <c:pt idx="416">
                  <c:v>-3.4807731426515574</c:v>
                </c:pt>
                <c:pt idx="417">
                  <c:v>2.7625274227026919</c:v>
                </c:pt>
                <c:pt idx="418">
                  <c:v>13.487071658985547</c:v>
                </c:pt>
                <c:pt idx="419">
                  <c:v>17.577914111779233</c:v>
                </c:pt>
                <c:pt idx="420">
                  <c:v>10.326684222061068</c:v>
                </c:pt>
                <c:pt idx="421">
                  <c:v>14.168858225415191</c:v>
                </c:pt>
                <c:pt idx="422">
                  <c:v>11.548789792145678</c:v>
                </c:pt>
                <c:pt idx="423">
                  <c:v>9.1446858968926179</c:v>
                </c:pt>
                <c:pt idx="424">
                  <c:v>3.6114989966907118</c:v>
                </c:pt>
                <c:pt idx="425">
                  <c:v>4.1137424127617157</c:v>
                </c:pt>
                <c:pt idx="426">
                  <c:v>0.1594409975717106</c:v>
                </c:pt>
                <c:pt idx="427">
                  <c:v>-2.4871580497089472</c:v>
                </c:pt>
                <c:pt idx="428">
                  <c:v>-0.63062965158072903</c:v>
                </c:pt>
                <c:pt idx="429">
                  <c:v>-5.117357784440653</c:v>
                </c:pt>
                <c:pt idx="430">
                  <c:v>-3.7768365067291092</c:v>
                </c:pt>
                <c:pt idx="431">
                  <c:v>-9.3932124207924481</c:v>
                </c:pt>
                <c:pt idx="432">
                  <c:v>-6.8502170039963159</c:v>
                </c:pt>
                <c:pt idx="433">
                  <c:v>-2.6926627554306655</c:v>
                </c:pt>
                <c:pt idx="434">
                  <c:v>5.4595730074690287</c:v>
                </c:pt>
                <c:pt idx="435">
                  <c:v>1.9933124691513053</c:v>
                </c:pt>
                <c:pt idx="436">
                  <c:v>-2.7895997455023616</c:v>
                </c:pt>
                <c:pt idx="437">
                  <c:v>-8.1671365809927128</c:v>
                </c:pt>
                <c:pt idx="438">
                  <c:v>0.73473780256810972</c:v>
                </c:pt>
                <c:pt idx="439">
                  <c:v>3.5730793942881212</c:v>
                </c:pt>
                <c:pt idx="440">
                  <c:v>-2.7424396963831112</c:v>
                </c:pt>
                <c:pt idx="441">
                  <c:v>7.1931941797174357</c:v>
                </c:pt>
                <c:pt idx="442">
                  <c:v>5.9516050645973468</c:v>
                </c:pt>
                <c:pt idx="443">
                  <c:v>4.7895408362687633</c:v>
                </c:pt>
                <c:pt idx="444">
                  <c:v>11.535985601652712</c:v>
                </c:pt>
                <c:pt idx="445">
                  <c:v>3.4162993290886092</c:v>
                </c:pt>
                <c:pt idx="446">
                  <c:v>18.386742675084484</c:v>
                </c:pt>
                <c:pt idx="447">
                  <c:v>10.775048203243664</c:v>
                </c:pt>
                <c:pt idx="448">
                  <c:v>6.3157888417715045</c:v>
                </c:pt>
                <c:pt idx="449">
                  <c:v>2.7971742888263371</c:v>
                </c:pt>
                <c:pt idx="450">
                  <c:v>-1.6138135015766082</c:v>
                </c:pt>
                <c:pt idx="451">
                  <c:v>13.494238350972296</c:v>
                </c:pt>
                <c:pt idx="452">
                  <c:v>8.1944874689642546</c:v>
                </c:pt>
                <c:pt idx="453">
                  <c:v>3.9027359119955269</c:v>
                </c:pt>
                <c:pt idx="454">
                  <c:v>-4.3207615495801601</c:v>
                </c:pt>
                <c:pt idx="455">
                  <c:v>-13.748352455073276</c:v>
                </c:pt>
                <c:pt idx="456">
                  <c:v>-10.534329031422411</c:v>
                </c:pt>
                <c:pt idx="457">
                  <c:v>-13.959952377371527</c:v>
                </c:pt>
                <c:pt idx="458">
                  <c:v>-11.83425869008359</c:v>
                </c:pt>
                <c:pt idx="459">
                  <c:v>-3.6417528888909967</c:v>
                </c:pt>
                <c:pt idx="460">
                  <c:v>-2.9776520319362083</c:v>
                </c:pt>
                <c:pt idx="461">
                  <c:v>-4.9575784101398792</c:v>
                </c:pt>
                <c:pt idx="462">
                  <c:v>-11.617615660748093</c:v>
                </c:pt>
                <c:pt idx="463">
                  <c:v>-2.7888033763649442</c:v>
                </c:pt>
                <c:pt idx="464">
                  <c:v>0.24805408709442966</c:v>
                </c:pt>
                <c:pt idx="465">
                  <c:v>3.3855892064996729</c:v>
                </c:pt>
                <c:pt idx="466">
                  <c:v>2.305521086023179</c:v>
                </c:pt>
                <c:pt idx="467">
                  <c:v>3.072673653409443</c:v>
                </c:pt>
                <c:pt idx="468">
                  <c:v>0.76249185536382336</c:v>
                </c:pt>
                <c:pt idx="469">
                  <c:v>1.2775043320575152</c:v>
                </c:pt>
                <c:pt idx="470">
                  <c:v>1.3557066774596174</c:v>
                </c:pt>
                <c:pt idx="471">
                  <c:v>2.4702194051435766</c:v>
                </c:pt>
                <c:pt idx="472">
                  <c:v>-1.8880741967085712</c:v>
                </c:pt>
                <c:pt idx="473">
                  <c:v>-2.3659161419578143</c:v>
                </c:pt>
                <c:pt idx="474">
                  <c:v>-2.8642858462024972</c:v>
                </c:pt>
                <c:pt idx="475">
                  <c:v>-3.4661395247284319</c:v>
                </c:pt>
                <c:pt idx="476">
                  <c:v>1.9461851684036029</c:v>
                </c:pt>
                <c:pt idx="477">
                  <c:v>4.3440940715470031</c:v>
                </c:pt>
                <c:pt idx="478">
                  <c:v>9.5123249780610664</c:v>
                </c:pt>
                <c:pt idx="479">
                  <c:v>5.8381167670397982</c:v>
                </c:pt>
                <c:pt idx="480">
                  <c:v>9.1348463462680662</c:v>
                </c:pt>
                <c:pt idx="481">
                  <c:v>0.61538792478096127</c:v>
                </c:pt>
                <c:pt idx="482">
                  <c:v>-1.85398644836159</c:v>
                </c:pt>
                <c:pt idx="483">
                  <c:v>-3.8575350955133825</c:v>
                </c:pt>
                <c:pt idx="484">
                  <c:v>-3.8702777972341602</c:v>
                </c:pt>
                <c:pt idx="485">
                  <c:v>-6.711679022378255</c:v>
                </c:pt>
                <c:pt idx="486">
                  <c:v>-11.700896150538906</c:v>
                </c:pt>
                <c:pt idx="487">
                  <c:v>-19.415427768197613</c:v>
                </c:pt>
                <c:pt idx="488">
                  <c:v>-10.453245426371778</c:v>
                </c:pt>
                <c:pt idx="489">
                  <c:v>-6.5354504042733073</c:v>
                </c:pt>
                <c:pt idx="490">
                  <c:v>9.6886893974048007</c:v>
                </c:pt>
                <c:pt idx="491">
                  <c:v>10.259208302514834</c:v>
                </c:pt>
                <c:pt idx="492">
                  <c:v>7.5917195746482484</c:v>
                </c:pt>
                <c:pt idx="493">
                  <c:v>3.5408865074850699</c:v>
                </c:pt>
                <c:pt idx="494">
                  <c:v>3.6064124178017325</c:v>
                </c:pt>
                <c:pt idx="495">
                  <c:v>8.9907839974172834</c:v>
                </c:pt>
                <c:pt idx="496">
                  <c:v>2.1283774771103872</c:v>
                </c:pt>
                <c:pt idx="497">
                  <c:v>0.88724519709733729</c:v>
                </c:pt>
                <c:pt idx="498">
                  <c:v>-0.90175677495848883</c:v>
                </c:pt>
                <c:pt idx="499">
                  <c:v>-12.576116267733422</c:v>
                </c:pt>
                <c:pt idx="500">
                  <c:v>3.1782037739995985</c:v>
                </c:pt>
                <c:pt idx="501">
                  <c:v>-2.7102910439762158</c:v>
                </c:pt>
                <c:pt idx="502">
                  <c:v>8.7088168856425341</c:v>
                </c:pt>
                <c:pt idx="503">
                  <c:v>4.8753102931049845</c:v>
                </c:pt>
                <c:pt idx="504">
                  <c:v>-4.9953988328796726</c:v>
                </c:pt>
                <c:pt idx="505">
                  <c:v>-4.3688082185371231</c:v>
                </c:pt>
                <c:pt idx="506">
                  <c:v>-6.1613433630160479</c:v>
                </c:pt>
                <c:pt idx="507">
                  <c:v>-7.6234206272369462</c:v>
                </c:pt>
                <c:pt idx="508">
                  <c:v>-10.402986222613055</c:v>
                </c:pt>
                <c:pt idx="509">
                  <c:v>-7.9778457626815378</c:v>
                </c:pt>
                <c:pt idx="510">
                  <c:v>7.3261704572184518</c:v>
                </c:pt>
                <c:pt idx="511">
                  <c:v>10.046225518008168</c:v>
                </c:pt>
                <c:pt idx="512">
                  <c:v>5.8360772025927776</c:v>
                </c:pt>
                <c:pt idx="513">
                  <c:v>6.0160076988983331</c:v>
                </c:pt>
                <c:pt idx="514">
                  <c:v>9.6898558799421597</c:v>
                </c:pt>
                <c:pt idx="515">
                  <c:v>8.9801414885448061</c:v>
                </c:pt>
                <c:pt idx="516">
                  <c:v>16.448466123472144</c:v>
                </c:pt>
                <c:pt idx="517">
                  <c:v>19.106283746544293</c:v>
                </c:pt>
                <c:pt idx="518">
                  <c:v>16.25873020904918</c:v>
                </c:pt>
                <c:pt idx="519">
                  <c:v>14.992638230415231</c:v>
                </c:pt>
                <c:pt idx="520">
                  <c:v>15.489860863508703</c:v>
                </c:pt>
                <c:pt idx="521">
                  <c:v>7.6164319062159018</c:v>
                </c:pt>
                <c:pt idx="522">
                  <c:v>-3.1584074076637512</c:v>
                </c:pt>
                <c:pt idx="523">
                  <c:v>-7.1414367738975582</c:v>
                </c:pt>
                <c:pt idx="524">
                  <c:v>-11.354052630931779</c:v>
                </c:pt>
                <c:pt idx="525">
                  <c:v>-12.896096167921332</c:v>
                </c:pt>
                <c:pt idx="526">
                  <c:v>-10.399827213513591</c:v>
                </c:pt>
                <c:pt idx="527">
                  <c:v>-6.6516049862198239</c:v>
                </c:pt>
                <c:pt idx="528">
                  <c:v>-2.336931056339405</c:v>
                </c:pt>
                <c:pt idx="529">
                  <c:v>-8.1220339973049853</c:v>
                </c:pt>
                <c:pt idx="530">
                  <c:v>2.1560760139697317</c:v>
                </c:pt>
                <c:pt idx="531">
                  <c:v>6.2305148743516936</c:v>
                </c:pt>
                <c:pt idx="532">
                  <c:v>4.7601621786578132</c:v>
                </c:pt>
                <c:pt idx="533">
                  <c:v>-3.0473270416647797</c:v>
                </c:pt>
                <c:pt idx="534">
                  <c:v>-8.2894145659682561</c:v>
                </c:pt>
                <c:pt idx="535">
                  <c:v>-3.4462425005413038</c:v>
                </c:pt>
                <c:pt idx="536">
                  <c:v>-3.4378972122467513</c:v>
                </c:pt>
                <c:pt idx="537">
                  <c:v>-2.803171832973304</c:v>
                </c:pt>
                <c:pt idx="538">
                  <c:v>-8.5254877455551075</c:v>
                </c:pt>
                <c:pt idx="539">
                  <c:v>-11.872133411853071</c:v>
                </c:pt>
                <c:pt idx="540">
                  <c:v>-11.633353796846045</c:v>
                </c:pt>
                <c:pt idx="541">
                  <c:v>-7.0391721897101514</c:v>
                </c:pt>
                <c:pt idx="542">
                  <c:v>-2.3776345399543057</c:v>
                </c:pt>
                <c:pt idx="543">
                  <c:v>8.6835464312124575</c:v>
                </c:pt>
                <c:pt idx="544">
                  <c:v>5.2825874241464401</c:v>
                </c:pt>
                <c:pt idx="545">
                  <c:v>2.5706131547259998</c:v>
                </c:pt>
                <c:pt idx="546">
                  <c:v>11.124937591144407</c:v>
                </c:pt>
                <c:pt idx="547">
                  <c:v>5.0452392251488654</c:v>
                </c:pt>
                <c:pt idx="548">
                  <c:v>1.3952881683052905</c:v>
                </c:pt>
                <c:pt idx="549">
                  <c:v>10.663376471468336</c:v>
                </c:pt>
                <c:pt idx="550">
                  <c:v>4.2077508979981895</c:v>
                </c:pt>
                <c:pt idx="551">
                  <c:v>-0.92554249701030988</c:v>
                </c:pt>
                <c:pt idx="552">
                  <c:v>-8.7960810649716805</c:v>
                </c:pt>
                <c:pt idx="553">
                  <c:v>-10.3293540042107</c:v>
                </c:pt>
                <c:pt idx="554">
                  <c:v>-9.1697799915547691</c:v>
                </c:pt>
                <c:pt idx="555">
                  <c:v>3.2498300699321074</c:v>
                </c:pt>
                <c:pt idx="556">
                  <c:v>-2.4385664877824897E-2</c:v>
                </c:pt>
                <c:pt idx="557">
                  <c:v>-2.0349653164933796</c:v>
                </c:pt>
                <c:pt idx="558">
                  <c:v>-3.3595251858312487</c:v>
                </c:pt>
                <c:pt idx="559">
                  <c:v>-14.782330996431625</c:v>
                </c:pt>
                <c:pt idx="560">
                  <c:v>-0.66676800895907462</c:v>
                </c:pt>
                <c:pt idx="561">
                  <c:v>11.853731529656823</c:v>
                </c:pt>
                <c:pt idx="562">
                  <c:v>23.560034944549038</c:v>
                </c:pt>
                <c:pt idx="563">
                  <c:v>28.876284740230339</c:v>
                </c:pt>
                <c:pt idx="564">
                  <c:v>20.525380724820799</c:v>
                </c:pt>
                <c:pt idx="565">
                  <c:v>10.647815427623428</c:v>
                </c:pt>
                <c:pt idx="566">
                  <c:v>6.4519555539125086</c:v>
                </c:pt>
                <c:pt idx="567">
                  <c:v>8.1072185063059266</c:v>
                </c:pt>
                <c:pt idx="568">
                  <c:v>4.5815250842211723</c:v>
                </c:pt>
                <c:pt idx="569">
                  <c:v>2.6097632827858499</c:v>
                </c:pt>
                <c:pt idx="570">
                  <c:v>-5.0037423064078261</c:v>
                </c:pt>
                <c:pt idx="571">
                  <c:v>4.8222953071069723</c:v>
                </c:pt>
                <c:pt idx="572">
                  <c:v>-2.9430669661282942</c:v>
                </c:pt>
                <c:pt idx="573">
                  <c:v>-11.887307636078548</c:v>
                </c:pt>
                <c:pt idx="574">
                  <c:v>-11.152796388039274</c:v>
                </c:pt>
                <c:pt idx="575">
                  <c:v>-5.3339803258401908</c:v>
                </c:pt>
                <c:pt idx="576">
                  <c:v>-11.162831328035665</c:v>
                </c:pt>
                <c:pt idx="577">
                  <c:v>-3.4227542146617793</c:v>
                </c:pt>
                <c:pt idx="578">
                  <c:v>-7.0045001599165175</c:v>
                </c:pt>
                <c:pt idx="579">
                  <c:v>-6.0979460647573021</c:v>
                </c:pt>
                <c:pt idx="580">
                  <c:v>-5.1426065726293961</c:v>
                </c:pt>
                <c:pt idx="581">
                  <c:v>-7.6095420426934952</c:v>
                </c:pt>
                <c:pt idx="582">
                  <c:v>-1.8991865667914549</c:v>
                </c:pt>
                <c:pt idx="583">
                  <c:v>-6.2940601011998973</c:v>
                </c:pt>
                <c:pt idx="584">
                  <c:v>-0.63615129277280946</c:v>
                </c:pt>
                <c:pt idx="585">
                  <c:v>1.2782249026058188</c:v>
                </c:pt>
                <c:pt idx="586">
                  <c:v>-4.9003703570917958</c:v>
                </c:pt>
                <c:pt idx="587">
                  <c:v>-5.012039501083474</c:v>
                </c:pt>
                <c:pt idx="588">
                  <c:v>-5.5452786682301385</c:v>
                </c:pt>
                <c:pt idx="589">
                  <c:v>-9.2487120868173989</c:v>
                </c:pt>
                <c:pt idx="590">
                  <c:v>-7.9452664576410372</c:v>
                </c:pt>
                <c:pt idx="591">
                  <c:v>-10.4505591029369</c:v>
                </c:pt>
                <c:pt idx="592">
                  <c:v>-8.8646970031731325</c:v>
                </c:pt>
                <c:pt idx="593">
                  <c:v>-2.7472143871284507</c:v>
                </c:pt>
                <c:pt idx="594">
                  <c:v>-8.0493244423393797</c:v>
                </c:pt>
                <c:pt idx="595">
                  <c:v>-4.9341704016383776</c:v>
                </c:pt>
                <c:pt idx="596">
                  <c:v>0.73176046687643037</c:v>
                </c:pt>
                <c:pt idx="597">
                  <c:v>-7.1874456896747834</c:v>
                </c:pt>
                <c:pt idx="598">
                  <c:v>-13.512906830916222</c:v>
                </c:pt>
                <c:pt idx="599">
                  <c:v>-15.222068680143048</c:v>
                </c:pt>
                <c:pt idx="600">
                  <c:v>-12.953302011477836</c:v>
                </c:pt>
                <c:pt idx="601">
                  <c:v>-8.0951307614154118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D-443B-A29E-1152FF43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347759"/>
        <c:axId val="436162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alpha=0.02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'Seasonality&amp;Smoothing'!$J$6:$J$607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0.02</c:v>
                      </c:pt>
                      <c:pt idx="3">
                        <c:v>-6.7717296841197907</c:v>
                      </c:pt>
                      <c:pt idx="4">
                        <c:v>-6.320720062519765</c:v>
                      </c:pt>
                      <c:pt idx="5">
                        <c:v>-6.5218513397284754</c:v>
                      </c:pt>
                      <c:pt idx="6">
                        <c:v>-6.7425696061976481</c:v>
                      </c:pt>
                      <c:pt idx="7">
                        <c:v>-6.9791892988504038</c:v>
                      </c:pt>
                      <c:pt idx="8">
                        <c:v>-7.7756958340547691</c:v>
                      </c:pt>
                      <c:pt idx="9">
                        <c:v>-7.9754673236912774</c:v>
                      </c:pt>
                      <c:pt idx="10">
                        <c:v>-7.9362530051350824</c:v>
                      </c:pt>
                      <c:pt idx="11">
                        <c:v>-7.9627022665732765</c:v>
                      </c:pt>
                      <c:pt idx="12">
                        <c:v>-7.4750129279780682</c:v>
                      </c:pt>
                      <c:pt idx="13">
                        <c:v>-7.4547615846417976</c:v>
                      </c:pt>
                      <c:pt idx="14">
                        <c:v>-7.4382960317675888</c:v>
                      </c:pt>
                      <c:pt idx="15">
                        <c:v>-7.5329647048146331</c:v>
                      </c:pt>
                      <c:pt idx="16">
                        <c:v>-7.4767303828007101</c:v>
                      </c:pt>
                      <c:pt idx="17">
                        <c:v>-7.9647414536038008</c:v>
                      </c:pt>
                      <c:pt idx="18">
                        <c:v>-7.1506019177954663</c:v>
                      </c:pt>
                      <c:pt idx="19">
                        <c:v>-5.2330609642162633</c:v>
                      </c:pt>
                      <c:pt idx="20">
                        <c:v>-5.8984900661133084</c:v>
                      </c:pt>
                      <c:pt idx="21">
                        <c:v>-4.8198056711086465</c:v>
                      </c:pt>
                      <c:pt idx="22">
                        <c:v>-3.691704585604104</c:v>
                      </c:pt>
                      <c:pt idx="23">
                        <c:v>-4.3870448154329189</c:v>
                      </c:pt>
                      <c:pt idx="24">
                        <c:v>-3.4808686258605168</c:v>
                      </c:pt>
                      <c:pt idx="25">
                        <c:v>-3.4585001685666024</c:v>
                      </c:pt>
                      <c:pt idx="26">
                        <c:v>-2.9179598440138985</c:v>
                      </c:pt>
                      <c:pt idx="27">
                        <c:v>-1.7590352408160159</c:v>
                      </c:pt>
                      <c:pt idx="28">
                        <c:v>-1.6082795080820635</c:v>
                      </c:pt>
                      <c:pt idx="29">
                        <c:v>-1.8256595963795264</c:v>
                      </c:pt>
                      <c:pt idx="30">
                        <c:v>-1.2943016977156807</c:v>
                      </c:pt>
                      <c:pt idx="31">
                        <c:v>-0.82788674853807231</c:v>
                      </c:pt>
                      <c:pt idx="32">
                        <c:v>-0.14741933474868352</c:v>
                      </c:pt>
                      <c:pt idx="33">
                        <c:v>-0.45775635437131279</c:v>
                      </c:pt>
                      <c:pt idx="34">
                        <c:v>-0.54289625520151752</c:v>
                      </c:pt>
                      <c:pt idx="35">
                        <c:v>-0.36921265163838179</c:v>
                      </c:pt>
                      <c:pt idx="36">
                        <c:v>-0.60339310534187729</c:v>
                      </c:pt>
                      <c:pt idx="37">
                        <c:v>7.1425841541668089E-2</c:v>
                      </c:pt>
                      <c:pt idx="38">
                        <c:v>0.22536764589220293</c:v>
                      </c:pt>
                      <c:pt idx="39">
                        <c:v>-6.4574300708037685E-2</c:v>
                      </c:pt>
                      <c:pt idx="40">
                        <c:v>-0.30370778677624605</c:v>
                      </c:pt>
                      <c:pt idx="41">
                        <c:v>-0.96117930949982</c:v>
                      </c:pt>
                      <c:pt idx="42">
                        <c:v>-1.205111016573563</c:v>
                      </c:pt>
                      <c:pt idx="43">
                        <c:v>-1.8384798810188008</c:v>
                      </c:pt>
                      <c:pt idx="44">
                        <c:v>-0.77780060457979383</c:v>
                      </c:pt>
                      <c:pt idx="45">
                        <c:v>-0.35552999880580144</c:v>
                      </c:pt>
                      <c:pt idx="46">
                        <c:v>0.49928557325268463</c:v>
                      </c:pt>
                      <c:pt idx="47">
                        <c:v>0.4881255402467311</c:v>
                      </c:pt>
                      <c:pt idx="48">
                        <c:v>1.0798322705528274E-2</c:v>
                      </c:pt>
                      <c:pt idx="49">
                        <c:v>0.80533344102812843</c:v>
                      </c:pt>
                      <c:pt idx="50">
                        <c:v>1.3025970933889361</c:v>
                      </c:pt>
                      <c:pt idx="51">
                        <c:v>1.27311055783876</c:v>
                      </c:pt>
                      <c:pt idx="52">
                        <c:v>0.84322337459961427</c:v>
                      </c:pt>
                      <c:pt idx="53">
                        <c:v>0.65881322864851954</c:v>
                      </c:pt>
                      <c:pt idx="54">
                        <c:v>1.5064816708118161</c:v>
                      </c:pt>
                      <c:pt idx="55">
                        <c:v>1.3548809526188674</c:v>
                      </c:pt>
                      <c:pt idx="56">
                        <c:v>1.2736930123851191</c:v>
                      </c:pt>
                      <c:pt idx="57">
                        <c:v>0.51693374581981388</c:v>
                      </c:pt>
                      <c:pt idx="58">
                        <c:v>-1.769995701421101E-2</c:v>
                      </c:pt>
                      <c:pt idx="59">
                        <c:v>-0.44452027941482286</c:v>
                      </c:pt>
                      <c:pt idx="60">
                        <c:v>-0.95919458056279161</c:v>
                      </c:pt>
                      <c:pt idx="61">
                        <c:v>-0.93925960417483989</c:v>
                      </c:pt>
                      <c:pt idx="62">
                        <c:v>-0.70910409090997095</c:v>
                      </c:pt>
                      <c:pt idx="63">
                        <c:v>-1.0203566027741684</c:v>
                      </c:pt>
                      <c:pt idx="64">
                        <c:v>-1.0763744428010498</c:v>
                      </c:pt>
                      <c:pt idx="65">
                        <c:v>-1.5863926324041326</c:v>
                      </c:pt>
                      <c:pt idx="66">
                        <c:v>-0.70782007301978644</c:v>
                      </c:pt>
                      <c:pt idx="67">
                        <c:v>1.0948652436639112</c:v>
                      </c:pt>
                      <c:pt idx="68">
                        <c:v>2.3168776176092596</c:v>
                      </c:pt>
                      <c:pt idx="69">
                        <c:v>2.2032546589394713</c:v>
                      </c:pt>
                      <c:pt idx="70">
                        <c:v>3.2988945378430472</c:v>
                      </c:pt>
                      <c:pt idx="71">
                        <c:v>2.7777423255452929</c:v>
                      </c:pt>
                      <c:pt idx="72">
                        <c:v>2.6706227722981266</c:v>
                      </c:pt>
                      <c:pt idx="73">
                        <c:v>2.7059614016288629</c:v>
                      </c:pt>
                      <c:pt idx="74">
                        <c:v>2.6432124947776487</c:v>
                      </c:pt>
                      <c:pt idx="75">
                        <c:v>2.5769136511996988</c:v>
                      </c:pt>
                      <c:pt idx="76">
                        <c:v>2.008950406093339</c:v>
                      </c:pt>
                      <c:pt idx="77">
                        <c:v>1.7672257195123788</c:v>
                      </c:pt>
                      <c:pt idx="78">
                        <c:v>3.7767259118583918</c:v>
                      </c:pt>
                      <c:pt idx="79">
                        <c:v>3.1317203088445225</c:v>
                      </c:pt>
                      <c:pt idx="80">
                        <c:v>4.4589955814862687</c:v>
                      </c:pt>
                      <c:pt idx="81">
                        <c:v>4.0725302635389395</c:v>
                      </c:pt>
                      <c:pt idx="82">
                        <c:v>4.2347846303505277</c:v>
                      </c:pt>
                      <c:pt idx="83">
                        <c:v>4.0169146162026106</c:v>
                      </c:pt>
                      <c:pt idx="84">
                        <c:v>4.0050116171423014</c:v>
                      </c:pt>
                      <c:pt idx="85">
                        <c:v>3.7016624695761573</c:v>
                      </c:pt>
                      <c:pt idx="86">
                        <c:v>3.9229995413659995</c:v>
                      </c:pt>
                      <c:pt idx="87">
                        <c:v>3.4291049568562832</c:v>
                      </c:pt>
                      <c:pt idx="88">
                        <c:v>3.4180978856367901</c:v>
                      </c:pt>
                      <c:pt idx="89">
                        <c:v>3.8621902494649585</c:v>
                      </c:pt>
                      <c:pt idx="90">
                        <c:v>4.0857911512119163</c:v>
                      </c:pt>
                      <c:pt idx="91">
                        <c:v>3.9366042434109918</c:v>
                      </c:pt>
                      <c:pt idx="92">
                        <c:v>2.9477818373614069</c:v>
                      </c:pt>
                      <c:pt idx="93">
                        <c:v>1.6495407942965743</c:v>
                      </c:pt>
                      <c:pt idx="94">
                        <c:v>1.1282549504930039</c:v>
                      </c:pt>
                      <c:pt idx="95">
                        <c:v>1.64851552994224</c:v>
                      </c:pt>
                      <c:pt idx="96">
                        <c:v>1.655980512607141</c:v>
                      </c:pt>
                      <c:pt idx="97">
                        <c:v>1.9476119871316848</c:v>
                      </c:pt>
                      <c:pt idx="98">
                        <c:v>1.9700300685704182</c:v>
                      </c:pt>
                      <c:pt idx="99">
                        <c:v>1.5051948735166145</c:v>
                      </c:pt>
                      <c:pt idx="100">
                        <c:v>1.3706660039639211</c:v>
                      </c:pt>
                      <c:pt idx="101">
                        <c:v>1.0477070054255444</c:v>
                      </c:pt>
                      <c:pt idx="102">
                        <c:v>0.36759757205328736</c:v>
                      </c:pt>
                      <c:pt idx="103">
                        <c:v>1.4147745358355324</c:v>
                      </c:pt>
                      <c:pt idx="104">
                        <c:v>0.52438872393745284</c:v>
                      </c:pt>
                      <c:pt idx="105">
                        <c:v>1.5846155431410991</c:v>
                      </c:pt>
                      <c:pt idx="106">
                        <c:v>2.2426282043606394</c:v>
                      </c:pt>
                      <c:pt idx="107">
                        <c:v>1.6866013187325255</c:v>
                      </c:pt>
                      <c:pt idx="108">
                        <c:v>2.1173045856216239</c:v>
                      </c:pt>
                      <c:pt idx="109">
                        <c:v>2.0097095786858836</c:v>
                      </c:pt>
                      <c:pt idx="110">
                        <c:v>1.6468857082935349</c:v>
                      </c:pt>
                      <c:pt idx="111">
                        <c:v>1.2425134004452694</c:v>
                      </c:pt>
                      <c:pt idx="112">
                        <c:v>1.5412381603540015</c:v>
                      </c:pt>
                      <c:pt idx="113">
                        <c:v>1.8888677186878204</c:v>
                      </c:pt>
                      <c:pt idx="114">
                        <c:v>1.0999350710503144</c:v>
                      </c:pt>
                      <c:pt idx="115">
                        <c:v>-3.1534715147384373E-2</c:v>
                      </c:pt>
                      <c:pt idx="116">
                        <c:v>-0.84699434202580703</c:v>
                      </c:pt>
                      <c:pt idx="117">
                        <c:v>-1.6853398615028907</c:v>
                      </c:pt>
                      <c:pt idx="118">
                        <c:v>-1.6139280921904693</c:v>
                      </c:pt>
                      <c:pt idx="119">
                        <c:v>-1.9728238518875585</c:v>
                      </c:pt>
                      <c:pt idx="120">
                        <c:v>-2.8269320815860937</c:v>
                      </c:pt>
                      <c:pt idx="121">
                        <c:v>-3.1816423551776767</c:v>
                      </c:pt>
                      <c:pt idx="122">
                        <c:v>-2.6306391868927519</c:v>
                      </c:pt>
                      <c:pt idx="123">
                        <c:v>-2.0634609968372963</c:v>
                      </c:pt>
                      <c:pt idx="124">
                        <c:v>-0.55061674898291391</c:v>
                      </c:pt>
                      <c:pt idx="125">
                        <c:v>-0.70915009246235916</c:v>
                      </c:pt>
                      <c:pt idx="126">
                        <c:v>0.18987761612317167</c:v>
                      </c:pt>
                      <c:pt idx="127">
                        <c:v>1.2066089790240107</c:v>
                      </c:pt>
                      <c:pt idx="128">
                        <c:v>0.74038647826215931</c:v>
                      </c:pt>
                      <c:pt idx="129">
                        <c:v>1.126293342379316</c:v>
                      </c:pt>
                      <c:pt idx="130">
                        <c:v>0.98147244761409458</c:v>
                      </c:pt>
                      <c:pt idx="131">
                        <c:v>1.1826686771209187</c:v>
                      </c:pt>
                      <c:pt idx="132">
                        <c:v>0.98745059684221959</c:v>
                      </c:pt>
                      <c:pt idx="133">
                        <c:v>0.74245266968207113</c:v>
                      </c:pt>
                      <c:pt idx="134">
                        <c:v>0.38097393746980274</c:v>
                      </c:pt>
                      <c:pt idx="135">
                        <c:v>0.10191986503800743</c:v>
                      </c:pt>
                      <c:pt idx="136">
                        <c:v>-0.32854350434511859</c:v>
                      </c:pt>
                      <c:pt idx="137">
                        <c:v>-0.92351831271732421</c:v>
                      </c:pt>
                      <c:pt idx="138">
                        <c:v>-0.28020323972669492</c:v>
                      </c:pt>
                      <c:pt idx="139">
                        <c:v>-0.8500702597088593</c:v>
                      </c:pt>
                      <c:pt idx="140">
                        <c:v>-1.1791591756960564</c:v>
                      </c:pt>
                      <c:pt idx="141">
                        <c:v>-1.3108613984997364</c:v>
                      </c:pt>
                      <c:pt idx="142">
                        <c:v>-2.3089391984473746</c:v>
                      </c:pt>
                      <c:pt idx="143">
                        <c:v>-2.7939347360193207</c:v>
                      </c:pt>
                      <c:pt idx="144">
                        <c:v>-3.2596207480352142</c:v>
                      </c:pt>
                      <c:pt idx="145">
                        <c:v>-3.4676772482978087</c:v>
                      </c:pt>
                      <c:pt idx="146">
                        <c:v>-3.4329533821504996</c:v>
                      </c:pt>
                      <c:pt idx="147">
                        <c:v>-3.615728908189888</c:v>
                      </c:pt>
                      <c:pt idx="148">
                        <c:v>-3.3518393021084565</c:v>
                      </c:pt>
                      <c:pt idx="149">
                        <c:v>-3.4923481945253654</c:v>
                      </c:pt>
                      <c:pt idx="150">
                        <c:v>-4.1156565238985809</c:v>
                      </c:pt>
                      <c:pt idx="151">
                        <c:v>-3.314814478197313</c:v>
                      </c:pt>
                      <c:pt idx="152">
                        <c:v>-1.9766085098147208</c:v>
                      </c:pt>
                      <c:pt idx="153">
                        <c:v>-2.8503617459360271</c:v>
                      </c:pt>
                      <c:pt idx="154">
                        <c:v>-3.1776495389349391</c:v>
                      </c:pt>
                      <c:pt idx="155">
                        <c:v>-3.4572708696971599</c:v>
                      </c:pt>
                      <c:pt idx="156">
                        <c:v>-2.625690159039491</c:v>
                      </c:pt>
                      <c:pt idx="157">
                        <c:v>-2.8864252710819946</c:v>
                      </c:pt>
                      <c:pt idx="158">
                        <c:v>-2.8413264444790012</c:v>
                      </c:pt>
                      <c:pt idx="159">
                        <c:v>-0.73793450927181903</c:v>
                      </c:pt>
                      <c:pt idx="160">
                        <c:v>-1.1676007911687509</c:v>
                      </c:pt>
                      <c:pt idx="161">
                        <c:v>-1.5937944538044584</c:v>
                      </c:pt>
                      <c:pt idx="162">
                        <c:v>-2.5030738579920975</c:v>
                      </c:pt>
                      <c:pt idx="163">
                        <c:v>-2.8424834656089604</c:v>
                      </c:pt>
                      <c:pt idx="164">
                        <c:v>-3.0577241174781356</c:v>
                      </c:pt>
                      <c:pt idx="165">
                        <c:v>-2.4178550414461748</c:v>
                      </c:pt>
                      <c:pt idx="166">
                        <c:v>-2.4457929685348816</c:v>
                      </c:pt>
                      <c:pt idx="167">
                        <c:v>-2.0920514307051032</c:v>
                      </c:pt>
                      <c:pt idx="168">
                        <c:v>-2.9297751088272745</c:v>
                      </c:pt>
                      <c:pt idx="169">
                        <c:v>-3.5144285218740214</c:v>
                      </c:pt>
                      <c:pt idx="170">
                        <c:v>-3.9427696302551842</c:v>
                      </c:pt>
                      <c:pt idx="171">
                        <c:v>-3.945348831332478</c:v>
                      </c:pt>
                      <c:pt idx="172">
                        <c:v>-3.7628668267881968</c:v>
                      </c:pt>
                      <c:pt idx="173">
                        <c:v>-3.595155168711516</c:v>
                      </c:pt>
                      <c:pt idx="174">
                        <c:v>-3.804407358601015</c:v>
                      </c:pt>
                      <c:pt idx="175">
                        <c:v>-3.7477902962057041</c:v>
                      </c:pt>
                      <c:pt idx="176">
                        <c:v>-2.2909248114629479</c:v>
                      </c:pt>
                      <c:pt idx="177">
                        <c:v>-0.29239172155129078</c:v>
                      </c:pt>
                      <c:pt idx="178">
                        <c:v>-0.34683891503789532</c:v>
                      </c:pt>
                      <c:pt idx="179">
                        <c:v>-0.18507645827805208</c:v>
                      </c:pt>
                      <c:pt idx="180">
                        <c:v>-0.19493963584879742</c:v>
                      </c:pt>
                      <c:pt idx="181">
                        <c:v>-2.2897583551088341E-3</c:v>
                      </c:pt>
                      <c:pt idx="182">
                        <c:v>0.6591263579933504</c:v>
                      </c:pt>
                      <c:pt idx="183">
                        <c:v>0.28650923715108068</c:v>
                      </c:pt>
                      <c:pt idx="184">
                        <c:v>-0.17364591967431176</c:v>
                      </c:pt>
                      <c:pt idx="185">
                        <c:v>-0.18571867973991302</c:v>
                      </c:pt>
                      <c:pt idx="186">
                        <c:v>0.17084040059118905</c:v>
                      </c:pt>
                      <c:pt idx="187">
                        <c:v>0.76195250780265467</c:v>
                      </c:pt>
                      <c:pt idx="188">
                        <c:v>0.25862313646524282</c:v>
                      </c:pt>
                      <c:pt idx="189">
                        <c:v>0.33816526741834024</c:v>
                      </c:pt>
                      <c:pt idx="190">
                        <c:v>2.3106934152345493E-2</c:v>
                      </c:pt>
                      <c:pt idx="191">
                        <c:v>-0.49652952607161144</c:v>
                      </c:pt>
                      <c:pt idx="192">
                        <c:v>-1.1401636422864847</c:v>
                      </c:pt>
                      <c:pt idx="193">
                        <c:v>-0.62260928466404175</c:v>
                      </c:pt>
                      <c:pt idx="194">
                        <c:v>-0.54478677778940021</c:v>
                      </c:pt>
                      <c:pt idx="195">
                        <c:v>-0.68332563591601414</c:v>
                      </c:pt>
                      <c:pt idx="196">
                        <c:v>-0.95008409528006688</c:v>
                      </c:pt>
                      <c:pt idx="197">
                        <c:v>-1.0526280918335538</c:v>
                      </c:pt>
                      <c:pt idx="198">
                        <c:v>-1.2367308232605798</c:v>
                      </c:pt>
                      <c:pt idx="199">
                        <c:v>-1.7734672915720842</c:v>
                      </c:pt>
                      <c:pt idx="200">
                        <c:v>-2.2680882669220046</c:v>
                      </c:pt>
                      <c:pt idx="201">
                        <c:v>-0.79801190790116294</c:v>
                      </c:pt>
                      <c:pt idx="202">
                        <c:v>-0.98234669766076754</c:v>
                      </c:pt>
                      <c:pt idx="203">
                        <c:v>-0.74187408524846155</c:v>
                      </c:pt>
                      <c:pt idx="204">
                        <c:v>-0.69660131027979211</c:v>
                      </c:pt>
                      <c:pt idx="205">
                        <c:v>-0.55591819929747754</c:v>
                      </c:pt>
                      <c:pt idx="206">
                        <c:v>-0.20142951413016386</c:v>
                      </c:pt>
                      <c:pt idx="207">
                        <c:v>-0.41683551752996229</c:v>
                      </c:pt>
                      <c:pt idx="208">
                        <c:v>-0.38092377926173626</c:v>
                      </c:pt>
                      <c:pt idx="209">
                        <c:v>-0.80485098213559425</c:v>
                      </c:pt>
                      <c:pt idx="210">
                        <c:v>-1.6379092557565853</c:v>
                      </c:pt>
                      <c:pt idx="211">
                        <c:v>-2.5026221554181745</c:v>
                      </c:pt>
                      <c:pt idx="212">
                        <c:v>-3.8146600334911742</c:v>
                      </c:pt>
                      <c:pt idx="213">
                        <c:v>-3.5336522391389491</c:v>
                      </c:pt>
                      <c:pt idx="214">
                        <c:v>-4.1052742222737955</c:v>
                      </c:pt>
                      <c:pt idx="215">
                        <c:v>-5.066343059369224</c:v>
                      </c:pt>
                      <c:pt idx="216">
                        <c:v>-5.8985809049181332</c:v>
                      </c:pt>
                      <c:pt idx="217">
                        <c:v>-6.389858202043051</c:v>
                      </c:pt>
                      <c:pt idx="218">
                        <c:v>-6.0906907168208253</c:v>
                      </c:pt>
                      <c:pt idx="219">
                        <c:v>-6.3163114961668096</c:v>
                      </c:pt>
                      <c:pt idx="220">
                        <c:v>-6.3644102383258492</c:v>
                      </c:pt>
                      <c:pt idx="221">
                        <c:v>-5.9266677120184301</c:v>
                      </c:pt>
                      <c:pt idx="222">
                        <c:v>-4.7772896510417651</c:v>
                      </c:pt>
                      <c:pt idx="223">
                        <c:v>-3.3852149427976519</c:v>
                      </c:pt>
                      <c:pt idx="224">
                        <c:v>-3.2156009651230648</c:v>
                      </c:pt>
                      <c:pt idx="225">
                        <c:v>-2.7385743521382024</c:v>
                      </c:pt>
                      <c:pt idx="226">
                        <c:v>-2.1640978930130634</c:v>
                      </c:pt>
                      <c:pt idx="227">
                        <c:v>-2.6659902566937066</c:v>
                      </c:pt>
                      <c:pt idx="228">
                        <c:v>-1.8582351582961254</c:v>
                      </c:pt>
                      <c:pt idx="229">
                        <c:v>-0.90231937035355025</c:v>
                      </c:pt>
                      <c:pt idx="230">
                        <c:v>-0.86690266176511099</c:v>
                      </c:pt>
                      <c:pt idx="231">
                        <c:v>-1.0289992022122096</c:v>
                      </c:pt>
                      <c:pt idx="232">
                        <c:v>0.17915580974968837</c:v>
                      </c:pt>
                      <c:pt idx="233">
                        <c:v>-6.5972984904403287E-2</c:v>
                      </c:pt>
                      <c:pt idx="234">
                        <c:v>-0.26980881847002458</c:v>
                      </c:pt>
                      <c:pt idx="235">
                        <c:v>-0.51388372687727912</c:v>
                      </c:pt>
                      <c:pt idx="236">
                        <c:v>-1.8216963735211</c:v>
                      </c:pt>
                      <c:pt idx="237">
                        <c:v>-2.0245478523682774</c:v>
                      </c:pt>
                      <c:pt idx="238">
                        <c:v>-2.8463519232385641</c:v>
                      </c:pt>
                      <c:pt idx="239">
                        <c:v>-2.9625992063146924</c:v>
                      </c:pt>
                      <c:pt idx="240">
                        <c:v>-3.9089119289246863</c:v>
                      </c:pt>
                      <c:pt idx="241">
                        <c:v>-4.2219826055695391</c:v>
                      </c:pt>
                      <c:pt idx="242">
                        <c:v>-3.7121726322767792</c:v>
                      </c:pt>
                      <c:pt idx="243">
                        <c:v>-3.1713637733136433</c:v>
                      </c:pt>
                      <c:pt idx="244">
                        <c:v>-3.4623614699297187</c:v>
                      </c:pt>
                      <c:pt idx="245">
                        <c:v>-3.3426599189902264</c:v>
                      </c:pt>
                      <c:pt idx="246">
                        <c:v>-3.2089620138741322</c:v>
                      </c:pt>
                      <c:pt idx="247">
                        <c:v>-3.4682538583733096</c:v>
                      </c:pt>
                      <c:pt idx="248">
                        <c:v>-3.358979102387214</c:v>
                      </c:pt>
                      <c:pt idx="249">
                        <c:v>-2.7130849266570687</c:v>
                      </c:pt>
                      <c:pt idx="250">
                        <c:v>-1.2651182560415775</c:v>
                      </c:pt>
                      <c:pt idx="251">
                        <c:v>-1.7809902124616448</c:v>
                      </c:pt>
                      <c:pt idx="252">
                        <c:v>-2.454935114948694</c:v>
                      </c:pt>
                      <c:pt idx="253">
                        <c:v>-2.2530853278730616</c:v>
                      </c:pt>
                      <c:pt idx="254">
                        <c:v>-1.6046533001342309</c:v>
                      </c:pt>
                      <c:pt idx="255">
                        <c:v>-1.7739948278139457</c:v>
                      </c:pt>
                      <c:pt idx="256">
                        <c:v>-2.1169399033400156</c:v>
                      </c:pt>
                      <c:pt idx="257">
                        <c:v>-2.2201467837323223</c:v>
                      </c:pt>
                      <c:pt idx="258">
                        <c:v>-0.88289914132139158</c:v>
                      </c:pt>
                      <c:pt idx="259">
                        <c:v>-0.76471224327162013</c:v>
                      </c:pt>
                      <c:pt idx="260">
                        <c:v>-0.42950831958756158</c:v>
                      </c:pt>
                      <c:pt idx="261">
                        <c:v>-1.3042035595134105</c:v>
                      </c:pt>
                      <c:pt idx="262">
                        <c:v>-0.64641451624079027</c:v>
                      </c:pt>
                      <c:pt idx="263">
                        <c:v>-0.19466054745686889</c:v>
                      </c:pt>
                      <c:pt idx="264">
                        <c:v>0.21366795675598257</c:v>
                      </c:pt>
                      <c:pt idx="265">
                        <c:v>0.87814568239752688</c:v>
                      </c:pt>
                      <c:pt idx="266">
                        <c:v>1.483953089930949</c:v>
                      </c:pt>
                      <c:pt idx="267">
                        <c:v>1.9608394344499316</c:v>
                      </c:pt>
                      <c:pt idx="268">
                        <c:v>1.9111976736785821</c:v>
                      </c:pt>
                      <c:pt idx="269">
                        <c:v>1.2674280417459065</c:v>
                      </c:pt>
                      <c:pt idx="270">
                        <c:v>1.7529241876472668</c:v>
                      </c:pt>
                      <c:pt idx="271">
                        <c:v>0.69239461911765954</c:v>
                      </c:pt>
                      <c:pt idx="272">
                        <c:v>-9.1543594446070853E-2</c:v>
                      </c:pt>
                      <c:pt idx="273">
                        <c:v>8.9001871125249543E-2</c:v>
                      </c:pt>
                      <c:pt idx="274">
                        <c:v>0.1829268057850951</c:v>
                      </c:pt>
                      <c:pt idx="275">
                        <c:v>-0.64990605187149697</c:v>
                      </c:pt>
                      <c:pt idx="276">
                        <c:v>-1.2264726375703474</c:v>
                      </c:pt>
                      <c:pt idx="277">
                        <c:v>-1.4391921000422712</c:v>
                      </c:pt>
                      <c:pt idx="278">
                        <c:v>-1.8850379368600496</c:v>
                      </c:pt>
                      <c:pt idx="279">
                        <c:v>-1.7847717718052476</c:v>
                      </c:pt>
                      <c:pt idx="280">
                        <c:v>-1.0875013084514955</c:v>
                      </c:pt>
                      <c:pt idx="281">
                        <c:v>-0.67129696074157374</c:v>
                      </c:pt>
                      <c:pt idx="282">
                        <c:v>-0.27102631479046951</c:v>
                      </c:pt>
                      <c:pt idx="283">
                        <c:v>-0.10507687327132698</c:v>
                      </c:pt>
                      <c:pt idx="284">
                        <c:v>1.8934343012724772E-2</c:v>
                      </c:pt>
                      <c:pt idx="285">
                        <c:v>-0.66472975016513125</c:v>
                      </c:pt>
                      <c:pt idx="286">
                        <c:v>-0.42973018307947608</c:v>
                      </c:pt>
                      <c:pt idx="287">
                        <c:v>0.10969009904122801</c:v>
                      </c:pt>
                      <c:pt idx="288">
                        <c:v>1.0999315903241287</c:v>
                      </c:pt>
                      <c:pt idx="289">
                        <c:v>0.75868404329431149</c:v>
                      </c:pt>
                      <c:pt idx="290">
                        <c:v>1.3008806836097573</c:v>
                      </c:pt>
                      <c:pt idx="291">
                        <c:v>0.99742847625516373</c:v>
                      </c:pt>
                      <c:pt idx="292">
                        <c:v>1.5110549346477051</c:v>
                      </c:pt>
                      <c:pt idx="293">
                        <c:v>1.1912881574956999</c:v>
                      </c:pt>
                      <c:pt idx="294">
                        <c:v>1.6503071010820629</c:v>
                      </c:pt>
                      <c:pt idx="295">
                        <c:v>0.93982987428374931</c:v>
                      </c:pt>
                      <c:pt idx="296">
                        <c:v>0.29694295561674366</c:v>
                      </c:pt>
                      <c:pt idx="297">
                        <c:v>1.4937186901868063</c:v>
                      </c:pt>
                      <c:pt idx="298">
                        <c:v>1.2715492884654245</c:v>
                      </c:pt>
                      <c:pt idx="299">
                        <c:v>1.5049439811551655</c:v>
                      </c:pt>
                      <c:pt idx="300">
                        <c:v>1.5172803947957929</c:v>
                      </c:pt>
                      <c:pt idx="301">
                        <c:v>1.5296858716765478</c:v>
                      </c:pt>
                      <c:pt idx="302">
                        <c:v>1.7004624754243522</c:v>
                      </c:pt>
                      <c:pt idx="303">
                        <c:v>1.4250186322334675</c:v>
                      </c:pt>
                      <c:pt idx="304">
                        <c:v>1.1140932875064444</c:v>
                      </c:pt>
                      <c:pt idx="305">
                        <c:v>1.7902657432972597</c:v>
                      </c:pt>
                      <c:pt idx="306">
                        <c:v>1.3133051351675857</c:v>
                      </c:pt>
                      <c:pt idx="307">
                        <c:v>2.0655679476875561</c:v>
                      </c:pt>
                      <c:pt idx="308">
                        <c:v>1.6201662675524711</c:v>
                      </c:pt>
                      <c:pt idx="309">
                        <c:v>2.5064775358838203</c:v>
                      </c:pt>
                      <c:pt idx="310">
                        <c:v>1.9920529572485006</c:v>
                      </c:pt>
                      <c:pt idx="311">
                        <c:v>2.1270375765625849</c:v>
                      </c:pt>
                      <c:pt idx="312">
                        <c:v>3.6389321182950698</c:v>
                      </c:pt>
                      <c:pt idx="313">
                        <c:v>3.7889045607058445</c:v>
                      </c:pt>
                      <c:pt idx="314">
                        <c:v>3.7864967906730604</c:v>
                      </c:pt>
                      <c:pt idx="315">
                        <c:v>3.4133322611772021</c:v>
                      </c:pt>
                      <c:pt idx="316">
                        <c:v>3.6626406438713022</c:v>
                      </c:pt>
                      <c:pt idx="317">
                        <c:v>3.1158421525348161</c:v>
                      </c:pt>
                      <c:pt idx="318">
                        <c:v>3.0523700162203853</c:v>
                      </c:pt>
                      <c:pt idx="319">
                        <c:v>2.4338515311193034</c:v>
                      </c:pt>
                      <c:pt idx="320">
                        <c:v>2.3370841793155797</c:v>
                      </c:pt>
                      <c:pt idx="321">
                        <c:v>1.4130570894116654</c:v>
                      </c:pt>
                      <c:pt idx="322">
                        <c:v>1.2885009197057911</c:v>
                      </c:pt>
                      <c:pt idx="323">
                        <c:v>1.505556579770734</c:v>
                      </c:pt>
                      <c:pt idx="324">
                        <c:v>1.8098807414390521</c:v>
                      </c:pt>
                      <c:pt idx="325">
                        <c:v>1.9844342113869524</c:v>
                      </c:pt>
                      <c:pt idx="326">
                        <c:v>2.86211584834055</c:v>
                      </c:pt>
                      <c:pt idx="327">
                        <c:v>3.0394389376913415</c:v>
                      </c:pt>
                      <c:pt idx="328">
                        <c:v>2.6642251868551567</c:v>
                      </c:pt>
                      <c:pt idx="329">
                        <c:v>2.8013950046589966</c:v>
                      </c:pt>
                      <c:pt idx="330">
                        <c:v>2.3362118113020767</c:v>
                      </c:pt>
                      <c:pt idx="331">
                        <c:v>2.768016490299356</c:v>
                      </c:pt>
                      <c:pt idx="332">
                        <c:v>2.8605658393120339</c:v>
                      </c:pt>
                      <c:pt idx="333">
                        <c:v>2.4380691162081893</c:v>
                      </c:pt>
                      <c:pt idx="334">
                        <c:v>1.4690127059663829</c:v>
                      </c:pt>
                      <c:pt idx="335">
                        <c:v>0.53845813030611833</c:v>
                      </c:pt>
                      <c:pt idx="336">
                        <c:v>2.2124260963734432E-2</c:v>
                      </c:pt>
                      <c:pt idx="337">
                        <c:v>1.1524328605211378</c:v>
                      </c:pt>
                      <c:pt idx="338">
                        <c:v>0.86675452449205515</c:v>
                      </c:pt>
                      <c:pt idx="339">
                        <c:v>0.83598484031981724</c:v>
                      </c:pt>
                      <c:pt idx="340">
                        <c:v>0.73284017143106073</c:v>
                      </c:pt>
                      <c:pt idx="341">
                        <c:v>0.46463768954337797</c:v>
                      </c:pt>
                      <c:pt idx="342">
                        <c:v>0.29818964248877428</c:v>
                      </c:pt>
                      <c:pt idx="343">
                        <c:v>-0.11324523513768581</c:v>
                      </c:pt>
                      <c:pt idx="344">
                        <c:v>-0.51107065161627063</c:v>
                      </c:pt>
                      <c:pt idx="345">
                        <c:v>0.14186535509845033</c:v>
                      </c:pt>
                      <c:pt idx="346">
                        <c:v>0.15873302007884074</c:v>
                      </c:pt>
                      <c:pt idx="347">
                        <c:v>4.2384038136324131E-2</c:v>
                      </c:pt>
                      <c:pt idx="348">
                        <c:v>-0.51602834936265829</c:v>
                      </c:pt>
                      <c:pt idx="349">
                        <c:v>-0.41495669759872233</c:v>
                      </c:pt>
                      <c:pt idx="350">
                        <c:v>-0.38528724246540436</c:v>
                      </c:pt>
                      <c:pt idx="351">
                        <c:v>-0.6030160912984921</c:v>
                      </c:pt>
                      <c:pt idx="352">
                        <c:v>-0.66538074155488092</c:v>
                      </c:pt>
                      <c:pt idx="353">
                        <c:v>-1.2136188051828491</c:v>
                      </c:pt>
                      <c:pt idx="354">
                        <c:v>-1.4425017223429339</c:v>
                      </c:pt>
                      <c:pt idx="355">
                        <c:v>-1.4751227726727649</c:v>
                      </c:pt>
                      <c:pt idx="356">
                        <c:v>-1.4177106384006515</c:v>
                      </c:pt>
                      <c:pt idx="357">
                        <c:v>-1.5106418319502319</c:v>
                      </c:pt>
                      <c:pt idx="358">
                        <c:v>-0.72472402322889495</c:v>
                      </c:pt>
                      <c:pt idx="359">
                        <c:v>-0.20340386430525226</c:v>
                      </c:pt>
                      <c:pt idx="360">
                        <c:v>0.1150995062446025</c:v>
                      </c:pt>
                      <c:pt idx="361">
                        <c:v>0.49954860089632658</c:v>
                      </c:pt>
                      <c:pt idx="362">
                        <c:v>0.30292795005974105</c:v>
                      </c:pt>
                      <c:pt idx="363">
                        <c:v>0.3194347973761511</c:v>
                      </c:pt>
                      <c:pt idx="364">
                        <c:v>-0.1013788706537031</c:v>
                      </c:pt>
                      <c:pt idx="365">
                        <c:v>-0.69289697169969955</c:v>
                      </c:pt>
                      <c:pt idx="366">
                        <c:v>0.14780567447054693</c:v>
                      </c:pt>
                      <c:pt idx="367">
                        <c:v>-0.44862152379547782</c:v>
                      </c:pt>
                      <c:pt idx="368">
                        <c:v>-1.0157394145009135</c:v>
                      </c:pt>
                      <c:pt idx="369">
                        <c:v>-1.1007100325284997</c:v>
                      </c:pt>
                      <c:pt idx="370">
                        <c:v>-1.5109908597955952</c:v>
                      </c:pt>
                      <c:pt idx="371">
                        <c:v>-1.4139453641406143</c:v>
                      </c:pt>
                      <c:pt idx="372">
                        <c:v>-1.5272311635940565</c:v>
                      </c:pt>
                      <c:pt idx="373">
                        <c:v>-1.6099354555455541</c:v>
                      </c:pt>
                      <c:pt idx="374">
                        <c:v>-1.6843664252532986</c:v>
                      </c:pt>
                      <c:pt idx="375">
                        <c:v>-1.4801136904306269</c:v>
                      </c:pt>
                      <c:pt idx="376">
                        <c:v>-1.7889363887043477</c:v>
                      </c:pt>
                      <c:pt idx="377">
                        <c:v>-1.634703339389328</c:v>
                      </c:pt>
                      <c:pt idx="378">
                        <c:v>-1.9911645658652946</c:v>
                      </c:pt>
                      <c:pt idx="379">
                        <c:v>-1.9768123593246079</c:v>
                      </c:pt>
                      <c:pt idx="380">
                        <c:v>-0.9453664333194649</c:v>
                      </c:pt>
                      <c:pt idx="381">
                        <c:v>1.625548902931917E-2</c:v>
                      </c:pt>
                      <c:pt idx="382">
                        <c:v>1.639635351331066</c:v>
                      </c:pt>
                      <c:pt idx="383">
                        <c:v>0.96966832276351811</c:v>
                      </c:pt>
                      <c:pt idx="384">
                        <c:v>0.84071024957199914</c:v>
                      </c:pt>
                      <c:pt idx="385">
                        <c:v>0.95864712935718566</c:v>
                      </c:pt>
                      <c:pt idx="386">
                        <c:v>0.58884450795138998</c:v>
                      </c:pt>
                      <c:pt idx="387">
                        <c:v>0.74363302410996734</c:v>
                      </c:pt>
                      <c:pt idx="388">
                        <c:v>0.33433539154543251</c:v>
                      </c:pt>
                      <c:pt idx="389">
                        <c:v>0.43810300525545198</c:v>
                      </c:pt>
                      <c:pt idx="390">
                        <c:v>0.64418565188658405</c:v>
                      </c:pt>
                      <c:pt idx="391">
                        <c:v>0.34583085407222797</c:v>
                      </c:pt>
                      <c:pt idx="392">
                        <c:v>0.23082391580943673</c:v>
                      </c:pt>
                      <c:pt idx="393">
                        <c:v>-0.38307796882435807</c:v>
                      </c:pt>
                      <c:pt idx="394">
                        <c:v>-1.667711437365536</c:v>
                      </c:pt>
                      <c:pt idx="395">
                        <c:v>-2.4155315301591473</c:v>
                      </c:pt>
                      <c:pt idx="396">
                        <c:v>-2.8967856062922075</c:v>
                      </c:pt>
                      <c:pt idx="397">
                        <c:v>-3.3720988093897404</c:v>
                      </c:pt>
                      <c:pt idx="398">
                        <c:v>-3.7912865120205943</c:v>
                      </c:pt>
                      <c:pt idx="399">
                        <c:v>-3.4688953754625764</c:v>
                      </c:pt>
                      <c:pt idx="400">
                        <c:v>-3.8939424400356626</c:v>
                      </c:pt>
                      <c:pt idx="401">
                        <c:v>-1.3656092696940254</c:v>
                      </c:pt>
                      <c:pt idx="402">
                        <c:v>-1.2514523775638997</c:v>
                      </c:pt>
                      <c:pt idx="403">
                        <c:v>-0.89989441478925136</c:v>
                      </c:pt>
                      <c:pt idx="404">
                        <c:v>-0.76198684767481628</c:v>
                      </c:pt>
                      <c:pt idx="405">
                        <c:v>-0.74403251703892659</c:v>
                      </c:pt>
                      <c:pt idx="406">
                        <c:v>-0.87344689461581082</c:v>
                      </c:pt>
                      <c:pt idx="407">
                        <c:v>-0.52515227826441957</c:v>
                      </c:pt>
                      <c:pt idx="408">
                        <c:v>-1.2002139394353684</c:v>
                      </c:pt>
                      <c:pt idx="409">
                        <c:v>-0.84545857587003281</c:v>
                      </c:pt>
                      <c:pt idx="410">
                        <c:v>-0.99117908317127712</c:v>
                      </c:pt>
                      <c:pt idx="411">
                        <c:v>-1.120790095190245</c:v>
                      </c:pt>
                      <c:pt idx="412">
                        <c:v>-1.484799265368776</c:v>
                      </c:pt>
                      <c:pt idx="413">
                        <c:v>5.1351041479518633E-2</c:v>
                      </c:pt>
                      <c:pt idx="414">
                        <c:v>-0.37483127261383231</c:v>
                      </c:pt>
                      <c:pt idx="415">
                        <c:v>-0.74880573193819089</c:v>
                      </c:pt>
                      <c:pt idx="416">
                        <c:v>-1.0739199384807807</c:v>
                      </c:pt>
                      <c:pt idx="417">
                        <c:v>-0.49772694602877121</c:v>
                      </c:pt>
                      <c:pt idx="418">
                        <c:v>0.63993256497414353</c:v>
                      </c:pt>
                      <c:pt idx="419">
                        <c:v>1.3059595921337401</c:v>
                      </c:pt>
                      <c:pt idx="420">
                        <c:v>0.90627569355483351</c:v>
                      </c:pt>
                      <c:pt idx="421">
                        <c:v>1.4789012644603703</c:v>
                      </c:pt>
                      <c:pt idx="422">
                        <c:v>1.4706935603525153</c:v>
                      </c:pt>
                      <c:pt idx="423">
                        <c:v>1.4318450954630724</c:v>
                      </c:pt>
                      <c:pt idx="424">
                        <c:v>1.0327832214714727</c:v>
                      </c:pt>
                      <c:pt idx="425">
                        <c:v>1.1345818785829578</c:v>
                      </c:pt>
                      <c:pt idx="426">
                        <c:v>0.79873494774753229</c:v>
                      </c:pt>
                      <c:pt idx="427">
                        <c:v>0.52128916401595005</c:v>
                      </c:pt>
                      <c:pt idx="428">
                        <c:v>0.646773059554274</c:v>
                      </c:pt>
                      <c:pt idx="429">
                        <c:v>0.17255219204558153</c:v>
                      </c:pt>
                      <c:pt idx="430">
                        <c:v>0.20080612028701128</c:v>
                      </c:pt>
                      <c:pt idx="431">
                        <c:v>-0.44038432365964497</c:v>
                      </c:pt>
                      <c:pt idx="432">
                        <c:v>-0.36514134392268782</c:v>
                      </c:pt>
                      <c:pt idx="433">
                        <c:v>-7.9087432267595348E-2</c:v>
                      </c:pt>
                      <c:pt idx="434">
                        <c:v>0.68386463755911264</c:v>
                      </c:pt>
                      <c:pt idx="435">
                        <c:v>0.43275275112553868</c:v>
                      </c:pt>
                      <c:pt idx="436">
                        <c:v>-1.4327275979312715E-2</c:v>
                      </c:pt>
                      <c:pt idx="437">
                        <c:v>-0.60758640891880877</c:v>
                      </c:pt>
                      <c:pt idx="438">
                        <c:v>0.13141002599579543</c:v>
                      </c:pt>
                      <c:pt idx="439">
                        <c:v>0.42731074069924291</c:v>
                      </c:pt>
                      <c:pt idx="440">
                        <c:v>-0.14132579529610279</c:v>
                      </c:pt>
                      <c:pt idx="441">
                        <c:v>0.80021531429221171</c:v>
                      </c:pt>
                      <c:pt idx="442">
                        <c:v>0.80391598008870724</c:v>
                      </c:pt>
                      <c:pt idx="443">
                        <c:v>0.79066333894602159</c:v>
                      </c:pt>
                      <c:pt idx="444">
                        <c:v>1.5452853654308711</c:v>
                      </c:pt>
                      <c:pt idx="445">
                        <c:v>0.93313074289889775</c:v>
                      </c:pt>
                      <c:pt idx="446">
                        <c:v>2.4798384492222794</c:v>
                      </c:pt>
                      <c:pt idx="447">
                        <c:v>2.0368070865554415</c:v>
                      </c:pt>
                      <c:pt idx="448">
                        <c:v>1.7656459727419898</c:v>
                      </c:pt>
                      <c:pt idx="449">
                        <c:v>1.5047873748280634</c:v>
                      </c:pt>
                      <c:pt idx="450">
                        <c:v>1.0895363340677342</c:v>
                      </c:pt>
                      <c:pt idx="451">
                        <c:v>2.5462745226097381</c:v>
                      </c:pt>
                      <c:pt idx="452">
                        <c:v>2.235258710976185</c:v>
                      </c:pt>
                      <c:pt idx="453">
                        <c:v>1.9252681304390735</c:v>
                      </c:pt>
                      <c:pt idx="454">
                        <c:v>1.142467739912634</c:v>
                      </c:pt>
                      <c:pt idx="455">
                        <c:v>9.0444063573466682E-2</c:v>
                      </c:pt>
                      <c:pt idx="456">
                        <c:v>0.13507047556561835</c:v>
                      </c:pt>
                      <c:pt idx="457">
                        <c:v>-0.42087984916905385</c:v>
                      </c:pt>
                      <c:pt idx="458">
                        <c:v>-0.47909193100430969</c:v>
                      </c:pt>
                      <c:pt idx="459">
                        <c:v>0.1130553139333641</c:v>
                      </c:pt>
                      <c:pt idx="460">
                        <c:v>0.1043692355723557</c:v>
                      </c:pt>
                      <c:pt idx="461">
                        <c:v>-0.15526382759818264</c:v>
                      </c:pt>
                      <c:pt idx="462">
                        <c:v>-0.91731384430983787</c:v>
                      </c:pt>
                      <c:pt idx="463">
                        <c:v>-0.24843865220028816</c:v>
                      </c:pt>
                      <c:pt idx="464">
                        <c:v>4.4397996623561364E-3</c:v>
                      </c:pt>
                      <c:pt idx="465">
                        <c:v>0.3230655973515219</c:v>
                      </c:pt>
                      <c:pt idx="466">
                        <c:v>0.27630925748683555</c:v>
                      </c:pt>
                      <c:pt idx="467">
                        <c:v>0.39360875079618879</c:v>
                      </c:pt>
                      <c:pt idx="468">
                        <c:v>0.21617186904389185</c:v>
                      </c:pt>
                      <c:pt idx="469">
                        <c:v>0.27859951643965963</c:v>
                      </c:pt>
                      <c:pt idx="470">
                        <c:v>0.30639784729222697</c:v>
                      </c:pt>
                      <c:pt idx="471">
                        <c:v>0.4388352966639707</c:v>
                      </c:pt>
                      <c:pt idx="472">
                        <c:v>4.3633618648347972E-2</c:v>
                      </c:pt>
                      <c:pt idx="473">
                        <c:v>-4.2784732183714737E-2</c:v>
                      </c:pt>
                      <c:pt idx="474">
                        <c:v>-0.139084330803665</c:v>
                      </c:pt>
                      <c:pt idx="475">
                        <c:v>-0.25377372896423511</c:v>
                      </c:pt>
                      <c:pt idx="476">
                        <c:v>0.22321142443368447</c:v>
                      </c:pt>
                      <c:pt idx="477">
                        <c:v>0.49746178962742282</c:v>
                      </c:pt>
                      <c:pt idx="478">
                        <c:v>1.0912175259172208</c:v>
                      </c:pt>
                      <c:pt idx="479">
                        <c:v>0.89221885385797095</c:v>
                      </c:pt>
                      <c:pt idx="480">
                        <c:v>1.3208097700444341</c:v>
                      </c:pt>
                      <c:pt idx="481">
                        <c:v>0.62514465942019615</c:v>
                      </c:pt>
                      <c:pt idx="482">
                        <c:v>0.37801208741315628</c:v>
                      </c:pt>
                      <c:pt idx="483">
                        <c:v>0.1330172519824821</c:v>
                      </c:pt>
                      <c:pt idx="484">
                        <c:v>5.1931934860487042E-2</c:v>
                      </c:pt>
                      <c:pt idx="485">
                        <c:v>-0.31065238229581532</c:v>
                      </c:pt>
                      <c:pt idx="486">
                        <c:v>-0.93759462791352921</c:v>
                      </c:pt>
                      <c:pt idx="487">
                        <c:v>-1.9243138201319074</c:v>
                      </c:pt>
                      <c:pt idx="488">
                        <c:v>-1.3779178649106378</c:v>
                      </c:pt>
                      <c:pt idx="489">
                        <c:v>-1.1676449139300136</c:v>
                      </c:pt>
                      <c:pt idx="490">
                        <c:v>0.34741295643093117</c:v>
                      </c:pt>
                      <c:pt idx="491">
                        <c:v>0.59129037576141175</c:v>
                      </c:pt>
                      <c:pt idx="492">
                        <c:v>0.51789986150982159</c:v>
                      </c:pt>
                      <c:pt idx="493">
                        <c:v>0.2542929490562722</c:v>
                      </c:pt>
                      <c:pt idx="494">
                        <c:v>0.32657741125651435</c:v>
                      </c:pt>
                      <c:pt idx="495">
                        <c:v>0.93061126934897387</c:v>
                      </c:pt>
                      <c:pt idx="496">
                        <c:v>0.40557407187965044</c:v>
                      </c:pt>
                      <c:pt idx="497">
                        <c:v>0.31591691198296024</c:v>
                      </c:pt>
                      <c:pt idx="498">
                        <c:v>0.14844328047966515</c:v>
                      </c:pt>
                      <c:pt idx="499">
                        <c:v>-1.039996669906591</c:v>
                      </c:pt>
                      <c:pt idx="500">
                        <c:v>0.30471294231017443</c:v>
                      </c:pt>
                      <c:pt idx="501">
                        <c:v>-0.22666672285361855</c:v>
                      </c:pt>
                      <c:pt idx="502">
                        <c:v>0.86557158368580467</c:v>
                      </c:pt>
                      <c:pt idx="503">
                        <c:v>0.63908583047118439</c:v>
                      </c:pt>
                      <c:pt idx="504">
                        <c:v>-0.26326059287460524</c:v>
                      </c:pt>
                      <c:pt idx="505">
                        <c:v>-0.29524429624045162</c:v>
                      </c:pt>
                      <c:pt idx="506">
                        <c:v>-0.55596908913427756</c:v>
                      </c:pt>
                      <c:pt idx="507">
                        <c:v>-0.81428430103400273</c:v>
                      </c:pt>
                      <c:pt idx="508">
                        <c:v>-1.2284235870956723</c:v>
                      </c:pt>
                      <c:pt idx="509">
                        <c:v>-1.1694007938128683</c:v>
                      </c:pt>
                      <c:pt idx="510">
                        <c:v>0.22483192879975733</c:v>
                      </c:pt>
                      <c:pt idx="511">
                        <c:v>0.63886420544710276</c:v>
                      </c:pt>
                      <c:pt idx="512">
                        <c:v>0.40599660015678513</c:v>
                      </c:pt>
                      <c:pt idx="513">
                        <c:v>0.53259126183606054</c:v>
                      </c:pt>
                      <c:pt idx="514">
                        <c:v>1.0096444086816887</c:v>
                      </c:pt>
                      <c:pt idx="515">
                        <c:v>1.1122771989671629</c:v>
                      </c:pt>
                      <c:pt idx="516">
                        <c:v>2.0164669482514497</c:v>
                      </c:pt>
                      <c:pt idx="517">
                        <c:v>2.5708886940630782</c:v>
                      </c:pt>
                      <c:pt idx="518">
                        <c:v>2.6168412413631912</c:v>
                      </c:pt>
                      <c:pt idx="519">
                        <c:v>2.7630698228535162</c:v>
                      </c:pt>
                      <c:pt idx="520">
                        <c:v>3.0573834543140976</c:v>
                      </c:pt>
                      <c:pt idx="521">
                        <c:v>2.5186901067687093</c:v>
                      </c:pt>
                      <c:pt idx="522">
                        <c:v>1.5431610113696879</c:v>
                      </c:pt>
                      <c:pt idx="523">
                        <c:v>1.0508267063656385</c:v>
                      </c:pt>
                      <c:pt idx="524">
                        <c:v>0.46571985105695235</c:v>
                      </c:pt>
                      <c:pt idx="525">
                        <c:v>7.5120047718222505E-2</c:v>
                      </c:pt>
                      <c:pt idx="526">
                        <c:v>6.5322618846205688E-2</c:v>
                      </c:pt>
                      <c:pt idx="527">
                        <c:v>0.23084184492838641</c:v>
                      </c:pt>
                      <c:pt idx="528">
                        <c:v>0.52466030129346419</c:v>
                      </c:pt>
                      <c:pt idx="529">
                        <c:v>-0.11108181995575117</c:v>
                      </c:pt>
                      <c:pt idx="530">
                        <c:v>0.75651013762473585</c:v>
                      </c:pt>
                      <c:pt idx="531">
                        <c:v>1.191945341189832</c:v>
                      </c:pt>
                      <c:pt idx="532">
                        <c:v>1.1456814622836811</c:v>
                      </c:pt>
                      <c:pt idx="533">
                        <c:v>0.43722215457890434</c:v>
                      </c:pt>
                      <c:pt idx="534">
                        <c:v>-0.15667758177631685</c:v>
                      </c:pt>
                      <c:pt idx="535">
                        <c:v>0.16498488508253958</c:v>
                      </c:pt>
                      <c:pt idx="536">
                        <c:v>9.359486619951797E-2</c:v>
                      </c:pt>
                      <c:pt idx="537">
                        <c:v>8.6437562557937331E-2</c:v>
                      </c:pt>
                      <c:pt idx="538">
                        <c:v>-0.54358621661086781</c:v>
                      </c:pt>
                      <c:pt idx="539">
                        <c:v>-1.0378888138195488</c:v>
                      </c:pt>
                      <c:pt idx="540">
                        <c:v>-1.2306957442795163</c:v>
                      </c:pt>
                      <c:pt idx="541">
                        <c:v>-0.97933074461725755</c:v>
                      </c:pt>
                      <c:pt idx="542">
                        <c:v>-0.63437380854353087</c:v>
                      </c:pt>
                      <c:pt idx="543">
                        <c:v>0.43687907394492997</c:v>
                      </c:pt>
                      <c:pt idx="544">
                        <c:v>0.26171652038367876</c:v>
                      </c:pt>
                      <c:pt idx="545">
                        <c:v>9.0936511516889973E-2</c:v>
                      </c:pt>
                      <c:pt idx="546">
                        <c:v>0.99596248802291298</c:v>
                      </c:pt>
                      <c:pt idx="547">
                        <c:v>0.59057215348578862</c:v>
                      </c:pt>
                      <c:pt idx="548">
                        <c:v>0.31467038923469265</c:v>
                      </c:pt>
                      <c:pt idx="549">
                        <c:v>1.263091575132409</c:v>
                      </c:pt>
                      <c:pt idx="550">
                        <c:v>0.80553471571211288</c:v>
                      </c:pt>
                      <c:pt idx="551">
                        <c:v>0.36024969985698446</c:v>
                      </c:pt>
                      <c:pt idx="552">
                        <c:v>-0.45252000087649852</c:v>
                      </c:pt>
                      <c:pt idx="553">
                        <c:v>-0.77271851608230391</c:v>
                      </c:pt>
                      <c:pt idx="554">
                        <c:v>-0.84789382457927875</c:v>
                      </c:pt>
                      <c:pt idx="555">
                        <c:v>0.22762945822989911</c:v>
                      </c:pt>
                      <c:pt idx="556">
                        <c:v>-3.9348103017049996E-2</c:v>
                      </c:pt>
                      <c:pt idx="557">
                        <c:v>-0.24010681941582096</c:v>
                      </c:pt>
                      <c:pt idx="558">
                        <c:v>-0.40845997629115904</c:v>
                      </c:pt>
                      <c:pt idx="559">
                        <c:v>-1.6097618615419984</c:v>
                      </c:pt>
                      <c:pt idx="560">
                        <c:v>-0.46165694549253589</c:v>
                      </c:pt>
                      <c:pt idx="561">
                        <c:v>0.78629078709972333</c:v>
                      </c:pt>
                      <c:pt idx="562">
                        <c:v>2.1782699434400867</c:v>
                      </c:pt>
                      <c:pt idx="563">
                        <c:v>3.1375302230303959</c:v>
                      </c:pt>
                      <c:pt idx="564">
                        <c:v>2.8172149118334406</c:v>
                      </c:pt>
                      <c:pt idx="565">
                        <c:v>2.1836216983734507</c:v>
                      </c:pt>
                      <c:pt idx="566">
                        <c:v>1.9333195855873582</c:v>
                      </c:pt>
                      <c:pt idx="567">
                        <c:v>2.189218600193203</c:v>
                      </c:pt>
                      <c:pt idx="568">
                        <c:v>1.9550092561069818</c:v>
                      </c:pt>
                      <c:pt idx="569">
                        <c:v>1.8103633925257332</c:v>
                      </c:pt>
                      <c:pt idx="570">
                        <c:v>1.065000831411568</c:v>
                      </c:pt>
                      <c:pt idx="571">
                        <c:v>1.92622973000666</c:v>
                      </c:pt>
                      <c:pt idx="572">
                        <c:v>1.2076148142251397</c:v>
                      </c:pt>
                      <c:pt idx="573">
                        <c:v>0.23017711162304555</c:v>
                      </c:pt>
                      <c:pt idx="574">
                        <c:v>6.1278541472941123E-2</c:v>
                      </c:pt>
                      <c:pt idx="575">
                        <c:v>0.41887864910260525</c:v>
                      </c:pt>
                      <c:pt idx="576">
                        <c:v>-0.27906363061579814</c:v>
                      </c:pt>
                      <c:pt idx="577">
                        <c:v>0.27726872677319314</c:v>
                      </c:pt>
                      <c:pt idx="578">
                        <c:v>-0.15490632658098014</c:v>
                      </c:pt>
                      <c:pt idx="579">
                        <c:v>-0.20124279373176931</c:v>
                      </c:pt>
                      <c:pt idx="580">
                        <c:v>-0.22364290993948932</c:v>
                      </c:pt>
                      <c:pt idx="581">
                        <c:v>-0.56871573019969723</c:v>
                      </c:pt>
                      <c:pt idx="582">
                        <c:v>-0.1384967088593691</c:v>
                      </c:pt>
                      <c:pt idx="583">
                        <c:v>-0.61319785945885497</c:v>
                      </c:pt>
                      <c:pt idx="584">
                        <c:v>-0.16102422345096706</c:v>
                      </c:pt>
                      <c:pt idx="585">
                        <c:v>2.091085470045892E-2</c:v>
                      </c:pt>
                      <c:pt idx="586">
                        <c:v>-0.57180239031119529</c:v>
                      </c:pt>
                      <c:pt idx="587">
                        <c:v>-0.66954066404597512</c:v>
                      </c:pt>
                      <c:pt idx="588">
                        <c:v>-0.80971455750139154</c:v>
                      </c:pt>
                      <c:pt idx="589">
                        <c:v>-1.2747691815746924</c:v>
                      </c:pt>
                      <c:pt idx="590">
                        <c:v>-1.3039034767619102</c:v>
                      </c:pt>
                      <c:pt idx="591">
                        <c:v>-1.6872600009090788</c:v>
                      </c:pt>
                      <c:pt idx="592">
                        <c:v>-1.7039397729732584</c:v>
                      </c:pt>
                      <c:pt idx="593">
                        <c:v>-1.2354066559727874</c:v>
                      </c:pt>
                      <c:pt idx="594">
                        <c:v>-1.7958538161169935</c:v>
                      </c:pt>
                      <c:pt idx="595">
                        <c:v>-1.6094078245713408</c:v>
                      </c:pt>
                      <c:pt idx="596">
                        <c:v>-1.1093099892612006</c:v>
                      </c:pt>
                      <c:pt idx="597">
                        <c:v>-1.8644091957935696</c:v>
                      </c:pt>
                      <c:pt idx="598">
                        <c:v>-2.6034160397953374</c:v>
                      </c:pt>
                      <c:pt idx="599">
                        <c:v>-2.9925220405404374</c:v>
                      </c:pt>
                      <c:pt idx="600">
                        <c:v>-3.0102363064659685</c:v>
                      </c:pt>
                      <c:pt idx="601">
                        <c:v>-2.7232804955599632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4D-443B-A29E-1152FF4302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alpha=0.05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'Seasonality&amp;Smoothing'!$K$6:$K$607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0.05</c:v>
                      </c:pt>
                      <c:pt idx="3">
                        <c:v>-6.7717296841197907</c:v>
                      </c:pt>
                      <c:pt idx="4">
                        <c:v>-5.6442056301197248</c:v>
                      </c:pt>
                      <c:pt idx="5">
                        <c:v>-6.1808595447615016</c:v>
                      </c:pt>
                      <c:pt idx="6">
                        <c:v>-6.7497048006827836</c:v>
                      </c:pt>
                      <c:pt idx="7">
                        <c:v>-7.3408972725904169</c:v>
                      </c:pt>
                      <c:pt idx="8">
                        <c:v>-9.3140782119143264</c:v>
                      </c:pt>
                      <c:pt idx="9">
                        <c:v>-9.7365878171126194</c:v>
                      </c:pt>
                      <c:pt idx="10">
                        <c:v>-9.5504959960510654</c:v>
                      </c:pt>
                      <c:pt idx="11">
                        <c:v>-9.5359070001007513</c:v>
                      </c:pt>
                      <c:pt idx="12">
                        <c:v>-8.2380234169363575</c:v>
                      </c:pt>
                      <c:pt idx="13">
                        <c:v>-8.1492445341477655</c:v>
                      </c:pt>
                      <c:pt idx="14">
                        <c:v>-8.0733565044869451</c:v>
                      </c:pt>
                      <c:pt idx="15">
                        <c:v>-8.2782751634685869</c:v>
                      </c:pt>
                      <c:pt idx="16">
                        <c:v>-8.1004238355010827</c:v>
                      </c:pt>
                      <c:pt idx="17">
                        <c:v>-9.2892668398737914</c:v>
                      </c:pt>
                      <c:pt idx="18">
                        <c:v>-7.1876917310394548</c:v>
                      </c:pt>
                      <c:pt idx="19">
                        <c:v>-2.3919848564292483</c:v>
                      </c:pt>
                      <c:pt idx="20">
                        <c:v>-4.1976114165612124</c:v>
                      </c:pt>
                      <c:pt idx="21">
                        <c:v>-1.5859443615271607</c:v>
                      </c:pt>
                      <c:pt idx="22">
                        <c:v>1.0726152867551206</c:v>
                      </c:pt>
                      <c:pt idx="23">
                        <c:v>-0.90395128143487868</c:v>
                      </c:pt>
                      <c:pt idx="24">
                        <c:v>1.1873345157962238</c:v>
                      </c:pt>
                      <c:pt idx="25">
                        <c:v>1.0098455019481731</c:v>
                      </c:pt>
                      <c:pt idx="26">
                        <c:v>2.1377790298041939</c:v>
                      </c:pt>
                      <c:pt idx="27">
                        <c:v>4.7823035941079954</c:v>
                      </c:pt>
                      <c:pt idx="28">
                        <c:v>4.8321259841966757</c:v>
                      </c:pt>
                      <c:pt idx="29">
                        <c:v>3.9666554888390819</c:v>
                      </c:pt>
                      <c:pt idx="30">
                        <c:v>5.0054344812377654</c:v>
                      </c:pt>
                      <c:pt idx="31">
                        <c:v>5.8564850452341144</c:v>
                      </c:pt>
                      <c:pt idx="32">
                        <c:v>7.2234349900189763</c:v>
                      </c:pt>
                      <c:pt idx="33">
                        <c:v>6.0790497247240198</c:v>
                      </c:pt>
                      <c:pt idx="34">
                        <c:v>5.5393596686937414</c:v>
                      </c:pt>
                      <c:pt idx="35">
                        <c:v>5.669455881406817</c:v>
                      </c:pt>
                      <c:pt idx="36">
                        <c:v>4.7820713204958185</c:v>
                      </c:pt>
                      <c:pt idx="37">
                        <c:v>6.1998454664127962</c:v>
                      </c:pt>
                      <c:pt idx="38">
                        <c:v>6.2782789960455769</c:v>
                      </c:pt>
                      <c:pt idx="39">
                        <c:v>5.2507785620373069</c:v>
                      </c:pt>
                      <c:pt idx="40">
                        <c:v>4.387177203729518</c:v>
                      </c:pt>
                      <c:pt idx="41">
                        <c:v>2.5089541473952943</c:v>
                      </c:pt>
                      <c:pt idx="42">
                        <c:v>1.7256182068661807</c:v>
                      </c:pt>
                      <c:pt idx="43">
                        <c:v>-4.3404154189010669E-3</c:v>
                      </c:pt>
                      <c:pt idx="44">
                        <c:v>2.5556508023986213</c:v>
                      </c:pt>
                      <c:pt idx="45">
                        <c:v>3.4446547464846811</c:v>
                      </c:pt>
                      <c:pt idx="46">
                        <c:v>5.3916844393663723</c:v>
                      </c:pt>
                      <c:pt idx="47">
                        <c:v>5.1191644135458043</c:v>
                      </c:pt>
                      <c:pt idx="48">
                        <c:v>3.6942944260278434</c:v>
                      </c:pt>
                      <c:pt idx="49">
                        <c:v>5.4964574166682283</c:v>
                      </c:pt>
                      <c:pt idx="50">
                        <c:v>6.5050603487882421</c:v>
                      </c:pt>
                      <c:pt idx="51">
                        <c:v>6.1712208471428358</c:v>
                      </c:pt>
                      <c:pt idx="52">
                        <c:v>4.851597374579768</c:v>
                      </c:pt>
                      <c:pt idx="53">
                        <c:v>4.1901533097030237</c:v>
                      </c:pt>
                      <c:pt idx="54">
                        <c:v>6.1327574110585399</c:v>
                      </c:pt>
                      <c:pt idx="55">
                        <c:v>5.5224418285638324</c:v>
                      </c:pt>
                      <c:pt idx="56">
                        <c:v>5.1110939341822128</c:v>
                      </c:pt>
                      <c:pt idx="57">
                        <c:v>3.027325721679095</c:v>
                      </c:pt>
                      <c:pt idx="58">
                        <c:v>1.5652218658010684</c:v>
                      </c:pt>
                      <c:pt idx="59">
                        <c:v>0.41902496865877459</c:v>
                      </c:pt>
                      <c:pt idx="60">
                        <c:v>-0.91083804661482737</c:v>
                      </c:pt>
                      <c:pt idx="61">
                        <c:v>-0.86341843234234628</c:v>
                      </c:pt>
                      <c:pt idx="62">
                        <c:v>-0.29182170777179861</c:v>
                      </c:pt>
                      <c:pt idx="63">
                        <c:v>-1.0908171065892007</c:v>
                      </c:pt>
                      <c:pt idx="64">
                        <c:v>-1.2273386814656526</c:v>
                      </c:pt>
                      <c:pt idx="65">
                        <c:v>-2.4948359435401297</c:v>
                      </c:pt>
                      <c:pt idx="66">
                        <c:v>-0.25298237952246438</c:v>
                      </c:pt>
                      <c:pt idx="67">
                        <c:v>4.2309890275119137</c:v>
                      </c:pt>
                      <c:pt idx="68">
                        <c:v>7.1292137731828849</c:v>
                      </c:pt>
                      <c:pt idx="69">
                        <c:v>6.6045395687297326</c:v>
                      </c:pt>
                      <c:pt idx="70">
                        <c:v>9.1235750204991586</c:v>
                      </c:pt>
                      <c:pt idx="71">
                        <c:v>7.5294604656219661</c:v>
                      </c:pt>
                      <c:pt idx="72">
                        <c:v>7.0240756755002156</c:v>
                      </c:pt>
                      <c:pt idx="73">
                        <c:v>6.894749603666952</c:v>
                      </c:pt>
                      <c:pt idx="74">
                        <c:v>6.5284379264370118</c:v>
                      </c:pt>
                      <c:pt idx="75">
                        <c:v>6.1684295459091691</c:v>
                      </c:pt>
                      <c:pt idx="76">
                        <c:v>4.5689456384077953</c:v>
                      </c:pt>
                      <c:pt idx="77">
                        <c:v>3.8366341603396723</c:v>
                      </c:pt>
                      <c:pt idx="78">
                        <c:v>8.75691421916334</c:v>
                      </c:pt>
                      <c:pt idx="79">
                        <c:v>6.8953907962634187</c:v>
                      </c:pt>
                      <c:pt idx="80">
                        <c:v>10.02539545349684</c:v>
                      </c:pt>
                      <c:pt idx="81">
                        <c:v>8.7809121650279884</c:v>
                      </c:pt>
                      <c:pt idx="82">
                        <c:v>8.951128986982507</c:v>
                      </c:pt>
                      <c:pt idx="83">
                        <c:v>8.1706367337811159</c:v>
                      </c:pt>
                      <c:pt idx="84">
                        <c:v>7.9331931302514169</c:v>
                      </c:pt>
                      <c:pt idx="85">
                        <c:v>6.978411185680601</c:v>
                      </c:pt>
                      <c:pt idx="86">
                        <c:v>7.3679164293499833</c:v>
                      </c:pt>
                      <c:pt idx="87">
                        <c:v>5.960934123676493</c:v>
                      </c:pt>
                      <c:pt idx="88">
                        <c:v>5.8068249872867499</c:v>
                      </c:pt>
                      <c:pt idx="89">
                        <c:v>6.7976195417746723</c:v>
                      </c:pt>
                      <c:pt idx="90">
                        <c:v>7.2098503315265807</c:v>
                      </c:pt>
                      <c:pt idx="91">
                        <c:v>6.6806801030085357</c:v>
                      </c:pt>
                      <c:pt idx="92">
                        <c:v>4.071420294904696</c:v>
                      </c:pt>
                      <c:pt idx="93">
                        <c:v>0.76963576436545056</c:v>
                      </c:pt>
                      <c:pt idx="94">
                        <c:v>-0.48958359364691895</c:v>
                      </c:pt>
                      <c:pt idx="95">
                        <c:v>0.89195978218316774</c:v>
                      </c:pt>
                      <c:pt idx="96">
                        <c:v>0.94845002623337382</c:v>
                      </c:pt>
                      <c:pt idx="97">
                        <c:v>1.7129052368634223</c:v>
                      </c:pt>
                      <c:pt idx="98">
                        <c:v>1.7806857779736687</c:v>
                      </c:pt>
                      <c:pt idx="99">
                        <c:v>0.62806500486899708</c:v>
                      </c:pt>
                      <c:pt idx="100">
                        <c:v>0.33559932441964418</c:v>
                      </c:pt>
                      <c:pt idx="101">
                        <c:v>-0.42004483794908382</c:v>
                      </c:pt>
                      <c:pt idx="102">
                        <c:v>-2.0469308292109951</c:v>
                      </c:pt>
                      <c:pt idx="103">
                        <c:v>0.69173800030783172</c:v>
                      </c:pt>
                      <c:pt idx="104">
                        <c:v>-1.4980747026609822</c:v>
                      </c:pt>
                      <c:pt idx="105">
                        <c:v>1.253615516678056</c:v>
                      </c:pt>
                      <c:pt idx="106">
                        <c:v>2.9151971710500586</c:v>
                      </c:pt>
                      <c:pt idx="107">
                        <c:v>1.4915015086453025</c:v>
                      </c:pt>
                      <c:pt idx="108">
                        <c:v>2.5780146663724102</c:v>
                      </c:pt>
                      <c:pt idx="109">
                        <c:v>2.2859916449955202</c:v>
                      </c:pt>
                      <c:pt idx="110">
                        <c:v>1.3651178656991663</c:v>
                      </c:pt>
                      <c:pt idx="111">
                        <c:v>0.36827548820822076</c:v>
                      </c:pt>
                      <c:pt idx="112">
                        <c:v>1.1587992835919034</c:v>
                      </c:pt>
                      <c:pt idx="113">
                        <c:v>2.0469951232645558</c:v>
                      </c:pt>
                      <c:pt idx="114">
                        <c:v>6.6757133941954372E-2</c:v>
                      </c:pt>
                      <c:pt idx="115">
                        <c:v>-2.7102584346968746</c:v>
                      </c:pt>
                      <c:pt idx="116">
                        <c:v>-4.6149713159154562</c:v>
                      </c:pt>
                      <c:pt idx="117">
                        <c:v>-6.522436265913683</c:v>
                      </c:pt>
                      <c:pt idx="118">
                        <c:v>-6.1020520224120887</c:v>
                      </c:pt>
                      <c:pt idx="119">
                        <c:v>-6.7748852251437306</c:v>
                      </c:pt>
                      <c:pt idx="120">
                        <c:v>-8.6700527307272601</c:v>
                      </c:pt>
                      <c:pt idx="121">
                        <c:v>-9.2646723822491577</c:v>
                      </c:pt>
                      <c:pt idx="122">
                        <c:v>-7.5830129601832716</c:v>
                      </c:pt>
                      <c:pt idx="123">
                        <c:v>-5.917448796380107</c:v>
                      </c:pt>
                      <c:pt idx="124">
                        <c:v>-1.9426387867670103</c:v>
                      </c:pt>
                      <c:pt idx="125">
                        <c:v>-2.2693710435764185</c:v>
                      </c:pt>
                      <c:pt idx="126">
                        <c:v>5.6209275443111828E-2</c:v>
                      </c:pt>
                      <c:pt idx="127">
                        <c:v>2.6047210997292125</c:v>
                      </c:pt>
                      <c:pt idx="128">
                        <c:v>1.3692592417893241</c:v>
                      </c:pt>
                      <c:pt idx="129">
                        <c:v>2.3025827639058578</c:v>
                      </c:pt>
                      <c:pt idx="130">
                        <c:v>1.8817160559164772</c:v>
                      </c:pt>
                      <c:pt idx="131">
                        <c:v>2.3396944492684182</c:v>
                      </c:pt>
                      <c:pt idx="132">
                        <c:v>1.7937979599642955</c:v>
                      </c:pt>
                      <c:pt idx="133">
                        <c:v>1.1409857739078206</c:v>
                      </c:pt>
                      <c:pt idx="134">
                        <c:v>0.21736228816586212</c:v>
                      </c:pt>
                      <c:pt idx="135">
                        <c:v>-0.47209231044842909</c:v>
                      </c:pt>
                      <c:pt idx="136">
                        <c:v>-1.5195501251319223</c:v>
                      </c:pt>
                      <c:pt idx="137">
                        <c:v>-2.9474368150230963</c:v>
                      </c:pt>
                      <c:pt idx="138">
                        <c:v>-1.237953207431234</c:v>
                      </c:pt>
                      <c:pt idx="139">
                        <c:v>-2.6147332590014178</c:v>
                      </c:pt>
                      <c:pt idx="140">
                        <c:v>-3.3492223990047827</c:v>
                      </c:pt>
                      <c:pt idx="141">
                        <c:v>-3.5699747948485463</c:v>
                      </c:pt>
                      <c:pt idx="142">
                        <c:v>-5.9522136249002013</c:v>
                      </c:pt>
                      <c:pt idx="143">
                        <c:v>-6.9825387475074248</c:v>
                      </c:pt>
                      <c:pt idx="144">
                        <c:v>-7.9373235769727533</c:v>
                      </c:pt>
                      <c:pt idx="145">
                        <c:v>-8.2235796861823616</c:v>
                      </c:pt>
                      <c:pt idx="146">
                        <c:v>-7.898974898919862</c:v>
                      </c:pt>
                      <c:pt idx="147">
                        <c:v>-8.1326126381798645</c:v>
                      </c:pt>
                      <c:pt idx="148">
                        <c:v>-7.2470444364767861</c:v>
                      </c:pt>
                      <c:pt idx="149">
                        <c:v>-7.4035564108006406</c:v>
                      </c:pt>
                      <c:pt idx="150">
                        <c:v>-8.7662668234199153</c:v>
                      </c:pt>
                      <c:pt idx="151">
                        <c:v>-6.5316311941906786</c:v>
                      </c:pt>
                      <c:pt idx="152">
                        <c:v>-3.0252754374345305</c:v>
                      </c:pt>
                      <c:pt idx="153">
                        <c:v>-5.1572251813568064</c:v>
                      </c:pt>
                      <c:pt idx="154">
                        <c:v>-5.8601014920830474</c:v>
                      </c:pt>
                      <c:pt idx="155">
                        <c:v>-6.4250322213311932</c:v>
                      </c:pt>
                      <c:pt idx="156">
                        <c:v>-4.1976923771053185</c:v>
                      </c:pt>
                      <c:pt idx="157">
                        <c:v>-4.770930046308286</c:v>
                      </c:pt>
                      <c:pt idx="158">
                        <c:v>-4.5639577410394887</c:v>
                      </c:pt>
                      <c:pt idx="159">
                        <c:v>0.78065366180649054</c:v>
                      </c:pt>
                      <c:pt idx="160">
                        <c:v>-0.36944145148975494</c:v>
                      </c:pt>
                      <c:pt idx="161">
                        <c:v>-1.4748335750629733</c:v>
                      </c:pt>
                      <c:pt idx="162">
                        <c:v>-3.7539801294691459</c:v>
                      </c:pt>
                      <c:pt idx="163">
                        <c:v>-4.5399588349374493</c:v>
                      </c:pt>
                      <c:pt idx="164">
                        <c:v>-4.9931866961439635</c:v>
                      </c:pt>
                      <c:pt idx="165">
                        <c:v>-3.2967408771307696</c:v>
                      </c:pt>
                      <c:pt idx="166">
                        <c:v>-3.3226414030683067</c:v>
                      </c:pt>
                      <c:pt idx="167">
                        <c:v>-2.3944451367671888</c:v>
                      </c:pt>
                      <c:pt idx="168">
                        <c:v>-4.4736346467695132</c:v>
                      </c:pt>
                      <c:pt idx="169">
                        <c:v>-5.8580752024892693</c:v>
                      </c:pt>
                      <c:pt idx="170">
                        <c:v>-6.8117456394114138</c:v>
                      </c:pt>
                      <c:pt idx="171">
                        <c:v>-6.6747448416468371</c:v>
                      </c:pt>
                      <c:pt idx="172">
                        <c:v>-6.0820700297704162</c:v>
                      </c:pt>
                      <c:pt idx="173">
                        <c:v>-5.5468307244296025</c:v>
                      </c:pt>
                      <c:pt idx="174">
                        <c:v>-5.9723774213674456</c:v>
                      </c:pt>
                      <c:pt idx="175">
                        <c:v>-5.7224362622408469</c:v>
                      </c:pt>
                      <c:pt idx="176">
                        <c:v>-1.9815402520822003</c:v>
                      </c:pt>
                      <c:pt idx="177">
                        <c:v>2.999323244727905</c:v>
                      </c:pt>
                      <c:pt idx="178">
                        <c:v>2.6986195126974337</c:v>
                      </c:pt>
                      <c:pt idx="179">
                        <c:v>2.9507527332102752</c:v>
                      </c:pt>
                      <c:pt idx="180">
                        <c:v>2.7693033297089955</c:v>
                      </c:pt>
                      <c:pt idx="181">
                        <c:v>3.1027158751653272</c:v>
                      </c:pt>
                      <c:pt idx="182">
                        <c:v>4.6010058843604531</c:v>
                      </c:pt>
                      <c:pt idx="183">
                        <c:v>3.4723691059364237</c:v>
                      </c:pt>
                      <c:pt idx="184">
                        <c:v>2.162688220433675</c:v>
                      </c:pt>
                      <c:pt idx="185">
                        <c:v>2.0156896132642723</c:v>
                      </c:pt>
                      <c:pt idx="186">
                        <c:v>2.7970168994418181</c:v>
                      </c:pt>
                      <c:pt idx="187">
                        <c:v>4.1434883425279505</c:v>
                      </c:pt>
                      <c:pt idx="188">
                        <c:v>2.7160881224481557</c:v>
                      </c:pt>
                      <c:pt idx="189">
                        <c:v>2.7920702005317537</c:v>
                      </c:pt>
                      <c:pt idx="190">
                        <c:v>1.8817291207110962</c:v>
                      </c:pt>
                      <c:pt idx="191">
                        <c:v>0.48970686082326598</c:v>
                      </c:pt>
                      <c:pt idx="192">
                        <c:v>-1.1686902490586613</c:v>
                      </c:pt>
                      <c:pt idx="193">
                        <c:v>0.12662197533605513</c:v>
                      </c:pt>
                      <c:pt idx="194">
                        <c:v>0.28371667952265406</c:v>
                      </c:pt>
                      <c:pt idx="195">
                        <c:v>-0.10405563865948364</c:v>
                      </c:pt>
                      <c:pt idx="196">
                        <c:v>-0.79991528693244196</c:v>
                      </c:pt>
                      <c:pt idx="197">
                        <c:v>-1.0637837187335404</c:v>
                      </c:pt>
                      <c:pt idx="198">
                        <c:v>-1.5234827659561061</c:v>
                      </c:pt>
                      <c:pt idx="199">
                        <c:v>-2.850986339600091</c:v>
                      </c:pt>
                      <c:pt idx="200">
                        <c:v>-4.0336628255734919</c:v>
                      </c:pt>
                      <c:pt idx="201">
                        <c:v>-0.27019320008881254</c:v>
                      </c:pt>
                      <c:pt idx="202">
                        <c:v>-0.75742110987844147</c:v>
                      </c:pt>
                      <c:pt idx="203">
                        <c:v>-0.16748585823679263</c:v>
                      </c:pt>
                      <c:pt idx="204">
                        <c:v>-8.3023332165702485E-2</c:v>
                      </c:pt>
                      <c:pt idx="205">
                        <c:v>0.2380055463843794</c:v>
                      </c:pt>
                      <c:pt idx="206">
                        <c:v>1.0845310720185708</c:v>
                      </c:pt>
                      <c:pt idx="207">
                        <c:v>0.48171803421163806</c:v>
                      </c:pt>
                      <c:pt idx="208">
                        <c:v>0.52656970229512301</c:v>
                      </c:pt>
                      <c:pt idx="209">
                        <c:v>-0.57862297896736503</c:v>
                      </c:pt>
                      <c:pt idx="210">
                        <c:v>-2.6725800631782541</c:v>
                      </c:pt>
                      <c:pt idx="211">
                        <c:v>-4.7826287719611447</c:v>
                      </c:pt>
                      <c:pt idx="212">
                        <c:v>-7.9487231363164943</c:v>
                      </c:pt>
                      <c:pt idx="213">
                        <c:v>-7.0395004952946651</c:v>
                      </c:pt>
                      <c:pt idx="214">
                        <c:v>-8.2932630403239944</c:v>
                      </c:pt>
                      <c:pt idx="215">
                        <c:v>-10.486535692160057</c:v>
                      </c:pt>
                      <c:pt idx="216">
                        <c:v>-12.296120674392789</c:v>
                      </c:pt>
                      <c:pt idx="217">
                        <c:v>-13.204436928731351</c:v>
                      </c:pt>
                      <c:pt idx="218">
                        <c:v>-12.115789279341371</c:v>
                      </c:pt>
                      <c:pt idx="219">
                        <c:v>-12.378586299580304</c:v>
                      </c:pt>
                      <c:pt idx="220">
                        <c:v>-12.195719414807227</c:v>
                      </c:pt>
                      <c:pt idx="221">
                        <c:v>-10.809797640214608</c:v>
                      </c:pt>
                      <c:pt idx="222">
                        <c:v>-7.6921959913631373</c:v>
                      </c:pt>
                      <c:pt idx="223">
                        <c:v>-4.066263903736786</c:v>
                      </c:pt>
                      <c:pt idx="224">
                        <c:v>-3.6081765115033622</c:v>
                      </c:pt>
                      <c:pt idx="225">
                        <c:v>-2.3959812017221922</c:v>
                      </c:pt>
                      <c:pt idx="226">
                        <c:v>-0.97691971143014533</c:v>
                      </c:pt>
                      <c:pt idx="227">
                        <c:v>-2.291009529710899</c:v>
                      </c:pt>
                      <c:pt idx="228">
                        <c:v>-0.29037082006608683</c:v>
                      </c:pt>
                      <c:pt idx="229">
                        <c:v>2.0210254328788486</c:v>
                      </c:pt>
                      <c:pt idx="230">
                        <c:v>1.9633999641883269</c:v>
                      </c:pt>
                      <c:pt idx="231">
                        <c:v>1.4166434817729081</c:v>
                      </c:pt>
                      <c:pt idx="232">
                        <c:v>4.3147488774783973</c:v>
                      </c:pt>
                      <c:pt idx="233">
                        <c:v>3.4951472374567327</c:v>
                      </c:pt>
                      <c:pt idx="234">
                        <c:v>2.8075016424246226</c:v>
                      </c:pt>
                      <c:pt idx="235">
                        <c:v>2.0434488483617534</c:v>
                      </c:pt>
                      <c:pt idx="236">
                        <c:v>-1.3539493970097509</c:v>
                      </c:pt>
                      <c:pt idx="237">
                        <c:v>-1.8844654429532612</c:v>
                      </c:pt>
                      <c:pt idx="238">
                        <c:v>-3.9459797405997294</c:v>
                      </c:pt>
                      <c:pt idx="239">
                        <c:v>-4.1816165574219921</c:v>
                      </c:pt>
                      <c:pt idx="240">
                        <c:v>-6.4864474963916114</c:v>
                      </c:pt>
                      <c:pt idx="241">
                        <c:v>-7.1402474096303976</c:v>
                      </c:pt>
                      <c:pt idx="242">
                        <c:v>-5.7198092361954558</c:v>
                      </c:pt>
                      <c:pt idx="243">
                        <c:v>-4.2674052585916833</c:v>
                      </c:pt>
                      <c:pt idx="244">
                        <c:v>-4.94009742586797</c:v>
                      </c:pt>
                      <c:pt idx="245">
                        <c:v>-4.5669567507223272</c:v>
                      </c:pt>
                      <c:pt idx="246">
                        <c:v>-4.1714971463454864</c:v>
                      </c:pt>
                      <c:pt idx="247">
                        <c:v>-4.7716000009698618</c:v>
                      </c:pt>
                      <c:pt idx="248">
                        <c:v>-4.4332458038747946</c:v>
                      </c:pt>
                      <c:pt idx="249">
                        <c:v>-2.7647970294750532</c:v>
                      </c:pt>
                      <c:pt idx="250">
                        <c:v>0.85770525220457428</c:v>
                      </c:pt>
                      <c:pt idx="251">
                        <c:v>-0.53811581425790189</c:v>
                      </c:pt>
                      <c:pt idx="252">
                        <c:v>-2.2851217903857117</c:v>
                      </c:pt>
                      <c:pt idx="253">
                        <c:v>-1.7889879889247791</c:v>
                      </c:pt>
                      <c:pt idx="254">
                        <c:v>-0.19111278652511698</c:v>
                      </c:pt>
                      <c:pt idx="255">
                        <c:v>-0.68514363140485957</c:v>
                      </c:pt>
                      <c:pt idx="256">
                        <c:v>-1.5969488800404883</c:v>
                      </c:pt>
                      <c:pt idx="257">
                        <c:v>-1.8809656321862311</c:v>
                      </c:pt>
                      <c:pt idx="258">
                        <c:v>1.4451944162637911</c:v>
                      </c:pt>
                      <c:pt idx="259">
                        <c:v>1.6242569835089604</c:v>
                      </c:pt>
                      <c:pt idx="260">
                        <c:v>2.3428183313800779</c:v>
                      </c:pt>
                      <c:pt idx="261">
                        <c:v>1.7463899017073903E-2</c:v>
                      </c:pt>
                      <c:pt idx="262">
                        <c:v>1.5958531342721001</c:v>
                      </c:pt>
                      <c:pt idx="263">
                        <c:v>2.6131246737062588</c:v>
                      </c:pt>
                      <c:pt idx="264">
                        <c:v>3.493556673180231</c:v>
                      </c:pt>
                      <c:pt idx="265">
                        <c:v>4.9907565514628791</c:v>
                      </c:pt>
                      <c:pt idx="266">
                        <c:v>6.2996445268431671</c:v>
                      </c:pt>
                      <c:pt idx="267">
                        <c:v>7.2510758162950122</c:v>
                      </c:pt>
                      <c:pt idx="268">
                        <c:v>6.8624595952743848</c:v>
                      </c:pt>
                      <c:pt idx="269">
                        <c:v>5.0054724193629063</c:v>
                      </c:pt>
                      <c:pt idx="270">
                        <c:v>6.0323105652354574</c:v>
                      </c:pt>
                      <c:pt idx="271">
                        <c:v>3.1670173250320297</c:v>
                      </c:pt>
                      <c:pt idx="272">
                        <c:v>1.0834406558269849</c:v>
                      </c:pt>
                      <c:pt idx="273">
                        <c:v>1.476055107241633</c:v>
                      </c:pt>
                      <c:pt idx="274">
                        <c:v>1.6415147820854277</c:v>
                      </c:pt>
                      <c:pt idx="275">
                        <c:v>-0.51349676087106921</c:v>
                      </c:pt>
                      <c:pt idx="276">
                        <c:v>-1.9617336896682167</c:v>
                      </c:pt>
                      <c:pt idx="277">
                        <c:v>-2.4567692932431329</c:v>
                      </c:pt>
                      <c:pt idx="278">
                        <c:v>-3.5205050256275356</c:v>
                      </c:pt>
                      <c:pt idx="279">
                        <c:v>-3.1880662585521562</c:v>
                      </c:pt>
                      <c:pt idx="280">
                        <c:v>-1.3747253758304303</c:v>
                      </c:pt>
                      <c:pt idx="281">
                        <c:v>-0.31985330318667926</c:v>
                      </c:pt>
                      <c:pt idx="282">
                        <c:v>0.66325112881333659</c:v>
                      </c:pt>
                      <c:pt idx="283">
                        <c:v>1.0314108604310026</c:v>
                      </c:pt>
                      <c:pt idx="284">
                        <c:v>1.2846145144560155</c:v>
                      </c:pt>
                      <c:pt idx="285">
                        <c:v>-0.48782972706078898</c:v>
                      </c:pt>
                      <c:pt idx="286">
                        <c:v>9.0824189498131647E-2</c:v>
                      </c:pt>
                      <c:pt idx="287">
                        <c:v>1.4133471761710115</c:v>
                      </c:pt>
                      <c:pt idx="288">
                        <c:v>3.8237680505217742</c:v>
                      </c:pt>
                      <c:pt idx="289">
                        <c:v>2.8344573599373488</c:v>
                      </c:pt>
                      <c:pt idx="290">
                        <c:v>4.0861602948938121</c:v>
                      </c:pt>
                      <c:pt idx="291">
                        <c:v>3.1882657959431255</c:v>
                      </c:pt>
                      <c:pt idx="292">
                        <c:v>4.3627900759400813</c:v>
                      </c:pt>
                      <c:pt idx="293">
                        <c:v>3.4207863759954495</c:v>
                      </c:pt>
                      <c:pt idx="294">
                        <c:v>4.4568588240363693</c:v>
                      </c:pt>
                      <c:pt idx="295">
                        <c:v>2.5403381708928698</c:v>
                      </c:pt>
                      <c:pt idx="296">
                        <c:v>0.85309545939489917</c:v>
                      </c:pt>
                      <c:pt idx="297">
                        <c:v>3.8172271706311487</c:v>
                      </c:pt>
                      <c:pt idx="298">
                        <c:v>3.1456282423054769</c:v>
                      </c:pt>
                      <c:pt idx="299">
                        <c:v>3.6354110263378265</c:v>
                      </c:pt>
                      <c:pt idx="300">
                        <c:v>3.5597287081802622</c:v>
                      </c:pt>
                      <c:pt idx="301">
                        <c:v>3.4886199847129258</c:v>
                      </c:pt>
                      <c:pt idx="302">
                        <c:v>3.8176147884306184</c:v>
                      </c:pt>
                      <c:pt idx="303">
                        <c:v>3.0231475648030934</c:v>
                      </c:pt>
                      <c:pt idx="304">
                        <c:v>2.1659277563570547</c:v>
                      </c:pt>
                      <c:pt idx="305">
                        <c:v>3.8037671723915629</c:v>
                      </c:pt>
                      <c:pt idx="306">
                        <c:v>2.5106905806126623</c:v>
                      </c:pt>
                      <c:pt idx="307">
                        <c:v>4.3314783396403342</c:v>
                      </c:pt>
                      <c:pt idx="308">
                        <c:v>3.1046786197049823</c:v>
                      </c:pt>
                      <c:pt idx="309">
                        <c:v>5.2462311729257287</c:v>
                      </c:pt>
                      <c:pt idx="310">
                        <c:v>3.8231820444853337</c:v>
                      </c:pt>
                      <c:pt idx="311">
                        <c:v>4.069087138408702</c:v>
                      </c:pt>
                      <c:pt idx="312">
                        <c:v>7.7517210146476083</c:v>
                      </c:pt>
                      <c:pt idx="313">
                        <c:v>7.9210126758569173</c:v>
                      </c:pt>
                      <c:pt idx="314">
                        <c:v>7.7083878450174028</c:v>
                      </c:pt>
                      <c:pt idx="315">
                        <c:v>6.5793819685605399</c:v>
                      </c:pt>
                      <c:pt idx="316">
                        <c:v>7.0443504399266228</c:v>
                      </c:pt>
                      <c:pt idx="317">
                        <c:v>5.5082687217826409</c:v>
                      </c:pt>
                      <c:pt idx="318">
                        <c:v>5.2299670525341728</c:v>
                      </c:pt>
                      <c:pt idx="319">
                        <c:v>3.5747909879657787</c:v>
                      </c:pt>
                      <c:pt idx="320">
                        <c:v>3.2758256356141455</c:v>
                      </c:pt>
                      <c:pt idx="321">
                        <c:v>0.91882083803943138</c:v>
                      </c:pt>
                      <c:pt idx="322">
                        <c:v>0.63214222634335704</c:v>
                      </c:pt>
                      <c:pt idx="323">
                        <c:v>1.2075993111738361</c:v>
                      </c:pt>
                      <c:pt idx="324">
                        <c:v>1.9833075787744763</c:v>
                      </c:pt>
                      <c:pt idx="325">
                        <c:v>2.4110199117774558</c:v>
                      </c:pt>
                      <c:pt idx="326">
                        <c:v>4.5838947191419237</c:v>
                      </c:pt>
                      <c:pt idx="327">
                        <c:v>4.9411134989788339</c:v>
                      </c:pt>
                      <c:pt idx="328">
                        <c:v>3.9079953938239975</c:v>
                      </c:pt>
                      <c:pt idx="329">
                        <c:v>4.1887314279851546</c:v>
                      </c:pt>
                      <c:pt idx="330">
                        <c:v>2.9564066234265463</c:v>
                      </c:pt>
                      <c:pt idx="331">
                        <c:v>4.0049085803135203</c:v>
                      </c:pt>
                      <c:pt idx="332">
                        <c:v>4.1744373483445063</c:v>
                      </c:pt>
                      <c:pt idx="333">
                        <c:v>3.0525019651332719</c:v>
                      </c:pt>
                      <c:pt idx="334">
                        <c:v>0.59913929708250135</c:v>
                      </c:pt>
                      <c:pt idx="335">
                        <c:v>-1.6837534716239657</c:v>
                      </c:pt>
                      <c:pt idx="336">
                        <c:v>-2.8634775648834214</c:v>
                      </c:pt>
                      <c:pt idx="337">
                        <c:v>0.10657402530244431</c:v>
                      </c:pt>
                      <c:pt idx="338">
                        <c:v>-0.55532887300932787</c:v>
                      </c:pt>
                      <c:pt idx="339">
                        <c:v>-0.56114891356485319</c:v>
                      </c:pt>
                      <c:pt idx="340">
                        <c:v>-0.74915389809251076</c:v>
                      </c:pt>
                      <c:pt idx="341">
                        <c:v>-1.3455603993355392</c:v>
                      </c:pt>
                      <c:pt idx="342">
                        <c:v>-1.6711706125281025</c:v>
                      </c:pt>
                      <c:pt idx="343">
                        <c:v>-2.6012897938434087</c:v>
                      </c:pt>
                      <c:pt idx="344">
                        <c:v>-3.4714511071045848</c:v>
                      </c:pt>
                      <c:pt idx="345">
                        <c:v>-1.6910920675433663</c:v>
                      </c:pt>
                      <c:pt idx="346">
                        <c:v>-1.5572750339602992</c:v>
                      </c:pt>
                      <c:pt idx="347">
                        <c:v>-1.7623470861146338</c:v>
                      </c:pt>
                      <c:pt idx="348">
                        <c:v>-3.0681414986495419</c:v>
                      </c:pt>
                      <c:pt idx="349">
                        <c:v>-2.6878567117753578</c:v>
                      </c:pt>
                      <c:pt idx="350">
                        <c:v>-2.500038073233231</c:v>
                      </c:pt>
                      <c:pt idx="351">
                        <c:v>-2.9386226537775588</c:v>
                      </c:pt>
                      <c:pt idx="352">
                        <c:v>-2.9777539512945772</c:v>
                      </c:pt>
                      <c:pt idx="353">
                        <c:v>-4.2327304498775131</c:v>
                      </c:pt>
                      <c:pt idx="354">
                        <c:v>-4.6539821605429914</c:v>
                      </c:pt>
                      <c:pt idx="355">
                        <c:v>-4.5749607644575656</c:v>
                      </c:pt>
                      <c:pt idx="356">
                        <c:v>-4.2764385291880416</c:v>
                      </c:pt>
                      <c:pt idx="357">
                        <c:v>-4.3658301185226227</c:v>
                      </c:pt>
                      <c:pt idx="358">
                        <c:v>-2.2582761823906607</c:v>
                      </c:pt>
                      <c:pt idx="359">
                        <c:v>-0.8782981771234657</c:v>
                      </c:pt>
                      <c:pt idx="360">
                        <c:v>-4.8295035107917994E-2</c:v>
                      </c:pt>
                      <c:pt idx="361">
                        <c:v>0.92099742858901812</c:v>
                      </c:pt>
                      <c:pt idx="362">
                        <c:v>0.40837336011291975</c:v>
                      </c:pt>
                      <c:pt idx="363">
                        <c:v>0.44436820790128589</c:v>
                      </c:pt>
                      <c:pt idx="364">
                        <c:v>-0.6139126326996065</c:v>
                      </c:pt>
                      <c:pt idx="365">
                        <c:v>-2.0670811972123024</c:v>
                      </c:pt>
                      <c:pt idx="366">
                        <c:v>0.103384629488944</c:v>
                      </c:pt>
                      <c:pt idx="367">
                        <c:v>-1.3854623139270377</c:v>
                      </c:pt>
                      <c:pt idx="368">
                        <c:v>-2.7564150011840489</c:v>
                      </c:pt>
                      <c:pt idx="369">
                        <c:v>-2.881807766918858</c:v>
                      </c:pt>
                      <c:pt idx="370">
                        <c:v>-3.8184549483670782</c:v>
                      </c:pt>
                      <c:pt idx="371">
                        <c:v>-3.4604680048010517</c:v>
                      </c:pt>
                      <c:pt idx="372">
                        <c:v>-3.6413563714016348</c:v>
                      </c:pt>
                      <c:pt idx="373">
                        <c:v>-3.7424108408899994</c:v>
                      </c:pt>
                      <c:pt idx="374">
                        <c:v>-3.8218644958921382</c:v>
                      </c:pt>
                      <c:pt idx="375">
                        <c:v>-3.204357755303517</c:v>
                      </c:pt>
                      <c:pt idx="376">
                        <c:v>-3.8902022977441746</c:v>
                      </c:pt>
                      <c:pt idx="377">
                        <c:v>-3.3995563790046344</c:v>
                      </c:pt>
                      <c:pt idx="378">
                        <c:v>-4.2024667932137856</c:v>
                      </c:pt>
                      <c:pt idx="379">
                        <c:v>-4.0560211654946441</c:v>
                      </c:pt>
                      <c:pt idx="380">
                        <c:v>-1.3734459101732845</c:v>
                      </c:pt>
                      <c:pt idx="381">
                        <c:v>1.0520128695413666</c:v>
                      </c:pt>
                      <c:pt idx="382">
                        <c:v>5.0586746562701315</c:v>
                      </c:pt>
                      <c:pt idx="383">
                        <c:v>3.212805119604309</c:v>
                      </c:pt>
                      <c:pt idx="384">
                        <c:v>2.7782530967834718</c:v>
                      </c:pt>
                      <c:pt idx="385">
                        <c:v>2.9762181538858643</c:v>
                      </c:pt>
                      <c:pt idx="386">
                        <c:v>1.9508330491449413</c:v>
                      </c:pt>
                      <c:pt idx="387">
                        <c:v>2.269704912481707</c:v>
                      </c:pt>
                      <c:pt idx="388">
                        <c:v>1.170157236651783</c:v>
                      </c:pt>
                      <c:pt idx="389">
                        <c:v>1.3877851786715141</c:v>
                      </c:pt>
                      <c:pt idx="390">
                        <c:v>1.8555076865785411</c:v>
                      </c:pt>
                      <c:pt idx="391">
                        <c:v>1.049054590308053</c:v>
                      </c:pt>
                      <c:pt idx="392">
                        <c:v>0.72637605783928372</c:v>
                      </c:pt>
                      <c:pt idx="393">
                        <c:v>-0.83315626084669592</c:v>
                      </c:pt>
                      <c:pt idx="394">
                        <c:v>-4.0222360175985239</c:v>
                      </c:pt>
                      <c:pt idx="395">
                        <c:v>-5.7740600205709027</c:v>
                      </c:pt>
                      <c:pt idx="396">
                        <c:v>-6.8092687863829653</c:v>
                      </c:pt>
                      <c:pt idx="397">
                        <c:v>-7.8019276351222597</c:v>
                      </c:pt>
                      <c:pt idx="398">
                        <c:v>-8.6284054504127674</c:v>
                      </c:pt>
                      <c:pt idx="399">
                        <c:v>-7.5805716620981141</c:v>
                      </c:pt>
                      <c:pt idx="400">
                        <c:v>-8.4376055091990523</c:v>
                      </c:pt>
                      <c:pt idx="401">
                        <c:v>-1.8895894298867892</c:v>
                      </c:pt>
                      <c:pt idx="402">
                        <c:v>-1.5779981915518366</c:v>
                      </c:pt>
                      <c:pt idx="403">
                        <c:v>-0.68277599391581889</c:v>
                      </c:pt>
                      <c:pt idx="404">
                        <c:v>-0.34886299717340286</c:v>
                      </c:pt>
                      <c:pt idx="405">
                        <c:v>-0.3246333631087493</c:v>
                      </c:pt>
                      <c:pt idx="406">
                        <c:v>-0.66913926474746888</c:v>
                      </c:pt>
                      <c:pt idx="407">
                        <c:v>0.19138189463759225</c:v>
                      </c:pt>
                      <c:pt idx="408">
                        <c:v>-1.5320989669348806</c:v>
                      </c:pt>
                      <c:pt idx="409">
                        <c:v>-0.6286163066465662</c:v>
                      </c:pt>
                      <c:pt idx="410">
                        <c:v>-1.0037596883608502</c:v>
                      </c:pt>
                      <c:pt idx="411">
                        <c:v>-1.3271581881487911</c:v>
                      </c:pt>
                      <c:pt idx="412">
                        <c:v>-2.2268627089471917</c:v>
                      </c:pt>
                      <c:pt idx="413">
                        <c:v>1.6506162303524659</c:v>
                      </c:pt>
                      <c:pt idx="414">
                        <c:v>0.50519718567544114</c:v>
                      </c:pt>
                      <c:pt idx="415">
                        <c:v>-0.47374038554991904</c:v>
                      </c:pt>
                      <c:pt idx="416">
                        <c:v>-1.3002791692258073</c:v>
                      </c:pt>
                      <c:pt idx="417">
                        <c:v>0.15152127344146749</c:v>
                      </c:pt>
                      <c:pt idx="418">
                        <c:v>2.9632076399752427</c:v>
                      </c:pt>
                      <c:pt idx="419">
                        <c:v>4.5121114541241791</c:v>
                      </c:pt>
                      <c:pt idx="420">
                        <c:v>3.3525941145773901</c:v>
                      </c:pt>
                      <c:pt idx="421">
                        <c:v>4.6618421207901042</c:v>
                      </c:pt>
                      <c:pt idx="422">
                        <c:v>4.4821758177039808</c:v>
                      </c:pt>
                      <c:pt idx="423">
                        <c:v>4.2344805426127996</c:v>
                      </c:pt>
                      <c:pt idx="424">
                        <c:v>3.0966940852763138</c:v>
                      </c:pt>
                      <c:pt idx="425">
                        <c:v>3.2479951848647843</c:v>
                      </c:pt>
                      <c:pt idx="426">
                        <c:v>2.3027071924621292</c:v>
                      </c:pt>
                      <c:pt idx="427">
                        <c:v>1.5338941208974439</c:v>
                      </c:pt>
                      <c:pt idx="428">
                        <c:v>1.796973611899179</c:v>
                      </c:pt>
                      <c:pt idx="429">
                        <c:v>0.55391141551020251</c:v>
                      </c:pt>
                      <c:pt idx="430">
                        <c:v>0.60547827494054585</c:v>
                      </c:pt>
                      <c:pt idx="431">
                        <c:v>-1.0177314426587716</c:v>
                      </c:pt>
                      <c:pt idx="432">
                        <c:v>-0.80075663736642233</c:v>
                      </c:pt>
                      <c:pt idx="433">
                        <c:v>-6.3841093556504358E-2</c:v>
                      </c:pt>
                      <c:pt idx="434">
                        <c:v>1.8427767640747112</c:v>
                      </c:pt>
                      <c:pt idx="435">
                        <c:v>1.1570514416649962</c:v>
                      </c:pt>
                      <c:pt idx="436">
                        <c:v>3.1364393758948061E-3</c:v>
                      </c:pt>
                      <c:pt idx="437">
                        <c:v>-1.4808845787406058</c:v>
                      </c:pt>
                      <c:pt idx="438">
                        <c:v>0.41027141703699477</c:v>
                      </c:pt>
                      <c:pt idx="439">
                        <c:v>1.1360801342435534</c:v>
                      </c:pt>
                      <c:pt idx="440">
                        <c:v>-0.32094967542202646</c:v>
                      </c:pt>
                      <c:pt idx="441">
                        <c:v>2.0418842925550562</c:v>
                      </c:pt>
                      <c:pt idx="442">
                        <c:v>1.9890525081331529</c:v>
                      </c:pt>
                      <c:pt idx="443">
                        <c:v>1.8966640788742166</c:v>
                      </c:pt>
                      <c:pt idx="444">
                        <c:v>3.7279191080899308</c:v>
                      </c:pt>
                      <c:pt idx="445">
                        <c:v>2.0884008646270442</c:v>
                      </c:pt>
                      <c:pt idx="446">
                        <c:v>5.8974066243490908</c:v>
                      </c:pt>
                      <c:pt idx="447">
                        <c:v>4.6189498089256551</c:v>
                      </c:pt>
                      <c:pt idx="448">
                        <c:v>3.8119398882735149</c:v>
                      </c:pt>
                      <c:pt idx="449">
                        <c:v>3.0574786977121224</c:v>
                      </c:pt>
                      <c:pt idx="450">
                        <c:v>1.9417165296670966</c:v>
                      </c:pt>
                      <c:pt idx="451">
                        <c:v>5.5409529912421371</c:v>
                      </c:pt>
                      <c:pt idx="452">
                        <c:v>4.6136795387266343</c:v>
                      </c:pt>
                      <c:pt idx="453">
                        <c:v>3.7197820459963333</c:v>
                      </c:pt>
                      <c:pt idx="454">
                        <c:v>1.673055373902371</c:v>
                      </c:pt>
                      <c:pt idx="455">
                        <c:v>-0.98353319864503441</c:v>
                      </c:pt>
                      <c:pt idx="456">
                        <c:v>-0.8182683055537302</c:v>
                      </c:pt>
                      <c:pt idx="457">
                        <c:v>-2.1604771783344434</c:v>
                      </c:pt>
                      <c:pt idx="458">
                        <c:v>-2.2190275164643132</c:v>
                      </c:pt>
                      <c:pt idx="459">
                        <c:v>-0.65166262484712867</c:v>
                      </c:pt>
                      <c:pt idx="460">
                        <c:v>-0.63514192381062495</c:v>
                      </c:pt>
                      <c:pt idx="461">
                        <c:v>-1.2472490237678218</c:v>
                      </c:pt>
                      <c:pt idx="462">
                        <c:v>-3.097774805738478</c:v>
                      </c:pt>
                      <c:pt idx="463">
                        <c:v>-1.3165637773931715</c:v>
                      </c:pt>
                      <c:pt idx="464">
                        <c:v>-0.63096139147691666</c:v>
                      </c:pt>
                      <c:pt idx="465">
                        <c:v>0.19737316230296142</c:v>
                      </c:pt>
                      <c:pt idx="466">
                        <c:v>8.6766934393673473E-2</c:v>
                      </c:pt>
                      <c:pt idx="467">
                        <c:v>0.38949278382171482</c:v>
                      </c:pt>
                      <c:pt idx="468">
                        <c:v>-5.3893622210303804E-2</c:v>
                      </c:pt>
                      <c:pt idx="469">
                        <c:v>0.11567877084182554</c:v>
                      </c:pt>
                      <c:pt idx="470">
                        <c:v>0.19332063525313553</c:v>
                      </c:pt>
                      <c:pt idx="471">
                        <c:v>0.53006811928444941</c:v>
                      </c:pt>
                      <c:pt idx="472">
                        <c:v>-0.46249771688563124</c:v>
                      </c:pt>
                      <c:pt idx="473">
                        <c:v>-0.65323702718908905</c:v>
                      </c:pt>
                      <c:pt idx="474">
                        <c:v>-0.86346340898869611</c:v>
                      </c:pt>
                      <c:pt idx="475">
                        <c:v>-1.1139679504808697</c:v>
                      </c:pt>
                      <c:pt idx="476">
                        <c:v>0.12150464408976092</c:v>
                      </c:pt>
                      <c:pt idx="477">
                        <c:v>0.81221589609130307</c:v>
                      </c:pt>
                      <c:pt idx="478">
                        <c:v>2.2808675314926039</c:v>
                      </c:pt>
                      <c:pt idx="479">
                        <c:v>1.7238883510657099</c:v>
                      </c:pt>
                      <c:pt idx="480">
                        <c:v>2.7537821666714812</c:v>
                      </c:pt>
                      <c:pt idx="481">
                        <c:v>0.94297077027953424</c:v>
                      </c:pt>
                      <c:pt idx="482">
                        <c:v>0.30924803471896778</c:v>
                      </c:pt>
                      <c:pt idx="483">
                        <c:v>-0.29980085122300831</c:v>
                      </c:pt>
                      <c:pt idx="484">
                        <c:v>-0.48087323886772138</c:v>
                      </c:pt>
                      <c:pt idx="485">
                        <c:v>-1.360693773072067</c:v>
                      </c:pt>
                      <c:pt idx="486">
                        <c:v>-2.8755473175775395</c:v>
                      </c:pt>
                      <c:pt idx="487">
                        <c:v>-5.2454476636402845</c:v>
                      </c:pt>
                      <c:pt idx="488">
                        <c:v>-3.7134010834116915</c:v>
                      </c:pt>
                      <c:pt idx="489">
                        <c:v>-3.0709445450350779</c:v>
                      </c:pt>
                      <c:pt idx="490">
                        <c:v>0.81186511242253756</c:v>
                      </c:pt>
                      <c:pt idx="491">
                        <c:v>1.3983360529491589</c:v>
                      </c:pt>
                      <c:pt idx="492">
                        <c:v>1.174507483460796</c:v>
                      </c:pt>
                      <c:pt idx="493">
                        <c:v>0.4826598212293739</c:v>
                      </c:pt>
                      <c:pt idx="494">
                        <c:v>0.65195263312132423</c:v>
                      </c:pt>
                      <c:pt idx="495">
                        <c:v>2.1457685172592322</c:v>
                      </c:pt>
                      <c:pt idx="496">
                        <c:v>0.77241766119041033</c:v>
                      </c:pt>
                      <c:pt idx="497">
                        <c:v>0.52993258198314663</c:v>
                      </c:pt>
                      <c:pt idx="498">
                        <c:v>0.10054771972489956</c:v>
                      </c:pt>
                      <c:pt idx="499">
                        <c:v>-2.8681573782030032</c:v>
                      </c:pt>
                      <c:pt idx="500">
                        <c:v>0.58502468775373151</c:v>
                      </c:pt>
                      <c:pt idx="501">
                        <c:v>-0.75744006242792883</c:v>
                      </c:pt>
                      <c:pt idx="502">
                        <c:v>1.9996943708993444</c:v>
                      </c:pt>
                      <c:pt idx="503">
                        <c:v>1.3767738485021166</c:v>
                      </c:pt>
                      <c:pt idx="504">
                        <c:v>-0.91597661076390424</c:v>
                      </c:pt>
                      <c:pt idx="505">
                        <c:v>-0.96330006828405523</c:v>
                      </c:pt>
                      <c:pt idx="506">
                        <c:v>-1.5817092619164397</c:v>
                      </c:pt>
                      <c:pt idx="507">
                        <c:v>-2.1762102830266445</c:v>
                      </c:pt>
                      <c:pt idx="508">
                        <c:v>-3.1434621990811866</c:v>
                      </c:pt>
                      <c:pt idx="509">
                        <c:v>-2.9001532852749006</c:v>
                      </c:pt>
                      <c:pt idx="510">
                        <c:v>0.67196614582976499</c:v>
                      </c:pt>
                      <c:pt idx="511">
                        <c:v>1.6846901265966283</c:v>
                      </c:pt>
                      <c:pt idx="512">
                        <c:v>1.0502298173133577</c:v>
                      </c:pt>
                      <c:pt idx="513">
                        <c:v>1.3345048106537176</c:v>
                      </c:pt>
                      <c:pt idx="514">
                        <c:v>2.4870420003269049</c:v>
                      </c:pt>
                      <c:pt idx="515">
                        <c:v>2.6697540964583295</c:v>
                      </c:pt>
                      <c:pt idx="516">
                        <c:v>4.8523546247944882</c:v>
                      </c:pt>
                      <c:pt idx="517">
                        <c:v>6.0966146054964074</c:v>
                      </c:pt>
                      <c:pt idx="518">
                        <c:v>6.0352096781750229</c:v>
                      </c:pt>
                      <c:pt idx="519">
                        <c:v>6.2298627100602433</c:v>
                      </c:pt>
                      <c:pt idx="520">
                        <c:v>6.7923071443513603</c:v>
                      </c:pt>
                      <c:pt idx="521">
                        <c:v>5.2588275909860265</c:v>
                      </c:pt>
                      <c:pt idx="522">
                        <c:v>2.6829979782776063</c:v>
                      </c:pt>
                      <c:pt idx="523">
                        <c:v>1.3951703674220866</c:v>
                      </c:pt>
                      <c:pt idx="524">
                        <c:v>-8.4813953902451278E-2</c:v>
                      </c:pt>
                      <c:pt idx="525">
                        <c:v>-1.0337867720013059</c:v>
                      </c:pt>
                      <c:pt idx="526">
                        <c:v>-1.0028350031953714</c:v>
                      </c:pt>
                      <c:pt idx="527">
                        <c:v>-0.53562905688784068</c:v>
                      </c:pt>
                      <c:pt idx="528">
                        <c:v>0.23724062911566501</c:v>
                      </c:pt>
                      <c:pt idx="529">
                        <c:v>-1.3377436903984834</c:v>
                      </c:pt>
                      <c:pt idx="530">
                        <c:v>0.89256929707487087</c:v>
                      </c:pt>
                      <c:pt idx="531">
                        <c:v>1.9743543480151042</c:v>
                      </c:pt>
                      <c:pt idx="532">
                        <c:v>1.8195742004084636</c:v>
                      </c:pt>
                      <c:pt idx="533">
                        <c:v>1.4731294240282633E-2</c:v>
                      </c:pt>
                      <c:pt idx="534">
                        <c:v>-1.4488935036308395</c:v>
                      </c:pt>
                      <c:pt idx="535">
                        <c:v>-0.58012654039097222</c:v>
                      </c:pt>
                      <c:pt idx="536">
                        <c:v>-0.72134601632485063</c:v>
                      </c:pt>
                      <c:pt idx="537">
                        <c:v>-0.69849223130258375</c:v>
                      </c:pt>
                      <c:pt idx="538">
                        <c:v>-2.2343051895315709</c:v>
                      </c:pt>
                      <c:pt idx="539">
                        <c:v>-3.385525733907238</c:v>
                      </c:pt>
                      <c:pt idx="540">
                        <c:v>-3.7501612140527727</c:v>
                      </c:pt>
                      <c:pt idx="541">
                        <c:v>-2.9957754414084627</c:v>
                      </c:pt>
                      <c:pt idx="542">
                        <c:v>-2.0325608663845856</c:v>
                      </c:pt>
                      <c:pt idx="543">
                        <c:v>0.71548069272861925</c:v>
                      </c:pt>
                      <c:pt idx="544">
                        <c:v>0.26364422788630665</c:v>
                      </c:pt>
                      <c:pt idx="545">
                        <c:v>-0.16340217965579673</c:v>
                      </c:pt>
                      <c:pt idx="546">
                        <c:v>2.1118796961678949</c:v>
                      </c:pt>
                      <c:pt idx="547">
                        <c:v>1.042607999417835</c:v>
                      </c:pt>
                      <c:pt idx="548">
                        <c:v>0.33025179649349279</c:v>
                      </c:pt>
                      <c:pt idx="549">
                        <c:v>2.7005256908748438</c:v>
                      </c:pt>
                      <c:pt idx="550">
                        <c:v>1.4847618365369819</c:v>
                      </c:pt>
                      <c:pt idx="551">
                        <c:v>0.33758794085791721</c:v>
                      </c:pt>
                      <c:pt idx="552">
                        <c:v>-1.6932032230258369</c:v>
                      </c:pt>
                      <c:pt idx="553">
                        <c:v>-2.4316653499328837</c:v>
                      </c:pt>
                      <c:pt idx="554">
                        <c:v>-2.5366562794827918</c:v>
                      </c:pt>
                      <c:pt idx="555">
                        <c:v>0.23659005028532887</c:v>
                      </c:pt>
                      <c:pt idx="556">
                        <c:v>-0.43130188243481532</c:v>
                      </c:pt>
                      <c:pt idx="557">
                        <c:v>-0.91360098446085436</c:v>
                      </c:pt>
                      <c:pt idx="558">
                        <c:v>-1.3008091683969478</c:v>
                      </c:pt>
                      <c:pt idx="559">
                        <c:v>-4.2594464219187564</c:v>
                      </c:pt>
                      <c:pt idx="560">
                        <c:v>-1.2566999037762621</c:v>
                      </c:pt>
                      <c:pt idx="561">
                        <c:v>1.902921575618572</c:v>
                      </c:pt>
                      <c:pt idx="562">
                        <c:v>5.3270379270435377</c:v>
                      </c:pt>
                      <c:pt idx="563">
                        <c:v>7.5677502268391379</c:v>
                      </c:pt>
                      <c:pt idx="564">
                        <c:v>6.5454509486563124</c:v>
                      </c:pt>
                      <c:pt idx="565">
                        <c:v>4.775056113165193</c:v>
                      </c:pt>
                      <c:pt idx="566">
                        <c:v>4.0197291104603741</c:v>
                      </c:pt>
                      <c:pt idx="567">
                        <c:v>4.5551561707313351</c:v>
                      </c:pt>
                      <c:pt idx="568">
                        <c:v>3.851335931988876</c:v>
                      </c:pt>
                      <c:pt idx="569">
                        <c:v>3.3949049392416599</c:v>
                      </c:pt>
                      <c:pt idx="570">
                        <c:v>1.4522714591204502</c:v>
                      </c:pt>
                      <c:pt idx="571">
                        <c:v>3.585980174222736</c:v>
                      </c:pt>
                      <c:pt idx="572">
                        <c:v>1.7064553625581309</c:v>
                      </c:pt>
                      <c:pt idx="573">
                        <c:v>-0.76208092136375383</c:v>
                      </c:pt>
                      <c:pt idx="574">
                        <c:v>-1.1347144450896749</c:v>
                      </c:pt>
                      <c:pt idx="575">
                        <c:v>-0.18091452668738384</c:v>
                      </c:pt>
                      <c:pt idx="576">
                        <c:v>-1.8957805671938928</c:v>
                      </c:pt>
                      <c:pt idx="577">
                        <c:v>-0.42411382689250976</c:v>
                      </c:pt>
                      <c:pt idx="578">
                        <c:v>-1.4694823325946578</c:v>
                      </c:pt>
                      <c:pt idx="579">
                        <c:v>-1.5195947001709467</c:v>
                      </c:pt>
                      <c:pt idx="580">
                        <c:v>-1.5096773953682878</c:v>
                      </c:pt>
                      <c:pt idx="581">
                        <c:v>-2.3080577217473679</c:v>
                      </c:pt>
                      <c:pt idx="582">
                        <c:v>-1.1455430688191641</c:v>
                      </c:pt>
                      <c:pt idx="583">
                        <c:v>-2.2819436273198894</c:v>
                      </c:pt>
                      <c:pt idx="584">
                        <c:v>-1.0680722489071175</c:v>
                      </c:pt>
                      <c:pt idx="585">
                        <c:v>-0.56788215225574501</c:v>
                      </c:pt>
                      <c:pt idx="586">
                        <c:v>-2.0202256144370705</c:v>
                      </c:pt>
                      <c:pt idx="587">
                        <c:v>-2.1921501375677259</c:v>
                      </c:pt>
                      <c:pt idx="588">
                        <c:v>-2.4664543975301796</c:v>
                      </c:pt>
                      <c:pt idx="589">
                        <c:v>-3.5462539657119923</c:v>
                      </c:pt>
                      <c:pt idx="590">
                        <c:v>-3.5055154644731719</c:v>
                      </c:pt>
                      <c:pt idx="591">
                        <c:v>-4.3538261754555299</c:v>
                      </c:pt>
                      <c:pt idx="592">
                        <c:v>-4.2621972968886563</c:v>
                      </c:pt>
                      <c:pt idx="593">
                        <c:v>-2.9629516281917097</c:v>
                      </c:pt>
                      <c:pt idx="594">
                        <c:v>-4.2776922799412791</c:v>
                      </c:pt>
                      <c:pt idx="595">
                        <c:v>-3.6874853778859333</c:v>
                      </c:pt>
                      <c:pt idx="596">
                        <c:v>-2.3333369119448535</c:v>
                      </c:pt>
                      <c:pt idx="597">
                        <c:v>-4.1598835821415925</c:v>
                      </c:pt>
                      <c:pt idx="598">
                        <c:v>-5.8926269728286114</c:v>
                      </c:pt>
                      <c:pt idx="599">
                        <c:v>-6.7009314280396977</c:v>
                      </c:pt>
                      <c:pt idx="600">
                        <c:v>-6.5597966234785616</c:v>
                      </c:pt>
                      <c:pt idx="601">
                        <c:v>-5.6649290803629189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4D-443B-A29E-1152FF4302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alpha=0.1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'Seasonality&amp;Smoothing'!$L$6:$L$607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0.1</c:v>
                      </c:pt>
                      <c:pt idx="3">
                        <c:v>-6.7717296841197907</c:v>
                      </c:pt>
                      <c:pt idx="4">
                        <c:v>-4.5166815761196615</c:v>
                      </c:pt>
                      <c:pt idx="5">
                        <c:v>-5.7027418108032215</c:v>
                      </c:pt>
                      <c:pt idx="6">
                        <c:v>-6.8882440960416131</c:v>
                      </c:pt>
                      <c:pt idx="7">
                        <c:v>-8.0567751103209968</c:v>
                      </c:pt>
                      <c:pt idx="8">
                        <c:v>-11.931549205195761</c:v>
                      </c:pt>
                      <c:pt idx="9">
                        <c:v>-12.514821316264207</c:v>
                      </c:pt>
                      <c:pt idx="10">
                        <c:v>-11.864814324225938</c:v>
                      </c:pt>
                      <c:pt idx="11">
                        <c:v>-11.604204499507825</c:v>
                      </c:pt>
                      <c:pt idx="12">
                        <c:v>-8.8016075832383294</c:v>
                      </c:pt>
                      <c:pt idx="13">
                        <c:v>-8.5676914010309488</c:v>
                      </c:pt>
                      <c:pt idx="14">
                        <c:v>-8.3740706550209918</c:v>
                      </c:pt>
                      <c:pt idx="15">
                        <c:v>-8.7538365579308746</c:v>
                      </c:pt>
                      <c:pt idx="16">
                        <c:v>-8.3505777625496389</c:v>
                      </c:pt>
                      <c:pt idx="17">
                        <c:v>-10.703248378590201</c:v>
                      </c:pt>
                      <c:pt idx="18">
                        <c:v>-6.3587000070498885</c:v>
                      </c:pt>
                      <c:pt idx="19">
                        <c:v>3.1498145697715678</c:v>
                      </c:pt>
                      <c:pt idx="20">
                        <c:v>-1.015618493112441</c:v>
                      </c:pt>
                      <c:pt idx="21">
                        <c:v>3.8895163246107849</c:v>
                      </c:pt>
                      <c:pt idx="22">
                        <c:v>8.6590895525615537</c:v>
                      </c:pt>
                      <c:pt idx="23">
                        <c:v>3.9473089896009119</c:v>
                      </c:pt>
                      <c:pt idx="24">
                        <c:v>7.6447545569595379</c:v>
                      </c:pt>
                      <c:pt idx="25">
                        <c:v>6.6440345251471049</c:v>
                      </c:pt>
                      <c:pt idx="26">
                        <c:v>8.3364826785392534</c:v>
                      </c:pt>
                      <c:pt idx="27">
                        <c:v>13.00566144227335</c:v>
                      </c:pt>
                      <c:pt idx="28">
                        <c:v>12.282970437634177</c:v>
                      </c:pt>
                      <c:pt idx="29">
                        <c:v>9.8069450015752384</c:v>
                      </c:pt>
                      <c:pt idx="30">
                        <c:v>11.30047403509899</c:v>
                      </c:pt>
                      <c:pt idx="31">
                        <c:v>12.373071207705564</c:v>
                      </c:pt>
                      <c:pt idx="32">
                        <c:v>14.455312481028145</c:v>
                      </c:pt>
                      <c:pt idx="33">
                        <c:v>11.443354201337316</c:v>
                      </c:pt>
                      <c:pt idx="34">
                        <c:v>9.8275436416154296</c:v>
                      </c:pt>
                      <c:pt idx="35">
                        <c:v>9.6589176697494121</c:v>
                      </c:pt>
                      <c:pt idx="36">
                        <c:v>7.4852023690931553</c:v>
                      </c:pt>
                      <c:pt idx="37">
                        <c:v>10.050437556067379</c:v>
                      </c:pt>
                      <c:pt idx="38">
                        <c:v>9.8222454063674842</c:v>
                      </c:pt>
                      <c:pt idx="39">
                        <c:v>7.4128478973187528</c:v>
                      </c:pt>
                      <c:pt idx="40">
                        <c:v>5.4694382471750327</c:v>
                      </c:pt>
                      <c:pt idx="41">
                        <c:v>1.6047660301620352</c:v>
                      </c:pt>
                      <c:pt idx="42">
                        <c:v>0.12851296082713426</c:v>
                      </c:pt>
                      <c:pt idx="43">
                        <c:v>-3.1716937591391248</c:v>
                      </c:pt>
                      <c:pt idx="44">
                        <c:v>2.265024010867942</c:v>
                      </c:pt>
                      <c:pt idx="45">
                        <c:v>4.0720945781931306</c:v>
                      </c:pt>
                      <c:pt idx="46">
                        <c:v>7.9034099807856677</c:v>
                      </c:pt>
                      <c:pt idx="47">
                        <c:v>7.1071973750026016</c:v>
                      </c:pt>
                      <c:pt idx="48">
                        <c:v>4.0586541038210004</c:v>
                      </c:pt>
                      <c:pt idx="49">
                        <c:v>7.6265441173224549</c:v>
                      </c:pt>
                      <c:pt idx="50">
                        <c:v>9.4307413114970604</c:v>
                      </c:pt>
                      <c:pt idx="51">
                        <c:v>8.4704942119353674</c:v>
                      </c:pt>
                      <c:pt idx="52">
                        <c:v>5.6013199303299785</c:v>
                      </c:pt>
                      <c:pt idx="53">
                        <c:v>4.2034595450014685</c:v>
                      </c:pt>
                      <c:pt idx="54">
                        <c:v>8.0873371241826568</c:v>
                      </c:pt>
                      <c:pt idx="55">
                        <c:v>6.6712479878808297</c:v>
                      </c:pt>
                      <c:pt idx="56">
                        <c:v>5.7336715831858918</c:v>
                      </c:pt>
                      <c:pt idx="57">
                        <c:v>1.5038773932792893</c:v>
                      </c:pt>
                      <c:pt idx="58">
                        <c:v>-1.2679854856367827</c:v>
                      </c:pt>
                      <c:pt idx="59">
                        <c:v>-3.2770585447775851</c:v>
                      </c:pt>
                      <c:pt idx="60">
                        <c:v>-5.5671762239811535</c:v>
                      </c:pt>
                      <c:pt idx="61">
                        <c:v>-5.006703177699559</c:v>
                      </c:pt>
                      <c:pt idx="62">
                        <c:v>-3.4491812540227427</c:v>
                      </c:pt>
                      <c:pt idx="63">
                        <c:v>-4.7314360970324527</c:v>
                      </c:pt>
                      <c:pt idx="64">
                        <c:v>-4.6404173477410318</c:v>
                      </c:pt>
                      <c:pt idx="65">
                        <c:v>-6.8341040052624491</c:v>
                      </c:pt>
                      <c:pt idx="66">
                        <c:v>-1.9164700710548868</c:v>
                      </c:pt>
                      <c:pt idx="67">
                        <c:v>7.2178215121671121</c:v>
                      </c:pt>
                      <c:pt idx="68">
                        <c:v>12.715587755043536</c:v>
                      </c:pt>
                      <c:pt idx="69">
                        <c:v>11.107601947951167</c:v>
                      </c:pt>
                      <c:pt idx="70">
                        <c:v>15.695366613567877</c:v>
                      </c:pt>
                      <c:pt idx="71">
                        <c:v>11.849958344506621</c:v>
                      </c:pt>
                      <c:pt idx="72">
                        <c:v>10.407138976374656</c:v>
                      </c:pt>
                      <c:pt idx="73">
                        <c:v>9.8101805026206854</c:v>
                      </c:pt>
                      <c:pt idx="74">
                        <c:v>8.7860140582654314</c:v>
                      </c:pt>
                      <c:pt idx="75">
                        <c:v>7.8402396840269057</c:v>
                      </c:pt>
                      <c:pt idx="76">
                        <c:v>4.4740908552123848</c:v>
                      </c:pt>
                      <c:pt idx="77">
                        <c:v>3.0189533773956803</c:v>
                      </c:pt>
                      <c:pt idx="78">
                        <c:v>12.941281573337417</c:v>
                      </c:pt>
                      <c:pt idx="79">
                        <c:v>8.799797992120169</c:v>
                      </c:pt>
                      <c:pt idx="80">
                        <c:v>14.869366587001338</c:v>
                      </c:pt>
                      <c:pt idx="81">
                        <c:v>11.896002896713185</c:v>
                      </c:pt>
                      <c:pt idx="82">
                        <c:v>11.924927467453703</c:v>
                      </c:pt>
                      <c:pt idx="83">
                        <c:v>10.066563113003802</c:v>
                      </c:pt>
                      <c:pt idx="84">
                        <c:v>9.4020832680221353</c:v>
                      </c:pt>
                      <c:pt idx="85">
                        <c:v>7.3456303651034309</c:v>
                      </c:pt>
                      <c:pt idx="86">
                        <c:v>8.0879189344999141</c:v>
                      </c:pt>
                      <c:pt idx="87">
                        <c:v>5.2019540726379425</c:v>
                      </c:pt>
                      <c:pt idx="88">
                        <c:v>4.9696338049623119</c:v>
                      </c:pt>
                      <c:pt idx="89">
                        <c:v>7.0349420321706022</c:v>
                      </c:pt>
                      <c:pt idx="90">
                        <c:v>7.8356713626348284</c:v>
                      </c:pt>
                      <c:pt idx="91">
                        <c:v>6.7147488024879136</c:v>
                      </c:pt>
                      <c:pt idx="92">
                        <c:v>1.4928223163322976</c:v>
                      </c:pt>
                      <c:pt idx="93">
                        <c:v>-4.8528869468889528</c:v>
                      </c:pt>
                      <c:pt idx="94">
                        <c:v>-6.8090733917882513</c:v>
                      </c:pt>
                      <c:pt idx="95">
                        <c:v>-3.4140376603139448</c:v>
                      </c:pt>
                      <c:pt idx="96">
                        <c:v>-2.8704574279638213</c:v>
                      </c:pt>
                      <c:pt idx="97">
                        <c:v>-0.95965626128400494</c:v>
                      </c:pt>
                      <c:pt idx="98">
                        <c:v>-0.55683902924876971</c:v>
                      </c:pt>
                      <c:pt idx="99">
                        <c:v>-2.6283280947358691</c:v>
                      </c:pt>
                      <c:pt idx="100">
                        <c:v>-2.8876201456740884</c:v>
                      </c:pt>
                      <c:pt idx="101">
                        <c:v>-4.0765865234021712</c:v>
                      </c:pt>
                      <c:pt idx="102">
                        <c:v>-6.9647043373806845</c:v>
                      </c:pt>
                      <c:pt idx="103">
                        <c:v>-0.99558932752606211</c:v>
                      </c:pt>
                      <c:pt idx="104">
                        <c:v>-5.2064820006803005</c:v>
                      </c:pt>
                      <c:pt idx="105">
                        <c:v>0.66773916779970754</c:v>
                      </c:pt>
                      <c:pt idx="106">
                        <c:v>4.049490111431548</c:v>
                      </c:pt>
                      <c:pt idx="107">
                        <c:v>1.0886694925838869</c:v>
                      </c:pt>
                      <c:pt idx="108">
                        <c:v>3.3019790096442438</c:v>
                      </c:pt>
                      <c:pt idx="109">
                        <c:v>2.6455365325632805</c:v>
                      </c:pt>
                      <c:pt idx="110">
                        <c:v>0.76783448521379727</c:v>
                      </c:pt>
                      <c:pt idx="111">
                        <c:v>-1.1661219317195566</c:v>
                      </c:pt>
                      <c:pt idx="112">
                        <c:v>0.56836540104058675</c:v>
                      </c:pt>
                      <c:pt idx="113">
                        <c:v>2.4038004686410233</c:v>
                      </c:pt>
                      <c:pt idx="114">
                        <c:v>-1.5923560445418263</c:v>
                      </c:pt>
                      <c:pt idx="115">
                        <c:v>-6.9804758639711064</c:v>
                      </c:pt>
                      <c:pt idx="116">
                        <c:v>-10.362879883480847</c:v>
                      </c:pt>
                      <c:pt idx="117">
                        <c:v>-13.603018926720761</c:v>
                      </c:pt>
                      <c:pt idx="118">
                        <c:v>-12.054192173636865</c:v>
                      </c:pt>
                      <c:pt idx="119">
                        <c:v>-12.804644563977671</c:v>
                      </c:pt>
                      <c:pt idx="120">
                        <c:v>-15.992003641261338</c:v>
                      </c:pt>
                      <c:pt idx="121">
                        <c:v>-16.449047853251727</c:v>
                      </c:pt>
                      <c:pt idx="122">
                        <c:v>-12.367291462019699</c:v>
                      </c:pt>
                      <c:pt idx="123">
                        <c:v>-8.557735284229727</c:v>
                      </c:pt>
                      <c:pt idx="124">
                        <c:v>-0.34408661621857206</c:v>
                      </c:pt>
                      <c:pt idx="125">
                        <c:v>-1.1574063468922322</c:v>
                      </c:pt>
                      <c:pt idx="126">
                        <c:v>3.3825578214784096</c:v>
                      </c:pt>
                      <c:pt idx="127">
                        <c:v>8.1469466154470815</c:v>
                      </c:pt>
                      <c:pt idx="128">
                        <c:v>5.1218003479955181</c:v>
                      </c:pt>
                      <c:pt idx="129">
                        <c:v>6.6131932816079662</c:v>
                      </c:pt>
                      <c:pt idx="130">
                        <c:v>5.3403988138589948</c:v>
                      </c:pt>
                      <c:pt idx="131">
                        <c:v>5.910487324768626</c:v>
                      </c:pt>
                      <c:pt idx="132">
                        <c:v>4.4616150586103611</c:v>
                      </c:pt>
                      <c:pt idx="133">
                        <c:v>2.8892089766328048</c:v>
                      </c:pt>
                      <c:pt idx="134">
                        <c:v>0.8671396848763897</c:v>
                      </c:pt>
                      <c:pt idx="135">
                        <c:v>-0.57674725202324539</c:v>
                      </c:pt>
                      <c:pt idx="136">
                        <c:v>-2.6611973872327503</c:v>
                      </c:pt>
                      <c:pt idx="137">
                        <c:v>-5.4028060408050163</c:v>
                      </c:pt>
                      <c:pt idx="138">
                        <c:v>-1.7383019030431006</c:v>
                      </c:pt>
                      <c:pt idx="139">
                        <c:v>-4.4418271366222823</c:v>
                      </c:pt>
                      <c:pt idx="140">
                        <c:v>-5.7280960288669256</c:v>
                      </c:pt>
                      <c:pt idx="141">
                        <c:v>-5.9317134575682395</c:v>
                      </c:pt>
                      <c:pt idx="142">
                        <c:v>-10.460017251399581</c:v>
                      </c:pt>
                      <c:pt idx="143">
                        <c:v>-12.069887133964091</c:v>
                      </c:pt>
                      <c:pt idx="144">
                        <c:v>-13.470721954249081</c:v>
                      </c:pt>
                      <c:pt idx="145">
                        <c:v>-13.489894334940667</c:v>
                      </c:pt>
                      <c:pt idx="146">
                        <c:v>-12.314053295539837</c:v>
                      </c:pt>
                      <c:pt idx="147">
                        <c:v>-12.339820934397848</c:v>
                      </c:pt>
                      <c:pt idx="148">
                        <c:v>-10.147963701369893</c:v>
                      </c:pt>
                      <c:pt idx="149">
                        <c:v>-10.170895723528293</c:v>
                      </c:pt>
                      <c:pt idx="150">
                        <c:v>-12.619582617494078</c:v>
                      </c:pt>
                      <c:pt idx="151">
                        <c:v>-7.764979779628189</c:v>
                      </c:pt>
                      <c:pt idx="152">
                        <c:v>-0.62893340757214133</c:v>
                      </c:pt>
                      <c:pt idx="153">
                        <c:v>-5.1324670984029321</c:v>
                      </c:pt>
                      <c:pt idx="154">
                        <c:v>-6.5406955281508017</c:v>
                      </c:pt>
                      <c:pt idx="155">
                        <c:v>-7.6024975830403196</c:v>
                      </c:pt>
                      <c:pt idx="156">
                        <c:v>-3.0300713584176586</c:v>
                      </c:pt>
                      <c:pt idx="157">
                        <c:v>-4.2933087986923599</c:v>
                      </c:pt>
                      <c:pt idx="158">
                        <c:v>-3.9271263129163581</c:v>
                      </c:pt>
                      <c:pt idx="159">
                        <c:v>6.6984133499632872</c:v>
                      </c:pt>
                      <c:pt idx="160">
                        <c:v>3.8064471545551171</c:v>
                      </c:pt>
                      <c:pt idx="161">
                        <c:v>1.1780740468041935</c:v>
                      </c:pt>
                      <c:pt idx="162">
                        <c:v>-3.6455098241948685</c:v>
                      </c:pt>
                      <c:pt idx="163">
                        <c:v>-5.2283142656589048</c:v>
                      </c:pt>
                      <c:pt idx="164">
                        <c:v>-6.0659344449997867</c:v>
                      </c:pt>
                      <c:pt idx="165">
                        <c:v>-2.5657680320878176</c:v>
                      </c:pt>
                      <c:pt idx="166">
                        <c:v>-2.6906663684671877</c:v>
                      </c:pt>
                      <c:pt idx="167">
                        <c:v>-0.89747133932506507</c:v>
                      </c:pt>
                      <c:pt idx="168">
                        <c:v>-5.2055477390739258</c:v>
                      </c:pt>
                      <c:pt idx="169">
                        <c:v>-7.9012375412829972</c:v>
                      </c:pt>
                      <c:pt idx="170">
                        <c:v>-9.6042621812479148</c:v>
                      </c:pt>
                      <c:pt idx="171">
                        <c:v>-9.0510089315351117</c:v>
                      </c:pt>
                      <c:pt idx="172">
                        <c:v>-7.6280328987934434</c:v>
                      </c:pt>
                      <c:pt idx="173">
                        <c:v>-6.4029580012095142</c:v>
                      </c:pt>
                      <c:pt idx="174">
                        <c:v>-7.1684386674072096</c:v>
                      </c:pt>
                      <c:pt idx="175">
                        <c:v>-6.5489502245500359</c:v>
                      </c:pt>
                      <c:pt idx="176">
                        <c:v>1.0154931919981767</c:v>
                      </c:pt>
                      <c:pt idx="177">
                        <c:v>10.67751684121035</c:v>
                      </c:pt>
                      <c:pt idx="178">
                        <c:v>9.3082900175011627</c:v>
                      </c:pt>
                      <c:pt idx="179">
                        <c:v>9.1515894080464744</c:v>
                      </c:pt>
                      <c:pt idx="180">
                        <c:v>8.1686069335602962</c:v>
                      </c:pt>
                      <c:pt idx="181">
                        <c:v>8.2955016640878299</c:v>
                      </c:pt>
                      <c:pt idx="182">
                        <c:v>10.772803103585833</c:v>
                      </c:pt>
                      <c:pt idx="183">
                        <c:v>7.8983498248152362</c:v>
                      </c:pt>
                      <c:pt idx="184">
                        <c:v>4.8363899819218581</c:v>
                      </c:pt>
                      <c:pt idx="185">
                        <c:v>4.2750225914342348</c:v>
                      </c:pt>
                      <c:pt idx="186">
                        <c:v>5.6117438659723309</c:v>
                      </c:pt>
                      <c:pt idx="187">
                        <c:v>8.023214055491545</c:v>
                      </c:pt>
                      <c:pt idx="188">
                        <c:v>4.7804410440355962</c:v>
                      </c:pt>
                      <c:pt idx="189">
                        <c:v>4.7259699080440489</c:v>
                      </c:pt>
                      <c:pt idx="190">
                        <c:v>2.7118977776515045</c:v>
                      </c:pt>
                      <c:pt idx="191">
                        <c:v>-0.15516360781819616</c:v>
                      </c:pt>
                      <c:pt idx="192">
                        <c:v>-3.4074707807179045</c:v>
                      </c:pt>
                      <c:pt idx="193">
                        <c:v>-0.59296827876254765</c:v>
                      </c:pt>
                      <c:pt idx="194">
                        <c:v>-0.20681984497948946</c:v>
                      </c:pt>
                      <c:pt idx="195">
                        <c:v>-0.93331082889355055</c:v>
                      </c:pt>
                      <c:pt idx="196">
                        <c:v>-2.2421046064160608</c:v>
                      </c:pt>
                      <c:pt idx="197">
                        <c:v>-2.6256225380698961</c:v>
                      </c:pt>
                      <c:pt idx="198">
                        <c:v>-3.3888367505813921</c:v>
                      </c:pt>
                      <c:pt idx="199">
                        <c:v>-5.857308499406833</c:v>
                      </c:pt>
                      <c:pt idx="200">
                        <c:v>-7.9220292553729612</c:v>
                      </c:pt>
                      <c:pt idx="201">
                        <c:v>-6.2533614236555124E-3</c:v>
                      </c:pt>
                      <c:pt idx="202">
                        <c:v>-1.0071031648694291</c:v>
                      </c:pt>
                      <c:pt idx="203">
                        <c:v>0.19773554391296722</c:v>
                      </c:pt>
                      <c:pt idx="204">
                        <c:v>0.33013845584017154</c:v>
                      </c:pt>
                      <c:pt idx="205">
                        <c:v>0.93088003413974785</c:v>
                      </c:pt>
                      <c:pt idx="206">
                        <c:v>2.5546436366325942</c:v>
                      </c:pt>
                      <c:pt idx="207">
                        <c:v>1.2020063045573264</c:v>
                      </c:pt>
                      <c:pt idx="208">
                        <c:v>1.2196808136897275</c:v>
                      </c:pt>
                      <c:pt idx="209">
                        <c:v>-1.060015659974709</c:v>
                      </c:pt>
                      <c:pt idx="210">
                        <c:v>-5.199790560295753</c:v>
                      </c:pt>
                      <c:pt idx="211">
                        <c:v>-9.1671669281497827</c:v>
                      </c:pt>
                      <c:pt idx="212">
                        <c:v>-15.06090184124162</c:v>
                      </c:pt>
                      <c:pt idx="213">
                        <c:v>-12.53123868870545</c:v>
                      </c:pt>
                      <c:pt idx="214">
                        <c:v>-14.489589959423034</c:v>
                      </c:pt>
                      <c:pt idx="215">
                        <c:v>-18.256502571185255</c:v>
                      </c:pt>
                      <c:pt idx="216">
                        <c:v>-21.098675847748201</c:v>
                      </c:pt>
                      <c:pt idx="217">
                        <c:v>-22.035052839089786</c:v>
                      </c:pt>
                      <c:pt idx="218">
                        <c:v>-18.974695949273986</c:v>
                      </c:pt>
                      <c:pt idx="219">
                        <c:v>-18.814399322758593</c:v>
                      </c:pt>
                      <c:pt idx="220">
                        <c:v>-17.805084250894609</c:v>
                      </c:pt>
                      <c:pt idx="221">
                        <c:v>-14.472304218100634</c:v>
                      </c:pt>
                      <c:pt idx="222">
                        <c:v>-7.870850262609089</c:v>
                      </c:pt>
                      <c:pt idx="223">
                        <c:v>-0.60112066023179089</c:v>
                      </c:pt>
                      <c:pt idx="224">
                        <c:v>-3.1460200115443149E-2</c:v>
                      </c:pt>
                      <c:pt idx="225">
                        <c:v>2.0352587883081048</c:v>
                      </c:pt>
                      <c:pt idx="226">
                        <c:v>4.4302577698891685</c:v>
                      </c:pt>
                      <c:pt idx="227">
                        <c:v>1.2613603851957302</c:v>
                      </c:pt>
                      <c:pt idx="228">
                        <c:v>4.9074008129946911</c:v>
                      </c:pt>
                      <c:pt idx="229">
                        <c:v>9.0104161555784845</c:v>
                      </c:pt>
                      <c:pt idx="230">
                        <c:v>8.1962261459274774</c:v>
                      </c:pt>
                      <c:pt idx="231">
                        <c:v>6.4794305629227251</c:v>
                      </c:pt>
                      <c:pt idx="232">
                        <c:v>11.76936264621872</c:v>
                      </c:pt>
                      <c:pt idx="233">
                        <c:v>9.3846979893013582</c:v>
                      </c:pt>
                      <c:pt idx="234">
                        <c:v>7.4204517240526755</c:v>
                      </c:pt>
                      <c:pt idx="235">
                        <c:v>5.4310511277641327</c:v>
                      </c:pt>
                      <c:pt idx="236">
                        <c:v>-1.7025055909191131</c:v>
                      </c:pt>
                      <c:pt idx="237">
                        <c:v>-2.7286820634151976</c:v>
                      </c:pt>
                      <c:pt idx="238">
                        <c:v>-6.7672889966619403</c:v>
                      </c:pt>
                      <c:pt idx="239">
                        <c:v>-6.9564317047002451</c:v>
                      </c:pt>
                      <c:pt idx="240">
                        <c:v>-11.288612067911659</c:v>
                      </c:pt>
                      <c:pt idx="241">
                        <c:v>-12.115995437237228</c:v>
                      </c:pt>
                      <c:pt idx="242">
                        <c:v>-8.7775442876066627</c:v>
                      </c:pt>
                      <c:pt idx="243">
                        <c:v>-5.5669628272579965</c:v>
                      </c:pt>
                      <c:pt idx="244">
                        <c:v>-6.7823914049439384</c:v>
                      </c:pt>
                      <c:pt idx="245">
                        <c:v>-5.851880656745057</c:v>
                      </c:pt>
                      <c:pt idx="246">
                        <c:v>-4.9324690573891026</c:v>
                      </c:pt>
                      <c:pt idx="247">
                        <c:v>-6.0565775755334936</c:v>
                      </c:pt>
                      <c:pt idx="248">
                        <c:v>-5.2513714238869973</c:v>
                      </c:pt>
                      <c:pt idx="249">
                        <c:v>-1.8326613130862937</c:v>
                      </c:pt>
                      <c:pt idx="250">
                        <c:v>5.3191296786340851</c:v>
                      </c:pt>
                      <c:pt idx="251">
                        <c:v>2.081345103066182</c:v>
                      </c:pt>
                      <c:pt idx="252">
                        <c:v>-1.6746129409218455</c:v>
                      </c:pt>
                      <c:pt idx="253">
                        <c:v>-0.74339622294636765</c:v>
                      </c:pt>
                      <c:pt idx="254">
                        <c:v>2.3477950052551151</c:v>
                      </c:pt>
                      <c:pt idx="255">
                        <c:v>1.1058425363176068</c:v>
                      </c:pt>
                      <c:pt idx="256">
                        <c:v>-0.8968665777258974</c:v>
                      </c:pt>
                      <c:pt idx="257">
                        <c:v>-1.5349083122488425</c:v>
                      </c:pt>
                      <c:pt idx="258">
                        <c:v>5.082806052657463</c:v>
                      </c:pt>
                      <c:pt idx="259">
                        <c:v>5.0771700235084349</c:v>
                      </c:pt>
                      <c:pt idx="260">
                        <c:v>6.1690014152507224</c:v>
                      </c:pt>
                      <c:pt idx="261">
                        <c:v>1.1356742421376502</c:v>
                      </c:pt>
                      <c:pt idx="262">
                        <c:v>4.1806316783356445</c:v>
                      </c:pt>
                      <c:pt idx="263">
                        <c:v>5.9566969027976082</c:v>
                      </c:pt>
                      <c:pt idx="264">
                        <c:v>7.3832036788364181</c:v>
                      </c:pt>
                      <c:pt idx="265">
                        <c:v>9.9886387348360959</c:v>
                      </c:pt>
                      <c:pt idx="266">
                        <c:v>12.10662646725935</c:v>
                      </c:pt>
                      <c:pt idx="267">
                        <c:v>13.428790852121423</c:v>
                      </c:pt>
                      <c:pt idx="268">
                        <c:v>12.033786906497529</c:v>
                      </c:pt>
                      <c:pt idx="269">
                        <c:v>7.802679823552257</c:v>
                      </c:pt>
                      <c:pt idx="270">
                        <c:v>9.5766353748784248</c:v>
                      </c:pt>
                      <c:pt idx="271">
                        <c:v>3.4916164135072725</c:v>
                      </c:pt>
                      <c:pt idx="272">
                        <c:v>-0.70799683375034128</c:v>
                      </c:pt>
                      <c:pt idx="273">
                        <c:v>0.25637581803668763</c:v>
                      </c:pt>
                      <c:pt idx="274">
                        <c:v>0.7092630966447715</c:v>
                      </c:pt>
                      <c:pt idx="275">
                        <c:v>-3.5075348207241563</c:v>
                      </c:pt>
                      <c:pt idx="276">
                        <c:v>-6.1046048723331428</c:v>
                      </c:pt>
                      <c:pt idx="277">
                        <c:v>-6.6803889612164831</c:v>
                      </c:pt>
                      <c:pt idx="278">
                        <c:v>-8.3854984591879536</c:v>
                      </c:pt>
                      <c:pt idx="279">
                        <c:v>-7.2341215816811539</c:v>
                      </c:pt>
                      <c:pt idx="280">
                        <c:v>-3.2028342839248025</c:v>
                      </c:pt>
                      <c:pt idx="281">
                        <c:v>-0.91027924782786362</c:v>
                      </c:pt>
                      <c:pt idx="282">
                        <c:v>1.1149722106362865</c:v>
                      </c:pt>
                      <c:pt idx="283">
                        <c:v>1.8061195656893234</c:v>
                      </c:pt>
                      <c:pt idx="284">
                        <c:v>2.2350560032135172</c:v>
                      </c:pt>
                      <c:pt idx="285">
                        <c:v>-1.4048766286958418</c:v>
                      </c:pt>
                      <c:pt idx="286">
                        <c:v>-0.15586410541449536</c:v>
                      </c:pt>
                      <c:pt idx="287">
                        <c:v>2.513850697422527</c:v>
                      </c:pt>
                      <c:pt idx="288">
                        <c:v>7.2246420939989004</c:v>
                      </c:pt>
                      <c:pt idx="289">
                        <c:v>4.9059333084823376</c:v>
                      </c:pt>
                      <c:pt idx="290">
                        <c:v>7.2021915835407642</c:v>
                      </c:pt>
                      <c:pt idx="291">
                        <c:v>5.0947994567746964</c:v>
                      </c:pt>
                      <c:pt idx="292">
                        <c:v>7.253194650685451</c:v>
                      </c:pt>
                      <c:pt idx="293">
                        <c:v>5.0801467933216493</c:v>
                      </c:pt>
                      <c:pt idx="294">
                        <c:v>6.9863556476708695</c:v>
                      </c:pt>
                      <c:pt idx="295">
                        <c:v>2.9003646590204206</c:v>
                      </c:pt>
                      <c:pt idx="296">
                        <c:v>-0.51012341278827522</c:v>
                      </c:pt>
                      <c:pt idx="297">
                        <c:v>5.5544618969025414</c:v>
                      </c:pt>
                      <c:pt idx="298">
                        <c:v>4.0375405676240597</c:v>
                      </c:pt>
                      <c:pt idx="299">
                        <c:v>4.9279149031569016</c:v>
                      </c:pt>
                      <c:pt idx="300">
                        <c:v>4.6472998791598661</c:v>
                      </c:pt>
                      <c:pt idx="301">
                        <c:v>4.3963253151272337</c:v>
                      </c:pt>
                      <c:pt idx="302">
                        <c:v>4.9635443895211875</c:v>
                      </c:pt>
                      <c:pt idx="303">
                        <c:v>3.2600169821570812</c:v>
                      </c:pt>
                      <c:pt idx="304">
                        <c:v>1.5218904235296049</c:v>
                      </c:pt>
                      <c:pt idx="305">
                        <c:v>4.8619729888813659</c:v>
                      </c:pt>
                      <c:pt idx="306">
                        <c:v>2.1699992236745853</c:v>
                      </c:pt>
                      <c:pt idx="307">
                        <c:v>5.845643877423738</c:v>
                      </c:pt>
                      <c:pt idx="308">
                        <c:v>3.2406278837746938</c:v>
                      </c:pt>
                      <c:pt idx="309">
                        <c:v>7.510138063809217</c:v>
                      </c:pt>
                      <c:pt idx="310">
                        <c:v>4.4376491178400794</c:v>
                      </c:pt>
                      <c:pt idx="311">
                        <c:v>4.868012598351342</c:v>
                      </c:pt>
                      <c:pt idx="312">
                        <c:v>12.153387804834892</c:v>
                      </c:pt>
                      <c:pt idx="313">
                        <c:v>12.051804448234783</c:v>
                      </c:pt>
                      <c:pt idx="314">
                        <c:v>11.213475609317969</c:v>
                      </c:pt>
                      <c:pt idx="315">
                        <c:v>8.6049550799741876</c:v>
                      </c:pt>
                      <c:pt idx="316">
                        <c:v>9.3323347115649895</c:v>
                      </c:pt>
                      <c:pt idx="317">
                        <c:v>6.0313728481131896</c:v>
                      </c:pt>
                      <c:pt idx="318">
                        <c:v>5.4224590969831983</c:v>
                      </c:pt>
                      <c:pt idx="319">
                        <c:v>2.0928577634015078</c:v>
                      </c:pt>
                      <c:pt idx="320">
                        <c:v>1.6431203811546691</c:v>
                      </c:pt>
                      <c:pt idx="321">
                        <c:v>-2.9076186885488111</c:v>
                      </c:pt>
                      <c:pt idx="322">
                        <c:v>-3.0983319592821355</c:v>
                      </c:pt>
                      <c:pt idx="323">
                        <c:v>-1.5743703710586283</c:v>
                      </c:pt>
                      <c:pt idx="324">
                        <c:v>0.25524313236589857</c:v>
                      </c:pt>
                      <c:pt idx="325">
                        <c:v>1.2834742430127157</c:v>
                      </c:pt>
                      <c:pt idx="326">
                        <c:v>5.7419784246181269</c:v>
                      </c:pt>
                      <c:pt idx="327">
                        <c:v>6.3406076137443277</c:v>
                      </c:pt>
                      <c:pt idx="328">
                        <c:v>4.1344219919581056</c:v>
                      </c:pt>
                      <c:pt idx="329">
                        <c:v>4.6732514004670103</c:v>
                      </c:pt>
                      <c:pt idx="330">
                        <c:v>2.1601497941016077</c:v>
                      </c:pt>
                      <c:pt idx="331">
                        <c:v>4.3367793908080507</c:v>
                      </c:pt>
                      <c:pt idx="332">
                        <c:v>4.6426498458205705</c:v>
                      </c:pt>
                      <c:pt idx="333">
                        <c:v>2.3519578296504955</c:v>
                      </c:pt>
                      <c:pt idx="334">
                        <c:v>-2.4847130929027674</c:v>
                      </c:pt>
                      <c:pt idx="335">
                        <c:v>-6.742113391317174</c:v>
                      </c:pt>
                      <c:pt idx="336">
                        <c:v>-8.5957255858667647</c:v>
                      </c:pt>
                      <c:pt idx="337">
                        <c:v>-2.0823976033966991</c:v>
                      </c:pt>
                      <c:pt idx="338">
                        <c:v>-3.1873062371503291</c:v>
                      </c:pt>
                      <c:pt idx="339">
                        <c:v>-2.9357485818472799</c:v>
                      </c:pt>
                      <c:pt idx="340">
                        <c:v>-3.0742985840743526</c:v>
                      </c:pt>
                      <c:pt idx="341">
                        <c:v>-4.0345971179622246</c:v>
                      </c:pt>
                      <c:pt idx="342">
                        <c:v>-4.4169138724846828</c:v>
                      </c:pt>
                      <c:pt idx="343">
                        <c:v>-6.0025779091196378</c:v>
                      </c:pt>
                      <c:pt idx="344">
                        <c:v>-7.402771724114368</c:v>
                      </c:pt>
                      <c:pt idx="345">
                        <c:v>-3.4489215832909528</c:v>
                      </c:pt>
                      <c:pt idx="346">
                        <c:v>-3.0055045645500602</c:v>
                      </c:pt>
                      <c:pt idx="347">
                        <c:v>-3.2708257157997531</c:v>
                      </c:pt>
                      <c:pt idx="348">
                        <c:v>-5.731566677901057</c:v>
                      </c:pt>
                      <c:pt idx="349">
                        <c:v>-4.7046545862275373</c:v>
                      </c:pt>
                      <c:pt idx="350">
                        <c:v>-4.1273375216980659</c:v>
                      </c:pt>
                      <c:pt idx="351">
                        <c:v>-4.8417767379402381</c:v>
                      </c:pt>
                      <c:pt idx="352">
                        <c:v>-4.7297239245580069</c:v>
                      </c:pt>
                      <c:pt idx="353">
                        <c:v>-7.0644799243975358</c:v>
                      </c:pt>
                      <c:pt idx="354">
                        <c:v>-7.6238083982764913</c:v>
                      </c:pt>
                      <c:pt idx="355">
                        <c:v>-7.1687829823322913</c:v>
                      </c:pt>
                      <c:pt idx="356">
                        <c:v>-6.3123562900057717</c:v>
                      </c:pt>
                      <c:pt idx="357">
                        <c:v>-6.2875476925931615</c:v>
                      </c:pt>
                      <c:pt idx="358">
                        <c:v>-1.880268062922184</c:v>
                      </c:pt>
                      <c:pt idx="359">
                        <c:v>0.84188713566535855</c:v>
                      </c:pt>
                      <c:pt idx="360">
                        <c:v>2.3298748884175717</c:v>
                      </c:pt>
                      <c:pt idx="361">
                        <c:v>4.0306428234588951</c:v>
                      </c:pt>
                      <c:pt idx="362">
                        <c:v>2.6944301470197107</c:v>
                      </c:pt>
                      <c:pt idx="363">
                        <c:v>2.5378141639057641</c:v>
                      </c:pt>
                      <c:pt idx="364">
                        <c:v>0.21190788710353159</c:v>
                      </c:pt>
                      <c:pt idx="365">
                        <c:v>-2.7770112939021745</c:v>
                      </c:pt>
                      <c:pt idx="366">
                        <c:v>1.634913369169305</c:v>
                      </c:pt>
                      <c:pt idx="367">
                        <c:v>-1.4959333916306945</c:v>
                      </c:pt>
                      <c:pt idx="368">
                        <c:v>-4.2267916583743519</c:v>
                      </c:pt>
                      <c:pt idx="369">
                        <c:v>-4.3305395241249398</c:v>
                      </c:pt>
                      <c:pt idx="370">
                        <c:v>-6.0589607113007737</c:v>
                      </c:pt>
                      <c:pt idx="371">
                        <c:v>-5.1189362478753511</c:v>
                      </c:pt>
                      <c:pt idx="372">
                        <c:v>-5.3148661567690878</c:v>
                      </c:pt>
                      <c:pt idx="373">
                        <c:v>-5.3496241172090722</c:v>
                      </c:pt>
                      <c:pt idx="374">
                        <c:v>-5.3478100995814426</c:v>
                      </c:pt>
                      <c:pt idx="375">
                        <c:v>-3.9602020580352697</c:v>
                      </c:pt>
                      <c:pt idx="376">
                        <c:v>-5.2563067126434095</c:v>
                      </c:pt>
                      <c:pt idx="377">
                        <c:v>-4.1384044336744061</c:v>
                      </c:pt>
                      <c:pt idx="378">
                        <c:v>-5.6703404566257323</c:v>
                      </c:pt>
                      <c:pt idx="379">
                        <c:v>-5.2306618348462566</c:v>
                      </c:pt>
                      <c:pt idx="380">
                        <c:v>0.25195274273162305</c:v>
                      </c:pt>
                      <c:pt idx="381">
                        <c:v>4.9403304368704344</c:v>
                      </c:pt>
                      <c:pt idx="382">
                        <c:v>12.564822253595057</c:v>
                      </c:pt>
                      <c:pt idx="383">
                        <c:v>8.1224684205309199</c:v>
                      </c:pt>
                      <c:pt idx="384">
                        <c:v>6.7623980447965844</c:v>
                      </c:pt>
                      <c:pt idx="385">
                        <c:v>6.7599136642000586</c:v>
                      </c:pt>
                      <c:pt idx="386">
                        <c:v>4.3307739036867927</c:v>
                      </c:pt>
                      <c:pt idx="387">
                        <c:v>4.7305235449061396</c:v>
                      </c:pt>
                      <c:pt idx="388">
                        <c:v>2.2853463300038483</c:v>
                      </c:pt>
                      <c:pt idx="389">
                        <c:v>2.6090833047081041</c:v>
                      </c:pt>
                      <c:pt idx="390">
                        <c:v>3.4223985079184995</c:v>
                      </c:pt>
                      <c:pt idx="391">
                        <c:v>1.6528032332435276</c:v>
                      </c:pt>
                      <c:pt idx="392">
                        <c:v>0.94707130401244155</c:v>
                      </c:pt>
                      <c:pt idx="393">
                        <c:v>-2.1940628579768333</c:v>
                      </c:pt>
                      <c:pt idx="394">
                        <c:v>-8.4361317117674748</c:v>
                      </c:pt>
                      <c:pt idx="395">
                        <c:v>-11.498390148295337</c:v>
                      </c:pt>
                      <c:pt idx="396">
                        <c:v>-12.99637466714702</c:v>
                      </c:pt>
                      <c:pt idx="397">
                        <c:v>-14.362981776549205</c:v>
                      </c:pt>
                      <c:pt idx="398">
                        <c:v>-15.359831992987527</c:v>
                      </c:pt>
                      <c:pt idx="399">
                        <c:v>-12.591021762100745</c:v>
                      </c:pt>
                      <c:pt idx="400">
                        <c:v>-13.80404444630236</c:v>
                      </c:pt>
                      <c:pt idx="401">
                        <c:v>-0.17136839396750503</c:v>
                      </c:pt>
                      <c:pt idx="402">
                        <c:v>0.27999197911047136</c:v>
                      </c:pt>
                      <c:pt idx="403">
                        <c:v>1.8846373573162758</c:v>
                      </c:pt>
                      <c:pt idx="404">
                        <c:v>2.2957220156778986</c:v>
                      </c:pt>
                      <c:pt idx="405">
                        <c:v>2.0797227825220754</c:v>
                      </c:pt>
                      <c:pt idx="406">
                        <c:v>1.1502753646815538</c:v>
                      </c:pt>
                      <c:pt idx="407">
                        <c:v>2.6893762205087737</c:v>
                      </c:pt>
                      <c:pt idx="408">
                        <c:v>-1.00738493522329</c:v>
                      </c:pt>
                      <c:pt idx="409">
                        <c:v>0.74710898218217947</c:v>
                      </c:pt>
                      <c:pt idx="410">
                        <c:v>-0.14075031012926342</c:v>
                      </c:pt>
                      <c:pt idx="411">
                        <c:v>-0.87384824752830359</c:v>
                      </c:pt>
                      <c:pt idx="412">
                        <c:v>-2.7185882831871542</c:v>
                      </c:pt>
                      <c:pt idx="413">
                        <c:v>5.0855421528361564</c:v>
                      </c:pt>
                      <c:pt idx="414">
                        <c:v>2.4512114712337385</c:v>
                      </c:pt>
                      <c:pt idx="415">
                        <c:v>0.29873490022718863</c:v>
                      </c:pt>
                      <c:pt idx="416">
                        <c:v>-1.4315901957022987</c:v>
                      </c:pt>
                      <c:pt idx="417">
                        <c:v>1.4851417922799002</c:v>
                      </c:pt>
                      <c:pt idx="418">
                        <c:v>6.9751524734636074</c:v>
                      </c:pt>
                      <c:pt idx="419">
                        <c:v>9.6717656184126444</c:v>
                      </c:pt>
                      <c:pt idx="420">
                        <c:v>6.8367655228902215</c:v>
                      </c:pt>
                      <c:pt idx="421">
                        <c:v>9.1068443944843676</c:v>
                      </c:pt>
                      <c:pt idx="422">
                        <c:v>8.3030115609426947</c:v>
                      </c:pt>
                      <c:pt idx="423">
                        <c:v>7.4255374364364624</c:v>
                      </c:pt>
                      <c:pt idx="424">
                        <c:v>4.830858832381125</c:v>
                      </c:pt>
                      <c:pt idx="425">
                        <c:v>4.9600445568475866</c:v>
                      </c:pt>
                      <c:pt idx="426">
                        <c:v>2.898263634843997</c:v>
                      </c:pt>
                      <c:pt idx="427">
                        <c:v>1.3010818474764396</c:v>
                      </c:pt>
                      <c:pt idx="428">
                        <c:v>1.85052205682201</c:v>
                      </c:pt>
                      <c:pt idx="429">
                        <c:v>-0.64095718044822614</c:v>
                      </c:pt>
                      <c:pt idx="430">
                        <c:v>-0.41833660199169659</c:v>
                      </c:pt>
                      <c:pt idx="431">
                        <c:v>-3.5623745494971071</c:v>
                      </c:pt>
                      <c:pt idx="432">
                        <c:v>-2.8739606282285752</c:v>
                      </c:pt>
                      <c:pt idx="433">
                        <c:v>-1.1928091415225242</c:v>
                      </c:pt>
                      <c:pt idx="434">
                        <c:v>2.7333233785365092</c:v>
                      </c:pt>
                      <c:pt idx="435">
                        <c:v>1.2728180722708997</c:v>
                      </c:pt>
                      <c:pt idx="436">
                        <c:v>-1.0465885953678933</c:v>
                      </c:pt>
                      <c:pt idx="437">
                        <c:v>-3.9096581281265155</c:v>
                      </c:pt>
                      <c:pt idx="438">
                        <c:v>0.11553121836727609</c:v>
                      </c:pt>
                      <c:pt idx="439">
                        <c:v>1.5966226726473653</c:v>
                      </c:pt>
                      <c:pt idx="440">
                        <c:v>-1.3634912005241753</c:v>
                      </c:pt>
                      <c:pt idx="441">
                        <c:v>3.4664308879402048</c:v>
                      </c:pt>
                      <c:pt idx="442">
                        <c:v>3.2183126595578835</c:v>
                      </c:pt>
                      <c:pt idx="443">
                        <c:v>2.9106097858975377</c:v>
                      </c:pt>
                      <c:pt idx="444">
                        <c:v>6.4717252736266344</c:v>
                      </c:pt>
                      <c:pt idx="445">
                        <c:v>2.9183081701471911</c:v>
                      </c:pt>
                      <c:pt idx="446">
                        <c:v>10.45332895903927</c:v>
                      </c:pt>
                      <c:pt idx="447">
                        <c:v>7.4408230947233811</c:v>
                      </c:pt>
                      <c:pt idx="448">
                        <c:v>5.544615924839329</c:v>
                      </c:pt>
                      <c:pt idx="449">
                        <c:v>3.8624259400599628</c:v>
                      </c:pt>
                      <c:pt idx="450">
                        <c:v>1.5504068797351276</c:v>
                      </c:pt>
                      <c:pt idx="451">
                        <c:v>8.7880107678784061</c:v>
                      </c:pt>
                      <c:pt idx="452">
                        <c:v>6.6087580851837746</c:v>
                      </c:pt>
                      <c:pt idx="453">
                        <c:v>4.621455245077458</c:v>
                      </c:pt>
                      <c:pt idx="454">
                        <c:v>0.43783458098142169</c:v>
                      </c:pt>
                      <c:pt idx="455">
                        <c:v>-4.7518204848212937</c:v>
                      </c:pt>
                      <c:pt idx="456">
                        <c:v>-4.0444619700210591</c:v>
                      </c:pt>
                      <c:pt idx="457">
                        <c:v>-6.4062603491357528</c:v>
                      </c:pt>
                      <c:pt idx="458">
                        <c:v>-6.0987827083153618</c:v>
                      </c:pt>
                      <c:pt idx="459">
                        <c:v>-2.5760774058958882</c:v>
                      </c:pt>
                      <c:pt idx="460">
                        <c:v>-2.3505945257180048</c:v>
                      </c:pt>
                      <c:pt idx="461">
                        <c:v>-3.4032634654416603</c:v>
                      </c:pt>
                      <c:pt idx="462">
                        <c:v>-6.888713585215589</c:v>
                      </c:pt>
                      <c:pt idx="463">
                        <c:v>-2.947197650577265</c:v>
                      </c:pt>
                      <c:pt idx="464">
                        <c:v>-1.4129294914263462</c:v>
                      </c:pt>
                      <c:pt idx="465">
                        <c:v>0.32193642612835305</c:v>
                      </c:pt>
                      <c:pt idx="466">
                        <c:v>8.8267643927238015E-2</c:v>
                      </c:pt>
                      <c:pt idx="467">
                        <c:v>0.6935692718299642</c:v>
                      </c:pt>
                      <c:pt idx="468">
                        <c:v>-0.22361118903489785</c:v>
                      </c:pt>
                      <c:pt idx="469">
                        <c:v>0.13250535375182024</c:v>
                      </c:pt>
                      <c:pt idx="470">
                        <c:v>0.2861064242834408</c:v>
                      </c:pt>
                      <c:pt idx="471">
                        <c:v>0.95032281344303815</c:v>
                      </c:pt>
                      <c:pt idx="472">
                        <c:v>-1.076834328312982</c:v>
                      </c:pt>
                      <c:pt idx="473">
                        <c:v>-1.3968792877771625</c:v>
                      </c:pt>
                      <c:pt idx="474">
                        <c:v>-1.7429678253175691</c:v>
                      </c:pt>
                      <c:pt idx="475">
                        <c:v>-2.1560264666690294</c:v>
                      </c:pt>
                      <c:pt idx="476">
                        <c:v>0.41912457409104786</c:v>
                      </c:pt>
                      <c:pt idx="477">
                        <c:v>1.7707850850940035</c:v>
                      </c:pt>
                      <c:pt idx="478">
                        <c:v>4.6122314369963355</c:v>
                      </c:pt>
                      <c:pt idx="479">
                        <c:v>3.2651366855921751</c:v>
                      </c:pt>
                      <c:pt idx="480">
                        <c:v>5.1707994833510709</c:v>
                      </c:pt>
                      <c:pt idx="481">
                        <c:v>1.3074749588992178</c:v>
                      </c:pt>
                      <c:pt idx="482">
                        <c:v>3.5790689161165901E-3</c:v>
                      </c:pt>
                      <c:pt idx="483">
                        <c:v>-1.1839518063875505</c:v>
                      </c:pt>
                      <c:pt idx="484">
                        <c:v>-1.4576814861605225</c:v>
                      </c:pt>
                      <c:pt idx="485">
                        <c:v>-3.1196417298399335</c:v>
                      </c:pt>
                      <c:pt idx="486">
                        <c:v>-5.9734540231740914</c:v>
                      </c:pt>
                      <c:pt idx="487">
                        <c:v>-10.403464044739927</c:v>
                      </c:pt>
                      <c:pt idx="488">
                        <c:v>-6.8235692461727782</c:v>
                      </c:pt>
                      <c:pt idx="489">
                        <c:v>-5.2276393531434433</c:v>
                      </c:pt>
                      <c:pt idx="490">
                        <c:v>2.7536494425826241</c:v>
                      </c:pt>
                      <c:pt idx="491">
                        <c:v>3.7324128906198579</c:v>
                      </c:pt>
                      <c:pt idx="492">
                        <c:v>3.0513480678760625</c:v>
                      </c:pt>
                      <c:pt idx="493">
                        <c:v>1.4799686849716915</c:v>
                      </c:pt>
                      <c:pt idx="494">
                        <c:v>1.7188234223813605</c:v>
                      </c:pt>
                      <c:pt idx="495">
                        <c:v>4.5997681117311737</c:v>
                      </c:pt>
                      <c:pt idx="496">
                        <c:v>1.6076664401463363</c:v>
                      </c:pt>
                      <c:pt idx="497">
                        <c:v>1.0391714038362165</c:v>
                      </c:pt>
                      <c:pt idx="498">
                        <c:v>0.12947779713441554</c:v>
                      </c:pt>
                      <c:pt idx="499">
                        <c:v>-5.8108254064623415</c:v>
                      </c:pt>
                      <c:pt idx="500">
                        <c:v>1.3898055282770612</c:v>
                      </c:pt>
                      <c:pt idx="501">
                        <c:v>-1.3756020561385924</c:v>
                      </c:pt>
                      <c:pt idx="502">
                        <c:v>4.2004830098870203</c:v>
                      </c:pt>
                      <c:pt idx="503">
                        <c:v>2.734563101193797</c:v>
                      </c:pt>
                      <c:pt idx="504">
                        <c:v>-1.9867167426074124</c:v>
                      </c:pt>
                      <c:pt idx="505">
                        <c:v>-1.9742896444633635</c:v>
                      </c:pt>
                      <c:pt idx="506">
                        <c:v>-3.1100090741102022</c:v>
                      </c:pt>
                      <c:pt idx="507">
                        <c:v>-4.1461811351112363</c:v>
                      </c:pt>
                      <c:pt idx="508">
                        <c:v>-5.8836878820118619</c:v>
                      </c:pt>
                      <c:pt idx="509">
                        <c:v>-5.1230474861062225</c:v>
                      </c:pt>
                      <c:pt idx="510">
                        <c:v>2.2434807961862404</c:v>
                      </c:pt>
                      <c:pt idx="511">
                        <c:v>4.1117772926843195</c:v>
                      </c:pt>
                      <c:pt idx="512">
                        <c:v>2.6001479575090096</c:v>
                      </c:pt>
                      <c:pt idx="513">
                        <c:v>3.0137061301701644</c:v>
                      </c:pt>
                      <c:pt idx="514">
                        <c:v>5.1508603775648947</c:v>
                      </c:pt>
                      <c:pt idx="515">
                        <c:v>5.2499027321039442</c:v>
                      </c:pt>
                      <c:pt idx="516">
                        <c:v>9.3570889252117002</c:v>
                      </c:pt>
                      <c:pt idx="517">
                        <c:v>11.395135456573819</c:v>
                      </c:pt>
                      <c:pt idx="518">
                        <c:v>10.74247351682331</c:v>
                      </c:pt>
                      <c:pt idx="519">
                        <c:v>10.661053196728922</c:v>
                      </c:pt>
                      <c:pt idx="520">
                        <c:v>11.34282301664429</c:v>
                      </c:pt>
                      <c:pt idx="521">
                        <c:v>7.8208123226843309</c:v>
                      </c:pt>
                      <c:pt idx="522">
                        <c:v>2.4129546240976616</c:v>
                      </c:pt>
                      <c:pt idx="523">
                        <c:v>-0.135696262195383</c:v>
                      </c:pt>
                      <c:pt idx="524">
                        <c:v>-2.9425782418827113</c:v>
                      </c:pt>
                      <c:pt idx="525">
                        <c:v>-4.5547474492823943</c:v>
                      </c:pt>
                      <c:pt idx="526">
                        <c:v>-4.1407478439424166</c:v>
                      </c:pt>
                      <c:pt idx="527">
                        <c:v>-2.8925446672526509</c:v>
                      </c:pt>
                      <c:pt idx="528">
                        <c:v>-1.1111137342091584</c:v>
                      </c:pt>
                      <c:pt idx="529">
                        <c:v>-4.1262469369049732</c:v>
                      </c:pt>
                      <c:pt idx="530">
                        <c:v>0.61322936269238415</c:v>
                      </c:pt>
                      <c:pt idx="531">
                        <c:v>2.8047334580110999</c:v>
                      </c:pt>
                      <c:pt idx="532">
                        <c:v>2.4121352517982193</c:v>
                      </c:pt>
                      <c:pt idx="533">
                        <c:v>-1.256806665677118</c:v>
                      </c:pt>
                      <c:pt idx="534">
                        <c:v>-4.0569024654276227</c:v>
                      </c:pt>
                      <c:pt idx="535">
                        <c:v>-2.0585676427682102</c:v>
                      </c:pt>
                      <c:pt idx="536">
                        <c:v>-2.1931624843982434</c:v>
                      </c:pt>
                      <c:pt idx="537">
                        <c:v>-2.0002732675463704</c:v>
                      </c:pt>
                      <c:pt idx="538">
                        <c:v>-4.9417210803799652</c:v>
                      </c:pt>
                      <c:pt idx="539">
                        <c:v>-6.9734205800464606</c:v>
                      </c:pt>
                      <c:pt idx="540">
                        <c:v>-7.3439020557236079</c:v>
                      </c:pt>
                      <c:pt idx="541">
                        <c:v>-5.475756426267905</c:v>
                      </c:pt>
                      <c:pt idx="542">
                        <c:v>-3.3013291777342069</c:v>
                      </c:pt>
                      <c:pt idx="543">
                        <c:v>2.3216307716271647</c:v>
                      </c:pt>
                      <c:pt idx="544">
                        <c:v>1.2573428340526851</c:v>
                      </c:pt>
                      <c:pt idx="545">
                        <c:v>0.30388015835184068</c:v>
                      </c:pt>
                      <c:pt idx="546">
                        <c:v>4.8077156761984599</c:v>
                      </c:pt>
                      <c:pt idx="547">
                        <c:v>2.3995886846952832</c:v>
                      </c:pt>
                      <c:pt idx="548">
                        <c:v>0.83917821031885387</c:v>
                      </c:pt>
                      <c:pt idx="549">
                        <c:v>5.5288333576990203</c:v>
                      </c:pt>
                      <c:pt idx="550">
                        <c:v>2.8144748823408787</c:v>
                      </c:pt>
                      <c:pt idx="551">
                        <c:v>0.38715578640236004</c:v>
                      </c:pt>
                      <c:pt idx="552">
                        <c:v>-3.6793833259195923</c:v>
                      </c:pt>
                      <c:pt idx="553">
                        <c:v>-4.9576895694443106</c:v>
                      </c:pt>
                      <c:pt idx="554">
                        <c:v>-4.9150690065929838</c:v>
                      </c:pt>
                      <c:pt idx="555">
                        <c:v>0.86926492565427615</c:v>
                      </c:pt>
                      <c:pt idx="556">
                        <c:v>-0.52978642732290693</c:v>
                      </c:pt>
                      <c:pt idx="557">
                        <c:v>-1.484536176886176</c:v>
                      </c:pt>
                      <c:pt idx="558">
                        <c:v>-2.201859025515831</c:v>
                      </c:pt>
                      <c:pt idx="559">
                        <c:v>-8.0290285468475613</c:v>
                      </c:pt>
                      <c:pt idx="560">
                        <c:v>-1.6465772980696922</c:v>
                      </c:pt>
                      <c:pt idx="561">
                        <c:v>4.7116534001493182</c:v>
                      </c:pt>
                      <c:pt idx="562">
                        <c:v>11.279012920546176</c:v>
                      </c:pt>
                      <c:pt idx="563">
                        <c:v>15.165240020787113</c:v>
                      </c:pt>
                      <c:pt idx="564">
                        <c:v>12.360892485026666</c:v>
                      </c:pt>
                      <c:pt idx="565">
                        <c:v>8.2385586604073922</c:v>
                      </c:pt>
                      <c:pt idx="566">
                        <c:v>6.3815544002735365</c:v>
                      </c:pt>
                      <c:pt idx="567">
                        <c:v>7.2162259918341425</c:v>
                      </c:pt>
                      <c:pt idx="568">
                        <c:v>5.5424785322389436</c:v>
                      </c:pt>
                      <c:pt idx="569">
                        <c:v>4.460502286719505</c:v>
                      </c:pt>
                      <c:pt idx="570">
                        <c:v>0.46867559172930129</c:v>
                      </c:pt>
                      <c:pt idx="571">
                        <c:v>4.8344526086729882</c:v>
                      </c:pt>
                      <c:pt idx="572">
                        <c:v>0.95055574189875314</c:v>
                      </c:pt>
                      <c:pt idx="573">
                        <c:v>-3.9109268638790784</c:v>
                      </c:pt>
                      <c:pt idx="574">
                        <c:v>-4.3413093170793884</c:v>
                      </c:pt>
                      <c:pt idx="575">
                        <c:v>-2.1130499930758351</c:v>
                      </c:pt>
                      <c:pt idx="576">
                        <c:v>-5.3495685274500078</c:v>
                      </c:pt>
                      <c:pt idx="577">
                        <c:v>-2.0608562508216304</c:v>
                      </c:pt>
                      <c:pt idx="578">
                        <c:v>-3.9879190198330141</c:v>
                      </c:pt>
                      <c:pt idx="579">
                        <c:v>-3.8363000862617564</c:v>
                      </c:pt>
                      <c:pt idx="580">
                        <c:v>-3.584794938047358</c:v>
                      </c:pt>
                      <c:pt idx="581">
                        <c:v>-4.9740438365376107</c:v>
                      </c:pt>
                      <c:pt idx="582">
                        <c:v>-2.3824159192021792</c:v>
                      </c:pt>
                      <c:pt idx="583">
                        <c:v>-4.5315297511653281</c:v>
                      </c:pt>
                      <c:pt idx="584">
                        <c:v>-1.8788283819552412</c:v>
                      </c:pt>
                      <c:pt idx="585">
                        <c:v>-0.79737257534768391</c:v>
                      </c:pt>
                      <c:pt idx="586">
                        <c:v>-3.6791104574011411</c:v>
                      </c:pt>
                      <c:pt idx="587">
                        <c:v>-3.8570710193660451</c:v>
                      </c:pt>
                      <c:pt idx="588">
                        <c:v>-4.2391874511111203</c:v>
                      </c:pt>
                      <c:pt idx="589">
                        <c:v>-6.2215132821166517</c:v>
                      </c:pt>
                      <c:pt idx="590">
                        <c:v>-5.8725103479985457</c:v>
                      </c:pt>
                      <c:pt idx="591">
                        <c:v>-7.3324322816107248</c:v>
                      </c:pt>
                      <c:pt idx="592">
                        <c:v>-6.8513139138614587</c:v>
                      </c:pt>
                      <c:pt idx="593">
                        <c:v>-3.9939109147702849</c:v>
                      </c:pt>
                      <c:pt idx="594">
                        <c:v>-6.5202962896115668</c:v>
                      </c:pt>
                      <c:pt idx="595">
                        <c:v>-5.1156220845338467</c:v>
                      </c:pt>
                      <c:pt idx="596">
                        <c:v>-2.2645114819868954</c:v>
                      </c:pt>
                      <c:pt idx="597">
                        <c:v>-5.9244873653761694</c:v>
                      </c:pt>
                      <c:pt idx="598">
                        <c:v>-9.2135137684267505</c:v>
                      </c:pt>
                      <c:pt idx="599">
                        <c:v>-10.498033999289111</c:v>
                      </c:pt>
                      <c:pt idx="600">
                        <c:v>-9.8360541330419</c:v>
                      </c:pt>
                      <c:pt idx="601">
                        <c:v>-7.7186932958542815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4D-443B-A29E-1152FF4302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alpha=0.15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'Seasonality&amp;Smoothing'!$M$6:$M$607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1">
                        <c:v>0.15</c:v>
                      </c:pt>
                      <c:pt idx="3">
                        <c:v>-6.7717296841197907</c:v>
                      </c:pt>
                      <c:pt idx="4">
                        <c:v>-3.389157522119596</c:v>
                      </c:pt>
                      <c:pt idx="5">
                        <c:v>-5.3373764822449452</c:v>
                      </c:pt>
                      <c:pt idx="6">
                        <c:v>-7.1704347093862726</c:v>
                      </c:pt>
                      <c:pt idx="7">
                        <c:v>-8.8809026388036507</c:v>
                      </c:pt>
                      <c:pt idx="8">
                        <c:v>-14.569444651843398</c:v>
                      </c:pt>
                      <c:pt idx="9">
                        <c:v>-15.048668501448919</c:v>
                      </c:pt>
                      <c:pt idx="10">
                        <c:v>-13.693580935613809</c:v>
                      </c:pt>
                      <c:pt idx="11">
                        <c:v>-13.028351206828459</c:v>
                      </c:pt>
                      <c:pt idx="12">
                        <c:v>-8.6108338263261217</c:v>
                      </c:pt>
                      <c:pt idx="13">
                        <c:v>-8.2885756165518814</c:v>
                      </c:pt>
                      <c:pt idx="14">
                        <c:v>-8.0400118652088057</c:v>
                      </c:pt>
                      <c:pt idx="15">
                        <c:v>-8.659769538045456</c:v>
                      </c:pt>
                      <c:pt idx="16">
                        <c:v>-8.068991397956415</c:v>
                      </c:pt>
                      <c:pt idx="17">
                        <c:v>-11.640235276706239</c:v>
                      </c:pt>
                      <c:pt idx="18">
                        <c:v>-4.982864684678364</c:v>
                      </c:pt>
                      <c:pt idx="19">
                        <c:v>9.0735318821980897</c:v>
                      </c:pt>
                      <c:pt idx="20">
                        <c:v>1.9368246910080984</c:v>
                      </c:pt>
                      <c:pt idx="21">
                        <c:v>8.8516604399748555</c:v>
                      </c:pt>
                      <c:pt idx="22">
                        <c:v>15.261698664596395</c:v>
                      </c:pt>
                      <c:pt idx="23">
                        <c:v>7.2036364533502066</c:v>
                      </c:pt>
                      <c:pt idx="24">
                        <c:v>12.261355684825752</c:v>
                      </c:pt>
                      <c:pt idx="25">
                        <c:v>10.06778546792717</c:v>
                      </c:pt>
                      <c:pt idx="26">
                        <c:v>12.092895056598383</c:v>
                      </c:pt>
                      <c:pt idx="27">
                        <c:v>18.53320134549066</c:v>
                      </c:pt>
                      <c:pt idx="28">
                        <c:v>16.6200338530493</c:v>
                      </c:pt>
                      <c:pt idx="29">
                        <c:v>12.255436186648625</c:v>
                      </c:pt>
                      <c:pt idx="30">
                        <c:v>14.128456059173246</c:v>
                      </c:pt>
                      <c:pt idx="31">
                        <c:v>15.313154514471968</c:v>
                      </c:pt>
                      <c:pt idx="32">
                        <c:v>17.995503928440879</c:v>
                      </c:pt>
                      <c:pt idx="33">
                        <c:v>12.946537791792725</c:v>
                      </c:pt>
                      <c:pt idx="34">
                        <c:v>10.297344413641582</c:v>
                      </c:pt>
                      <c:pt idx="35">
                        <c:v>9.9739353400386346</c:v>
                      </c:pt>
                      <c:pt idx="36">
                        <c:v>6.6661097385108654</c:v>
                      </c:pt>
                      <c:pt idx="37">
                        <c:v>10.636826413559543</c:v>
                      </c:pt>
                      <c:pt idx="38">
                        <c:v>10.206579860385872</c:v>
                      </c:pt>
                      <c:pt idx="39">
                        <c:v>6.5348334287100176</c:v>
                      </c:pt>
                      <c:pt idx="40">
                        <c:v>3.7514211237857467</c:v>
                      </c:pt>
                      <c:pt idx="41">
                        <c:v>-1.7878846332253562</c:v>
                      </c:pt>
                      <c:pt idx="42">
                        <c:v>-3.4933666377195989</c:v>
                      </c:pt>
                      <c:pt idx="43">
                        <c:v>-7.9003947778869765</c:v>
                      </c:pt>
                      <c:pt idx="44">
                        <c:v>0.96398702993579999</c:v>
                      </c:pt>
                      <c:pt idx="45">
                        <c:v>3.8697484280634038</c:v>
                      </c:pt>
                      <c:pt idx="46">
                        <c:v>9.6470734544716681</c:v>
                      </c:pt>
                      <c:pt idx="47">
                        <c:v>8.1912050247441694</c:v>
                      </c:pt>
                      <c:pt idx="48">
                        <c:v>3.4557889705105325</c:v>
                      </c:pt>
                      <c:pt idx="49">
                        <c:v>8.8980537607592822</c:v>
                      </c:pt>
                      <c:pt idx="50">
                        <c:v>11.413623105505666</c:v>
                      </c:pt>
                      <c:pt idx="51">
                        <c:v>9.6758201870618343</c:v>
                      </c:pt>
                      <c:pt idx="52">
                        <c:v>5.1912598683847797</c:v>
                      </c:pt>
                      <c:pt idx="53">
                        <c:v>3.155978299683794</c:v>
                      </c:pt>
                      <c:pt idx="54">
                        <c:v>9.1389168552532265</c:v>
                      </c:pt>
                      <c:pt idx="55">
                        <c:v>6.8570461911399008</c:v>
                      </c:pt>
                      <c:pt idx="56">
                        <c:v>5.422811853608632</c:v>
                      </c:pt>
                      <c:pt idx="57">
                        <c:v>-0.87525047181468363</c:v>
                      </c:pt>
                      <c:pt idx="58">
                        <c:v>-4.6761756104246954</c:v>
                      </c:pt>
                      <c:pt idx="59">
                        <c:v>-7.1785566804177119</c:v>
                      </c:pt>
                      <c:pt idx="60">
                        <c:v>-10.028508478877043</c:v>
                      </c:pt>
                      <c:pt idx="61">
                        <c:v>-8.518599071220267</c:v>
                      </c:pt>
                      <c:pt idx="62">
                        <c:v>-5.6555318016769354</c:v>
                      </c:pt>
                      <c:pt idx="63">
                        <c:v>-7.2479614840433708</c:v>
                      </c:pt>
                      <c:pt idx="64">
                        <c:v>-6.7339545520546009</c:v>
                      </c:pt>
                      <c:pt idx="65">
                        <c:v>-9.7104539576896904</c:v>
                      </c:pt>
                      <c:pt idx="66">
                        <c:v>-1.9025505635142608</c:v>
                      </c:pt>
                      <c:pt idx="67">
                        <c:v>11.796798885187643</c:v>
                      </c:pt>
                      <c:pt idx="68">
                        <c:v>19.356601643549197</c:v>
                      </c:pt>
                      <c:pt idx="69">
                        <c:v>15.948470849634791</c:v>
                      </c:pt>
                      <c:pt idx="70">
                        <c:v>22.103987512807308</c:v>
                      </c:pt>
                      <c:pt idx="71">
                        <c:v>15.374581974329512</c:v>
                      </c:pt>
                      <c:pt idx="72">
                        <c:v>12.681659377658132</c:v>
                      </c:pt>
                      <c:pt idx="73">
                        <c:v>11.445043606834652</c:v>
                      </c:pt>
                      <c:pt idx="74">
                        <c:v>9.6635644746696769</c:v>
                      </c:pt>
                      <c:pt idx="75">
                        <c:v>8.113270350851252</c:v>
                      </c:pt>
                      <c:pt idx="76">
                        <c:v>3.0230925076058193</c:v>
                      </c:pt>
                      <c:pt idx="77">
                        <c:v>1.0580360430217475</c:v>
                      </c:pt>
                      <c:pt idx="78">
                        <c:v>16.235665937090438</c:v>
                      </c:pt>
                      <c:pt idx="79">
                        <c:v>9.5292829107016104</c:v>
                      </c:pt>
                      <c:pt idx="80">
                        <c:v>18.524213065236147</c:v>
                      </c:pt>
                      <c:pt idx="81">
                        <c:v>13.515940558068696</c:v>
                      </c:pt>
                      <c:pt idx="82">
                        <c:v>13.316336764976146</c:v>
                      </c:pt>
                      <c:pt idx="83">
                        <c:v>10.320078838672927</c:v>
                      </c:pt>
                      <c:pt idx="84">
                        <c:v>9.2853317123500574</c:v>
                      </c:pt>
                      <c:pt idx="85">
                        <c:v>6.2181650913228133</c:v>
                      </c:pt>
                      <c:pt idx="86">
                        <c:v>7.5007177364846287</c:v>
                      </c:pt>
                      <c:pt idx="87">
                        <c:v>3.2598506233939637</c:v>
                      </c:pt>
                      <c:pt idx="88">
                        <c:v>3.2026857392671144</c:v>
                      </c:pt>
                      <c:pt idx="89">
                        <c:v>6.5656902899338281</c:v>
                      </c:pt>
                      <c:pt idx="90">
                        <c:v>7.8371720469656818</c:v>
                      </c:pt>
                      <c:pt idx="91">
                        <c:v>6.1555631040956822</c:v>
                      </c:pt>
                      <c:pt idx="92">
                        <c:v>-1.5934487703789078</c:v>
                      </c:pt>
                      <c:pt idx="93">
                        <c:v>-10.649072002204102</c:v>
                      </c:pt>
                      <c:pt idx="94">
                        <c:v>-12.713923911255776</c:v>
                      </c:pt>
                      <c:pt idx="95">
                        <c:v>-6.7356427361241868</c:v>
                      </c:pt>
                      <c:pt idx="96">
                        <c:v>-5.422031626227465</c:v>
                      </c:pt>
                      <c:pt idx="97">
                        <c:v>-2.1730937464681936</c:v>
                      </c:pt>
                      <c:pt idx="98">
                        <c:v>-1.3868522756377124</c:v>
                      </c:pt>
                      <c:pt idx="99">
                        <c:v>-4.3695838869100196</c:v>
                      </c:pt>
                      <c:pt idx="100">
                        <c:v>-4.4973335944912254</c:v>
                      </c:pt>
                      <c:pt idx="101">
                        <c:v>-6.0393261437607784</c:v>
                      </c:pt>
                      <c:pt idx="102">
                        <c:v>-10.077091921674757</c:v>
                      </c:pt>
                      <c:pt idx="103">
                        <c:v>-0.65656126924871305</c:v>
                      </c:pt>
                      <c:pt idx="104">
                        <c:v>-7.0237544877216713</c:v>
                      </c:pt>
                      <c:pt idx="105">
                        <c:v>2.0601681380545447</c:v>
                      </c:pt>
                      <c:pt idx="106">
                        <c:v>6.9239302079640801</c:v>
                      </c:pt>
                      <c:pt idx="107">
                        <c:v>2.0515332652127092</c:v>
                      </c:pt>
                      <c:pt idx="108">
                        <c:v>5.2270679749089215</c:v>
                      </c:pt>
                      <c:pt idx="109">
                        <c:v>3.9536409144977749</c:v>
                      </c:pt>
                      <c:pt idx="110">
                        <c:v>0.94087218618337554</c:v>
                      </c:pt>
                      <c:pt idx="111">
                        <c:v>-1.9860180943620918</c:v>
                      </c:pt>
                      <c:pt idx="112">
                        <c:v>0.73869732917450337</c:v>
                      </c:pt>
                      <c:pt idx="113">
                        <c:v>3.4663001413550711</c:v>
                      </c:pt>
                      <c:pt idx="114">
                        <c:v>-2.68730957932631</c:v>
                      </c:pt>
                      <c:pt idx="115">
                        <c:v>-10.605246278252556</c:v>
                      </c:pt>
                      <c:pt idx="116">
                        <c:v>-15.13513674537495</c:v>
                      </c:pt>
                      <c:pt idx="117">
                        <c:v>-19.279506780950705</c:v>
                      </c:pt>
                      <c:pt idx="118">
                        <c:v>-16.104793473190369</c:v>
                      </c:pt>
                      <c:pt idx="119">
                        <c:v>-16.622881863768555</c:v>
                      </c:pt>
                      <c:pt idx="120">
                        <c:v>-20.831184884725417</c:v>
                      </c:pt>
                      <c:pt idx="121">
                        <c:v>-20.790874016191388</c:v>
                      </c:pt>
                      <c:pt idx="122">
                        <c:v>-14.016965504902398</c:v>
                      </c:pt>
                      <c:pt idx="123">
                        <c:v>-8.0551801317850362</c:v>
                      </c:pt>
                      <c:pt idx="124">
                        <c:v>4.1899095973649922</c:v>
                      </c:pt>
                      <c:pt idx="125">
                        <c:v>2.2898305693169672</c:v>
                      </c:pt>
                      <c:pt idx="126">
                        <c:v>8.5826912844415482</c:v>
                      </c:pt>
                      <c:pt idx="127">
                        <c:v>14.949254455950083</c:v>
                      </c:pt>
                      <c:pt idx="128">
                        <c:v>9.3911888786972888</c:v>
                      </c:pt>
                      <c:pt idx="129">
                        <c:v>10.987869999510695</c:v>
                      </c:pt>
                      <c:pt idx="130">
                        <c:v>8.4224767902018272</c:v>
                      </c:pt>
                      <c:pt idx="131">
                        <c:v>8.8152978601148479</c:v>
                      </c:pt>
                      <c:pt idx="132">
                        <c:v>6.2062678805755152</c:v>
                      </c:pt>
                      <c:pt idx="133">
                        <c:v>3.5859608343144078</c:v>
                      </c:pt>
                      <c:pt idx="134">
                        <c:v>0.44834411802754426</c:v>
                      </c:pt>
                      <c:pt idx="135">
                        <c:v>-1.6546669522945816</c:v>
                      </c:pt>
                      <c:pt idx="136">
                        <c:v>-4.6196542000681386</c:v>
                      </c:pt>
                      <c:pt idx="137">
                        <c:v>-8.4382986585012283</c:v>
                      </c:pt>
                      <c:pt idx="138">
                        <c:v>-2.4862185592039232</c:v>
                      </c:pt>
                      <c:pt idx="139">
                        <c:v>-6.4293189111485711</c:v>
                      </c:pt>
                      <c:pt idx="140">
                        <c:v>-8.0605984833365927</c:v>
                      </c:pt>
                      <c:pt idx="141">
                        <c:v>-8.0161492582181122</c:v>
                      </c:pt>
                      <c:pt idx="142">
                        <c:v>-14.495939578867642</c:v>
                      </c:pt>
                      <c:pt idx="143">
                        <c:v>-16.305356053594195</c:v>
                      </c:pt>
                      <c:pt idx="144">
                        <c:v>-17.771287946077166</c:v>
                      </c:pt>
                      <c:pt idx="145">
                        <c:v>-17.15496161834033</c:v>
                      </c:pt>
                      <c:pt idx="146">
                        <c:v>-14.841439966729135</c:v>
                      </c:pt>
                      <c:pt idx="147">
                        <c:v>-14.500983424337754</c:v>
                      </c:pt>
                      <c:pt idx="148">
                        <c:v>-10.889023201304836</c:v>
                      </c:pt>
                      <c:pt idx="149">
                        <c:v>-10.812262309552194</c:v>
                      </c:pt>
                      <c:pt idx="150">
                        <c:v>-14.389087662597287</c:v>
                      </c:pt>
                      <c:pt idx="151">
                        <c:v>-6.8417576490329717</c:v>
                      </c:pt>
                      <c:pt idx="152">
                        <c:v>3.7238285894618155</c:v>
                      </c:pt>
                      <c:pt idx="153">
                        <c:v>-3.6843862463394634</c:v>
                      </c:pt>
                      <c:pt idx="154">
                        <c:v>-6.0139410187707867</c:v>
                      </c:pt>
                      <c:pt idx="155">
                        <c:v>-7.6856572775120657</c:v>
                      </c:pt>
                      <c:pt idx="156">
                        <c:v>-0.81454398640731185</c:v>
                      </c:pt>
                      <c:pt idx="157">
                        <c:v>-3.0417292526209159</c:v>
                      </c:pt>
                      <c:pt idx="158">
                        <c:v>-2.6801924558676298</c:v>
                      </c:pt>
                      <c:pt idx="159">
                        <c:v>13.071076959894528</c:v>
                      </c:pt>
                      <c:pt idx="160">
                        <c:v>7.7772281252925861</c:v>
                      </c:pt>
                      <c:pt idx="161">
                        <c:v>3.2390513180555796</c:v>
                      </c:pt>
                      <c:pt idx="162">
                        <c:v>-4.3054710791307214</c:v>
                      </c:pt>
                      <c:pt idx="163">
                        <c:v>-6.5806835530863967</c:v>
                      </c:pt>
                      <c:pt idx="164">
                        <c:v>-7.6342584289835953</c:v>
                      </c:pt>
                      <c:pt idx="165">
                        <c:v>-2.14876021201807</c:v>
                      </c:pt>
                      <c:pt idx="166">
                        <c:v>-2.3986588895975869</c:v>
                      </c:pt>
                      <c:pt idx="167">
                        <c:v>0.24733253228515739</c:v>
                      </c:pt>
                      <c:pt idx="168">
                        <c:v>-6.3865026480796656</c:v>
                      </c:pt>
                      <c:pt idx="169">
                        <c:v>-10.252894115042411</c:v>
                      </c:pt>
                      <c:pt idx="170">
                        <c:v>-12.454682588925873</c:v>
                      </c:pt>
                      <c:pt idx="171">
                        <c:v>-11.197239653204974</c:v>
                      </c:pt>
                      <c:pt idx="172">
                        <c:v>-8.7408409958419924</c:v>
                      </c:pt>
                      <c:pt idx="173">
                        <c:v>-6.7363074349088157</c:v>
                      </c:pt>
                      <c:pt idx="174">
                        <c:v>-7.834526019150462</c:v>
                      </c:pt>
                      <c:pt idx="175">
                        <c:v>-6.8053802521032143</c:v>
                      </c:pt>
                      <c:pt idx="176">
                        <c:v>4.5797493768520798</c:v>
                      </c:pt>
                      <c:pt idx="177">
                        <c:v>18.538146422942251</c:v>
                      </c:pt>
                      <c:pt idx="178">
                        <c:v>15.305211750118685</c:v>
                      </c:pt>
                      <c:pt idx="179">
                        <c:v>14.170622576044021</c:v>
                      </c:pt>
                      <c:pt idx="180">
                        <c:v>11.94329388911512</c:v>
                      </c:pt>
                      <c:pt idx="181">
                        <c:v>11.567432941573196</c:v>
                      </c:pt>
                      <c:pt idx="182">
                        <c:v>14.792595409197396</c:v>
                      </c:pt>
                      <c:pt idx="183">
                        <c:v>9.8779466451997671</c:v>
                      </c:pt>
                      <c:pt idx="184">
                        <c:v>4.9880673578020218</c:v>
                      </c:pt>
                      <c:pt idx="185">
                        <c:v>4.1232646656885619</c:v>
                      </c:pt>
                      <c:pt idx="186">
                        <c:v>6.1511102663575556</c:v>
                      </c:pt>
                      <c:pt idx="187">
                        <c:v>9.6874105905785939</c:v>
                      </c:pt>
                      <c:pt idx="188">
                        <c:v>4.5736215931316142</c:v>
                      </c:pt>
                      <c:pt idx="189">
                        <c:v>4.5229378067798889</c:v>
                      </c:pt>
                      <c:pt idx="190">
                        <c:v>1.5322844263806963</c:v>
                      </c:pt>
                      <c:pt idx="191">
                        <c:v>-2.5913656491332331</c:v>
                      </c:pt>
                      <c:pt idx="192">
                        <c:v>-7.1043961022855395</c:v>
                      </c:pt>
                      <c:pt idx="193">
                        <c:v>-2.3281035511173589</c:v>
                      </c:pt>
                      <c:pt idx="194">
                        <c:v>-1.4886106095895499</c:v>
                      </c:pt>
                      <c:pt idx="195">
                        <c:v>-2.3860784707691325</c:v>
                      </c:pt>
                      <c:pt idx="196">
                        <c:v>-4.1313539907715597</c:v>
                      </c:pt>
                      <c:pt idx="197">
                        <c:v>-4.4232434805989875</c:v>
                      </c:pt>
                      <c:pt idx="198">
                        <c:v>-5.2984216579868679</c:v>
                      </c:pt>
                      <c:pt idx="199">
                        <c:v>-8.7146915451142064</c:v>
                      </c:pt>
                      <c:pt idx="200">
                        <c:v>-11.383165222207293</c:v>
                      </c:pt>
                      <c:pt idx="201">
                        <c:v>1.0096690137418136</c:v>
                      </c:pt>
                      <c:pt idx="202">
                        <c:v>-0.64399404770166691</c:v>
                      </c:pt>
                      <c:pt idx="203">
                        <c:v>1.1087976478967632</c:v>
                      </c:pt>
                      <c:pt idx="204">
                        <c:v>1.1707427001900002</c:v>
                      </c:pt>
                      <c:pt idx="205">
                        <c:v>1.9457644309868902</c:v>
                      </c:pt>
                      <c:pt idx="206">
                        <c:v>4.2291771751990872</c:v>
                      </c:pt>
                      <c:pt idx="207">
                        <c:v>1.9490411463012118</c:v>
                      </c:pt>
                      <c:pt idx="208">
                        <c:v>1.8634976837382309</c:v>
                      </c:pt>
                      <c:pt idx="209">
                        <c:v>-1.6526195572656996</c:v>
                      </c:pt>
                      <c:pt idx="210">
                        <c:v>-7.773391323153616</c:v>
                      </c:pt>
                      <c:pt idx="211">
                        <c:v>-13.338415760505981</c:v>
                      </c:pt>
                      <c:pt idx="212">
                        <c:v>-21.553330805290305</c:v>
                      </c:pt>
                      <c:pt idx="213">
                        <c:v>-16.784971731878748</c:v>
                      </c:pt>
                      <c:pt idx="214">
                        <c:v>-19.084438681479128</c:v>
                      </c:pt>
                      <c:pt idx="215">
                        <c:v>-24.045580290814044</c:v>
                      </c:pt>
                      <c:pt idx="216">
                        <c:v>-27.440478547714143</c:v>
                      </c:pt>
                      <c:pt idx="217">
                        <c:v>-27.893773629731626</c:v>
                      </c:pt>
                      <c:pt idx="218">
                        <c:v>-22.424430176411647</c:v>
                      </c:pt>
                      <c:pt idx="219">
                        <c:v>-21.66652510256791</c:v>
                      </c:pt>
                      <c:pt idx="220">
                        <c:v>-19.724733627800539</c:v>
                      </c:pt>
                      <c:pt idx="221">
                        <c:v>-14.437616172073685</c:v>
                      </c:pt>
                      <c:pt idx="222">
                        <c:v>-4.5406384457404112</c:v>
                      </c:pt>
                      <c:pt idx="223">
                        <c:v>5.8644241852952339</c:v>
                      </c:pt>
                      <c:pt idx="224">
                        <c:v>5.7490831486407021</c:v>
                      </c:pt>
                      <c:pt idx="225">
                        <c:v>7.9820801289626022</c:v>
                      </c:pt>
                      <c:pt idx="226">
                        <c:v>10.682555400236023</c:v>
                      </c:pt>
                      <c:pt idx="227">
                        <c:v>4.9913646786438379</c:v>
                      </c:pt>
                      <c:pt idx="228">
                        <c:v>9.9009246763250633</c:v>
                      </c:pt>
                      <c:pt idx="229">
                        <c:v>15.306419110701198</c:v>
                      </c:pt>
                      <c:pt idx="230">
                        <c:v>13.14073365295628</c:v>
                      </c:pt>
                      <c:pt idx="231">
                        <c:v>9.8238641523948314</c:v>
                      </c:pt>
                      <c:pt idx="232">
                        <c:v>17.257097238918007</c:v>
                      </c:pt>
                      <c:pt idx="233">
                        <c:v>12.856940064637071</c:v>
                      </c:pt>
                      <c:pt idx="234">
                        <c:v>9.3897343554636894</c:v>
                      </c:pt>
                      <c:pt idx="235">
                        <c:v>6.1102410663192233</c:v>
                      </c:pt>
                      <c:pt idx="236">
                        <c:v>-4.691972502488909</c:v>
                      </c:pt>
                      <c:pt idx="237">
                        <c:v>-5.7828171744975663</c:v>
                      </c:pt>
                      <c:pt idx="238">
                        <c:v>-11.382607307705324</c:v>
                      </c:pt>
                      <c:pt idx="239">
                        <c:v>-10.974023623106273</c:v>
                      </c:pt>
                      <c:pt idx="240">
                        <c:v>-16.869655380162488</c:v>
                      </c:pt>
                      <c:pt idx="241">
                        <c:v>-17.273573937313216</c:v>
                      </c:pt>
                      <c:pt idx="242">
                        <c:v>-11.492260437855968</c:v>
                      </c:pt>
                      <c:pt idx="243">
                        <c:v>-6.2691808247955727</c:v>
                      </c:pt>
                      <c:pt idx="244">
                        <c:v>-7.9869909916938493</c:v>
                      </c:pt>
                      <c:pt idx="245">
                        <c:v>-6.4105349313830411</c:v>
                      </c:pt>
                      <c:pt idx="246">
                        <c:v>-4.9476193911534114</c:v>
                      </c:pt>
                      <c:pt idx="247">
                        <c:v>-6.6315096183053504</c:v>
                      </c:pt>
                      <c:pt idx="248">
                        <c:v>-5.3374605844198255</c:v>
                      </c:pt>
                      <c:pt idx="249">
                        <c:v>-0.19648204413884685</c:v>
                      </c:pt>
                      <c:pt idx="250">
                        <c:v>10.285777553099603</c:v>
                      </c:pt>
                      <c:pt idx="251">
                        <c:v>4.6841035085779197</c:v>
                      </c:pt>
                      <c:pt idx="252">
                        <c:v>-1.3402473182308827</c:v>
                      </c:pt>
                      <c:pt idx="253">
                        <c:v>6.4229153286898821E-3</c:v>
                      </c:pt>
                      <c:pt idx="254">
                        <c:v>4.5307368868896543</c:v>
                      </c:pt>
                      <c:pt idx="255">
                        <c:v>2.3403669012382107</c:v>
                      </c:pt>
                      <c:pt idx="256">
                        <c:v>-0.84887542456513576</c:v>
                      </c:pt>
                      <c:pt idx="257">
                        <c:v>-1.8131366993236675</c:v>
                      </c:pt>
                      <c:pt idx="258">
                        <c:v>8.1551691060970128</c:v>
                      </c:pt>
                      <c:pt idx="259">
                        <c:v>7.6858606043575382</c:v>
                      </c:pt>
                      <c:pt idx="260">
                        <c:v>8.9323041048436025</c:v>
                      </c:pt>
                      <c:pt idx="261">
                        <c:v>0.96781794173506164</c:v>
                      </c:pt>
                      <c:pt idx="262">
                        <c:v>5.5604325410924416</c:v>
                      </c:pt>
                      <c:pt idx="263">
                        <c:v>8.0175602483718666</c:v>
                      </c:pt>
                      <c:pt idx="264">
                        <c:v>9.8481909105939422</c:v>
                      </c:pt>
                      <c:pt idx="265">
                        <c:v>13.38659540982983</c:v>
                      </c:pt>
                      <c:pt idx="266">
                        <c:v>16.053883507215652</c:v>
                      </c:pt>
                      <c:pt idx="267">
                        <c:v>17.445041528515315</c:v>
                      </c:pt>
                      <c:pt idx="268">
                        <c:v>14.750098008620386</c:v>
                      </c:pt>
                      <c:pt idx="269">
                        <c:v>7.99599071888405</c:v>
                      </c:pt>
                      <c:pt idx="270">
                        <c:v>10.62792741157353</c:v>
                      </c:pt>
                      <c:pt idx="271">
                        <c:v>1.3427051640125365</c:v>
                      </c:pt>
                      <c:pt idx="272">
                        <c:v>-4.6343780194496738</c:v>
                      </c:pt>
                      <c:pt idx="273">
                        <c:v>-2.5988618639142302</c:v>
                      </c:pt>
                      <c:pt idx="274">
                        <c:v>-1.4912452937094667</c:v>
                      </c:pt>
                      <c:pt idx="275">
                        <c:v>-7.4863659112097221</c:v>
                      </c:pt>
                      <c:pt idx="276">
                        <c:v>-10.785146325050366</c:v>
                      </c:pt>
                      <c:pt idx="277">
                        <c:v>-10.946741240467793</c:v>
                      </c:pt>
                      <c:pt idx="278">
                        <c:v>-12.864452645537302</c:v>
                      </c:pt>
                      <c:pt idx="279">
                        <c:v>-10.465544201324699</c:v>
                      </c:pt>
                      <c:pt idx="280">
                        <c:v>-3.9338998617436411</c:v>
                      </c:pt>
                      <c:pt idx="281">
                        <c:v>-0.38540747092540695</c:v>
                      </c:pt>
                      <c:pt idx="282">
                        <c:v>2.5737389502354495</c:v>
                      </c:pt>
                      <c:pt idx="283">
                        <c:v>3.39164497187513</c:v>
                      </c:pt>
                      <c:pt idx="284">
                        <c:v>3.7972208172335495</c:v>
                      </c:pt>
                      <c:pt idx="285">
                        <c:v>-1.8970028527334941</c:v>
                      </c:pt>
                      <c:pt idx="286">
                        <c:v>5.0334865794173567E-2</c:v>
                      </c:pt>
                      <c:pt idx="287">
                        <c:v>4.0239772243684069</c:v>
                      </c:pt>
                      <c:pt idx="288">
                        <c:v>10.863645340191084</c:v>
                      </c:pt>
                      <c:pt idx="289">
                        <c:v>6.8397316749874122</c:v>
                      </c:pt>
                      <c:pt idx="290">
                        <c:v>9.994049332599289</c:v>
                      </c:pt>
                      <c:pt idx="291">
                        <c:v>6.4141824800914087</c:v>
                      </c:pt>
                      <c:pt idx="292">
                        <c:v>9.4538678174600328</c:v>
                      </c:pt>
                      <c:pt idx="293">
                        <c:v>5.8641950563981435</c:v>
                      </c:pt>
                      <c:pt idx="294">
                        <c:v>8.6059010984604996</c:v>
                      </c:pt>
                      <c:pt idx="295">
                        <c:v>2.233982797866382</c:v>
                      </c:pt>
                      <c:pt idx="296">
                        <c:v>-2.7817920306735555</c:v>
                      </c:pt>
                      <c:pt idx="297">
                        <c:v>6.6558362265454587</c:v>
                      </c:pt>
                      <c:pt idx="298">
                        <c:v>4.2152480831812982</c:v>
                      </c:pt>
                      <c:pt idx="299">
                        <c:v>5.5241534591469748</c:v>
                      </c:pt>
                      <c:pt idx="300">
                        <c:v>5.0137951397529106</c:v>
                      </c:pt>
                      <c:pt idx="301">
                        <c:v>4.5823590046150038</c:v>
                      </c:pt>
                      <c:pt idx="302">
                        <c:v>5.4052825627827694</c:v>
                      </c:pt>
                      <c:pt idx="303">
                        <c:v>2.7837307257473727</c:v>
                      </c:pt>
                      <c:pt idx="304">
                        <c:v>0.24798382626761484</c:v>
                      </c:pt>
                      <c:pt idx="305">
                        <c:v>5.4491936638845537</c:v>
                      </c:pt>
                      <c:pt idx="306">
                        <c:v>1.3231499148239037</c:v>
                      </c:pt>
                      <c:pt idx="307">
                        <c:v>6.9636442917752337</c:v>
                      </c:pt>
                      <c:pt idx="308">
                        <c:v>2.8884202391489429</c:v>
                      </c:pt>
                      <c:pt idx="309">
                        <c:v>9.3455166558945884</c:v>
                      </c:pt>
                      <c:pt idx="310">
                        <c:v>4.4614764481280762</c:v>
                      </c:pt>
                      <c:pt idx="311">
                        <c:v>5.1034475693517702</c:v>
                      </c:pt>
                      <c:pt idx="312">
                        <c:v>15.99619513342703</c:v>
                      </c:pt>
                      <c:pt idx="313">
                        <c:v>15.267398999238045</c:v>
                      </c:pt>
                      <c:pt idx="314">
                        <c:v>13.527566558212335</c:v>
                      </c:pt>
                      <c:pt idx="315">
                        <c:v>9.2676721218625087</c:v>
                      </c:pt>
                      <c:pt idx="316">
                        <c:v>10.259334012965464</c:v>
                      </c:pt>
                      <c:pt idx="317">
                        <c:v>5.1688413225776912</c:v>
                      </c:pt>
                      <c:pt idx="318">
                        <c:v>4.3848504247130293</c:v>
                      </c:pt>
                      <c:pt idx="319">
                        <c:v>-0.4539102748189805</c:v>
                      </c:pt>
                      <c:pt idx="320">
                        <c:v>-0.74650114245616517</c:v>
                      </c:pt>
                      <c:pt idx="321">
                        <c:v>-7.2141665184697601</c:v>
                      </c:pt>
                      <c:pt idx="322">
                        <c:v>-6.8542542500816044</c:v>
                      </c:pt>
                      <c:pt idx="323">
                        <c:v>-4.0049235241264229</c:v>
                      </c:pt>
                      <c:pt idx="324">
                        <c:v>-0.89592029602946344</c:v>
                      </c:pt>
                      <c:pt idx="325">
                        <c:v>0.81910088420006633</c:v>
                      </c:pt>
                      <c:pt idx="326">
                        <c:v>7.5765131604300793</c:v>
                      </c:pt>
                      <c:pt idx="327">
                        <c:v>8.1992767337475865</c:v>
                      </c:pt>
                      <c:pt idx="328">
                        <c:v>4.6111979330677642</c:v>
                      </c:pt>
                      <c:pt idx="329">
                        <c:v>5.3479256546646718</c:v>
                      </c:pt>
                      <c:pt idx="330">
                        <c:v>1.477072106986919</c:v>
                      </c:pt>
                      <c:pt idx="331">
                        <c:v>4.8444781551137872</c:v>
                      </c:pt>
                      <c:pt idx="332">
                        <c:v>5.2271290229867056</c:v>
                      </c:pt>
                      <c:pt idx="333">
                        <c:v>1.7034191221566726</c:v>
                      </c:pt>
                      <c:pt idx="334">
                        <c:v>-5.4543064555491485</c:v>
                      </c:pt>
                      <c:pt idx="335">
                        <c:v>-11.394967898773803</c:v>
                      </c:pt>
                      <c:pt idx="336">
                        <c:v>-13.477458014479694</c:v>
                      </c:pt>
                      <c:pt idx="337">
                        <c:v>-2.9752061764826561</c:v>
                      </c:pt>
                      <c:pt idx="338">
                        <c:v>-4.4986478411502073</c:v>
                      </c:pt>
                      <c:pt idx="339">
                        <c:v>-3.9246101175956514</c:v>
                      </c:pt>
                      <c:pt idx="340">
                        <c:v>-3.9841058905740043</c:v>
                      </c:pt>
                      <c:pt idx="341">
                        <c:v>-5.2880825954308648</c:v>
                      </c:pt>
                      <c:pt idx="342">
                        <c:v>-5.6735349055942557</c:v>
                      </c:pt>
                      <c:pt idx="343">
                        <c:v>-7.8635378055802523</c:v>
                      </c:pt>
                      <c:pt idx="344">
                        <c:v>-9.6846845436032538</c:v>
                      </c:pt>
                      <c:pt idx="345">
                        <c:v>-3.4116224094447984</c:v>
                      </c:pt>
                      <c:pt idx="346">
                        <c:v>-2.7520917574103834</c:v>
                      </c:pt>
                      <c:pt idx="347">
                        <c:v>-3.1880854053558743</c:v>
                      </c:pt>
                      <c:pt idx="348">
                        <c:v>-6.8916078950744115</c:v>
                      </c:pt>
                      <c:pt idx="349">
                        <c:v>-5.1772335749881284</c:v>
                      </c:pt>
                      <c:pt idx="350">
                        <c:v>-4.2403711298798328</c:v>
                      </c:pt>
                      <c:pt idx="351">
                        <c:v>-5.2950749130158261</c:v>
                      </c:pt>
                      <c:pt idx="352">
                        <c:v>-5.0590009666811424</c:v>
                      </c:pt>
                      <c:pt idx="353">
                        <c:v>-8.5117434101219658</c:v>
                      </c:pt>
                      <c:pt idx="354">
                        <c:v>-9.1336465980817341</c:v>
                      </c:pt>
                      <c:pt idx="355">
                        <c:v>-8.224632744194647</c:v>
                      </c:pt>
                      <c:pt idx="356">
                        <c:v>-6.7816152414255146</c:v>
                      </c:pt>
                      <c:pt idx="357">
                        <c:v>-6.6740135025936373</c:v>
                      </c:pt>
                      <c:pt idx="358">
                        <c:v>-5.1241865870990111E-3</c:v>
                      </c:pt>
                      <c:pt idx="359">
                        <c:v>3.7968370298439513</c:v>
                      </c:pt>
                      <c:pt idx="360">
                        <c:v>5.5855761748454817</c:v>
                      </c:pt>
                      <c:pt idx="361">
                        <c:v>7.6483728844432797</c:v>
                      </c:pt>
                      <c:pt idx="362">
                        <c:v>5.1013943606368457</c:v>
                      </c:pt>
                      <c:pt idx="363">
                        <c:v>4.5054257539233555</c:v>
                      </c:pt>
                      <c:pt idx="364">
                        <c:v>0.72142460021736809</c:v>
                      </c:pt>
                      <c:pt idx="365">
                        <c:v>-3.8383816782582656</c:v>
                      </c:pt>
                      <c:pt idx="366">
                        <c:v>2.9387108740023673</c:v>
                      </c:pt>
                      <c:pt idx="367">
                        <c:v>-1.953128892922591</c:v>
                      </c:pt>
                      <c:pt idx="368">
                        <c:v>-5.9808369678442919</c:v>
                      </c:pt>
                      <c:pt idx="369">
                        <c:v>-5.873351970049681</c:v>
                      </c:pt>
                      <c:pt idx="370">
                        <c:v>-8.2345618839247194</c:v>
                      </c:pt>
                      <c:pt idx="371">
                        <c:v>-6.4981850128929937</c:v>
                      </c:pt>
                      <c:pt idx="372">
                        <c:v>-6.5851925614809517</c:v>
                      </c:pt>
                      <c:pt idx="373">
                        <c:v>-6.4467805414341486</c:v>
                      </c:pt>
                      <c:pt idx="374">
                        <c:v>-6.2794860513589423</c:v>
                      </c:pt>
                      <c:pt idx="375">
                        <c:v>-4.058322596273058</c:v>
                      </c:pt>
                      <c:pt idx="376">
                        <c:v>-5.9877614974495987</c:v>
                      </c:pt>
                      <c:pt idx="377">
                        <c:v>-4.2011898612751644</c:v>
                      </c:pt>
                      <c:pt idx="378">
                        <c:v>-6.4896760815620382</c:v>
                      </c:pt>
                      <c:pt idx="379">
                        <c:v>-5.707257805152377</c:v>
                      </c:pt>
                      <c:pt idx="380">
                        <c:v>2.5881534567603603</c:v>
                      </c:pt>
                      <c:pt idx="381">
                        <c:v>9.2702898908642659</c:v>
                      </c:pt>
                      <c:pt idx="382">
                        <c:v>20.057533697852122</c:v>
                      </c:pt>
                      <c:pt idx="383">
                        <c:v>12.270096231617355</c:v>
                      </c:pt>
                      <c:pt idx="384">
                        <c:v>9.6078464963528862</c:v>
                      </c:pt>
                      <c:pt idx="385">
                        <c:v>9.1773026577246526</c:v>
                      </c:pt>
                      <c:pt idx="386">
                        <c:v>5.1709846679260654</c:v>
                      </c:pt>
                      <c:pt idx="387">
                        <c:v>5.6445775151191944</c:v>
                      </c:pt>
                      <c:pt idx="388">
                        <c:v>1.8397035972337989</c:v>
                      </c:pt>
                      <c:pt idx="389">
                        <c:v>2.3921554692056897</c:v>
                      </c:pt>
                      <c:pt idx="390">
                        <c:v>3.6446674493466449</c:v>
                      </c:pt>
                      <c:pt idx="391">
                        <c:v>0.95693419611996555</c:v>
                      </c:pt>
                      <c:pt idx="392">
                        <c:v>2.7166578418706955E-3</c:v>
                      </c:pt>
                      <c:pt idx="393">
                        <c:v>-4.5673313882164557</c:v>
                      </c:pt>
                      <c:pt idx="394">
                        <c:v>-13.574444389366473</c:v>
                      </c:pt>
                      <c:pt idx="395">
                        <c:v>-17.397085142518417</c:v>
                      </c:pt>
                      <c:pt idx="396">
                        <c:v>-18.759257671662475</c:v>
                      </c:pt>
                      <c:pt idx="397">
                        <c:v>-19.944735885088431</c:v>
                      </c:pt>
                      <c:pt idx="398">
                        <c:v>-20.602748093465028</c:v>
                      </c:pt>
                      <c:pt idx="399">
                        <c:v>-15.66309533206323</c:v>
                      </c:pt>
                      <c:pt idx="400">
                        <c:v>-17.02181832287128</c:v>
                      </c:pt>
                      <c:pt idx="401">
                        <c:v>3.9098618371163418</c:v>
                      </c:pt>
                      <c:pt idx="402">
                        <c:v>3.9747178620707295</c:v>
                      </c:pt>
                      <c:pt idx="403">
                        <c:v>5.8274770469353969</c:v>
                      </c:pt>
                      <c:pt idx="404">
                        <c:v>5.8526780810349628</c:v>
                      </c:pt>
                      <c:pt idx="405">
                        <c:v>4.9951358214976684</c:v>
                      </c:pt>
                      <c:pt idx="406">
                        <c:v>3.1636527388905469</c:v>
                      </c:pt>
                      <c:pt idx="407">
                        <c:v>5.1702974165000271</c:v>
                      </c:pt>
                      <c:pt idx="408">
                        <c:v>-0.74698249649675574</c:v>
                      </c:pt>
                      <c:pt idx="409">
                        <c:v>1.8456980138024683</c:v>
                      </c:pt>
                      <c:pt idx="410">
                        <c:v>0.34912072059226085</c:v>
                      </c:pt>
                      <c:pt idx="411">
                        <c:v>-0.82400684011452818</c:v>
                      </c:pt>
                      <c:pt idx="412">
                        <c:v>-3.5985931047148698</c:v>
                      </c:pt>
                      <c:pt idx="413">
                        <c:v>8.2396032725492532</c:v>
                      </c:pt>
                      <c:pt idx="414">
                        <c:v>3.8149980821886609</c:v>
                      </c:pt>
                      <c:pt idx="415">
                        <c:v>0.38171523403559737</c:v>
                      </c:pt>
                      <c:pt idx="416">
                        <c:v>-2.2262194599298946</c:v>
                      </c:pt>
                      <c:pt idx="417">
                        <c:v>2.2680729116775433</c:v>
                      </c:pt>
                      <c:pt idx="418">
                        <c:v>10.385649265543456</c:v>
                      </c:pt>
                      <c:pt idx="419">
                        <c:v>13.918994464155034</c:v>
                      </c:pt>
                      <c:pt idx="420">
                        <c:v>9.0294099940100399</c:v>
                      </c:pt>
                      <c:pt idx="421">
                        <c:v>12.105631630733285</c:v>
                      </c:pt>
                      <c:pt idx="422">
                        <c:v>10.450064294983436</c:v>
                      </c:pt>
                      <c:pt idx="423">
                        <c:v>8.8117951981179772</c:v>
                      </c:pt>
                      <c:pt idx="424">
                        <c:v>4.7118386277827433</c:v>
                      </c:pt>
                      <c:pt idx="425">
                        <c:v>4.9234702451721919</c:v>
                      </c:pt>
                      <c:pt idx="426">
                        <c:v>1.8362850089181171</c:v>
                      </c:pt>
                      <c:pt idx="427">
                        <c:v>-0.40019087824433686</c:v>
                      </c:pt>
                      <c:pt idx="428">
                        <c:v>0.67916034463213526</c:v>
                      </c:pt>
                      <c:pt idx="429">
                        <c:v>-2.8823542544447376</c:v>
                      </c:pt>
                      <c:pt idx="430">
                        <c:v>-2.2122138256604669</c:v>
                      </c:pt>
                      <c:pt idx="431">
                        <c:v>-6.6591891633682669</c:v>
                      </c:pt>
                      <c:pt idx="432">
                        <c:v>-5.1620460893847948</c:v>
                      </c:pt>
                      <c:pt idx="433">
                        <c:v>-2.2971060401522849</c:v>
                      </c:pt>
                      <c:pt idx="434">
                        <c:v>3.757737274730728</c:v>
                      </c:pt>
                      <c:pt idx="435">
                        <c:v>1.413317230903181</c:v>
                      </c:pt>
                      <c:pt idx="436">
                        <c:v>-2.0868676443498506</c:v>
                      </c:pt>
                      <c:pt idx="437">
                        <c:v>-6.2254300861404896</c:v>
                      </c:pt>
                      <c:pt idx="438">
                        <c:v>0.15971972730229389</c:v>
                      </c:pt>
                      <c:pt idx="439">
                        <c:v>2.3747286323821748</c:v>
                      </c:pt>
                      <c:pt idx="440">
                        <c:v>-2.1821580713353574</c:v>
                      </c:pt>
                      <c:pt idx="441">
                        <c:v>5.185525091982889</c:v>
                      </c:pt>
                      <c:pt idx="442">
                        <c:v>4.5554836188030041</c:v>
                      </c:pt>
                      <c:pt idx="443">
                        <c:v>3.8933536644257178</c:v>
                      </c:pt>
                      <c:pt idx="444">
                        <c:v>9.0876153142401339</c:v>
                      </c:pt>
                      <c:pt idx="445">
                        <c:v>3.3651061529289441</c:v>
                      </c:pt>
                      <c:pt idx="446">
                        <c:v>14.600617638849798</c:v>
                      </c:pt>
                      <c:pt idx="447">
                        <c:v>9.4597655404043852</c:v>
                      </c:pt>
                      <c:pt idx="448">
                        <c:v>6.3126134187261576</c:v>
                      </c:pt>
                      <c:pt idx="449">
                        <c:v>3.674128817474084</c:v>
                      </c:pt>
                      <c:pt idx="450">
                        <c:v>0.23434479537471287</c:v>
                      </c:pt>
                      <c:pt idx="451">
                        <c:v>11.288159940243691</c:v>
                      </c:pt>
                      <c:pt idx="452">
                        <c:v>7.644258540346951</c:v>
                      </c:pt>
                      <c:pt idx="453">
                        <c:v>4.5079792119129998</c:v>
                      </c:pt>
                      <c:pt idx="454">
                        <c:v>-1.750430379256386</c:v>
                      </c:pt>
                      <c:pt idx="455">
                        <c:v>-9.2066732339247874</c:v>
                      </c:pt>
                      <c:pt idx="456">
                        <c:v>-7.4774075493589116</c:v>
                      </c:pt>
                      <c:pt idx="457">
                        <c:v>-10.505163281130272</c:v>
                      </c:pt>
                      <c:pt idx="458">
                        <c:v>-9.4291113801005082</c:v>
                      </c:pt>
                      <c:pt idx="459">
                        <c:v>-3.6455041257035248</c:v>
                      </c:pt>
                      <c:pt idx="460">
                        <c:v>-3.1468657974655545</c:v>
                      </c:pt>
                      <c:pt idx="461">
                        <c:v>-4.606428516288906</c:v>
                      </c:pt>
                      <c:pt idx="462">
                        <c:v>-9.6541289383227102</c:v>
                      </c:pt>
                      <c:pt idx="463">
                        <c:v>-3.3270427333991552</c:v>
                      </c:pt>
                      <c:pt idx="464">
                        <c:v>-0.96866373224949309</c:v>
                      </c:pt>
                      <c:pt idx="465">
                        <c:v>1.5669952802060272</c:v>
                      </c:pt>
                      <c:pt idx="466">
                        <c:v>1.0297332787927034</c:v>
                      </c:pt>
                      <c:pt idx="467">
                        <c:v>1.7964658754169727</c:v>
                      </c:pt>
                      <c:pt idx="468">
                        <c:v>0.25526069358162817</c:v>
                      </c:pt>
                      <c:pt idx="469">
                        <c:v>0.71760472536922637</c:v>
                      </c:pt>
                      <c:pt idx="470">
                        <c:v>0.86024142542404625</c:v>
                      </c:pt>
                      <c:pt idx="471">
                        <c:v>1.7704457589923512</c:v>
                      </c:pt>
                      <c:pt idx="472">
                        <c:v>-1.3933083954740755</c:v>
                      </c:pt>
                      <c:pt idx="473">
                        <c:v>-1.8259047245961821</c:v>
                      </c:pt>
                      <c:pt idx="474">
                        <c:v>-2.280683715383939</c:v>
                      </c:pt>
                      <c:pt idx="475">
                        <c:v>-2.8196142939011737</c:v>
                      </c:pt>
                      <c:pt idx="476">
                        <c:v>1.1426504413237639</c:v>
                      </c:pt>
                      <c:pt idx="477">
                        <c:v>3.0616123277432896</c:v>
                      </c:pt>
                      <c:pt idx="478">
                        <c:v>7.1301577691993936</c:v>
                      </c:pt>
                      <c:pt idx="479">
                        <c:v>4.7318266922626933</c:v>
                      </c:pt>
                      <c:pt idx="480">
                        <c:v>7.3703173879004602</c:v>
                      </c:pt>
                      <c:pt idx="481">
                        <c:v>1.2454029155402724</c:v>
                      </c:pt>
                      <c:pt idx="482">
                        <c:v>-0.70113011293053784</c:v>
                      </c:pt>
                      <c:pt idx="483">
                        <c:v>-2.3767200486090401</c:v>
                      </c:pt>
                      <c:pt idx="484">
                        <c:v>-2.6083993319352743</c:v>
                      </c:pt>
                      <c:pt idx="485">
                        <c:v>-4.9287320205881775</c:v>
                      </c:pt>
                      <c:pt idx="486">
                        <c:v>-8.9380869169771771</c:v>
                      </c:pt>
                      <c:pt idx="487">
                        <c:v>-15.138407015255467</c:v>
                      </c:pt>
                      <c:pt idx="488">
                        <c:v>-9.058323371827413</c:v>
                      </c:pt>
                      <c:pt idx="489">
                        <c:v>-6.3292154134352145</c:v>
                      </c:pt>
                      <c:pt idx="490">
                        <c:v>5.8079541891976509</c:v>
                      </c:pt>
                      <c:pt idx="491">
                        <c:v>6.8179536492612467</c:v>
                      </c:pt>
                      <c:pt idx="492">
                        <c:v>5.3335253013493453</c:v>
                      </c:pt>
                      <c:pt idx="493">
                        <c:v>2.6341296419717963</c:v>
                      </c:pt>
                      <c:pt idx="494">
                        <c:v>2.8192876045362838</c:v>
                      </c:pt>
                      <c:pt idx="495">
                        <c:v>6.975635011237765</c:v>
                      </c:pt>
                      <c:pt idx="496">
                        <c:v>2.1311024689345208</c:v>
                      </c:pt>
                      <c:pt idx="497">
                        <c:v>1.1998445101511135</c:v>
                      </c:pt>
                      <c:pt idx="498">
                        <c:v>-0.1887968658488226</c:v>
                      </c:pt>
                      <c:pt idx="499">
                        <c:v>-9.0515104717964725</c:v>
                      </c:pt>
                      <c:pt idx="500">
                        <c:v>2.2355386901127501</c:v>
                      </c:pt>
                      <c:pt idx="501">
                        <c:v>-2.0394326607860829</c:v>
                      </c:pt>
                      <c:pt idx="502">
                        <c:v>6.42426952894946</c:v>
                      </c:pt>
                      <c:pt idx="503">
                        <c:v>3.8918216880502596</c:v>
                      </c:pt>
                      <c:pt idx="504">
                        <c:v>-3.3636868656800227</c:v>
                      </c:pt>
                      <c:pt idx="505">
                        <c:v>-3.1385007000030578</c:v>
                      </c:pt>
                      <c:pt idx="506">
                        <c:v>-4.6674481861423613</c:v>
                      </c:pt>
                      <c:pt idx="507">
                        <c:v>-5.9880904108390878</c:v>
                      </c:pt>
                      <c:pt idx="508">
                        <c:v>-8.318064139830847</c:v>
                      </c:pt>
                      <c:pt idx="509">
                        <c:v>-6.8119471072995399</c:v>
                      </c:pt>
                      <c:pt idx="510">
                        <c:v>4.4911802593181518</c:v>
                      </c:pt>
                      <c:pt idx="511">
                        <c:v>6.9564700845954839</c:v>
                      </c:pt>
                      <c:pt idx="512">
                        <c:v>4.2623221630458445</c:v>
                      </c:pt>
                      <c:pt idx="513">
                        <c:v>4.6333332912070508</c:v>
                      </c:pt>
                      <c:pt idx="514">
                        <c:v>7.5961205881436129</c:v>
                      </c:pt>
                      <c:pt idx="515">
                        <c:v>7.3778950883653796</c:v>
                      </c:pt>
                      <c:pt idx="516">
                        <c:v>13.219475524587798</c:v>
                      </c:pt>
                      <c:pt idx="517">
                        <c:v>15.69718733172456</c:v>
                      </c:pt>
                      <c:pt idx="518">
                        <c:v>14.072886640826185</c:v>
                      </c:pt>
                      <c:pt idx="519">
                        <c:v>13.451194192084172</c:v>
                      </c:pt>
                      <c:pt idx="520">
                        <c:v>14.055327772653934</c:v>
                      </c:pt>
                      <c:pt idx="521">
                        <c:v>8.3654360183125469</c:v>
                      </c:pt>
                      <c:pt idx="522">
                        <c:v>0.17195591608831062</c:v>
                      </c:pt>
                      <c:pt idx="523">
                        <c:v>-3.3148706071498535</c:v>
                      </c:pt>
                      <c:pt idx="524">
                        <c:v>-7.0483174249376752</c:v>
                      </c:pt>
                      <c:pt idx="525">
                        <c:v>-8.8507103585789544</c:v>
                      </c:pt>
                      <c:pt idx="526">
                        <c:v>-7.5853165141745036</c:v>
                      </c:pt>
                      <c:pt idx="527">
                        <c:v>-5.196326448605042</c:v>
                      </c:pt>
                      <c:pt idx="528">
                        <c:v>-2.1786127818369447</c:v>
                      </c:pt>
                      <c:pt idx="529">
                        <c:v>-6.5411877287364977</c:v>
                      </c:pt>
                      <c:pt idx="530">
                        <c:v>0.93026783943426761</c:v>
                      </c:pt>
                      <c:pt idx="531">
                        <c:v>4.1699682109010583</c:v>
                      </c:pt>
                      <c:pt idx="532">
                        <c:v>3.3762856886482435</c:v>
                      </c:pt>
                      <c:pt idx="533">
                        <c:v>-2.2717497530922652</c:v>
                      </c:pt>
                      <c:pt idx="534">
                        <c:v>-6.3196519896057488</c:v>
                      </c:pt>
                      <c:pt idx="535">
                        <c:v>-2.9827373269899105</c:v>
                      </c:pt>
                      <c:pt idx="536">
                        <c:v>-3.046004136801705</c:v>
                      </c:pt>
                      <c:pt idx="537">
                        <c:v>-2.6287440636633765</c:v>
                      </c:pt>
                      <c:pt idx="538">
                        <c:v>-6.9466451634962176</c:v>
                      </c:pt>
                      <c:pt idx="539">
                        <c:v>-9.6934558005285218</c:v>
                      </c:pt>
                      <c:pt idx="540">
                        <c:v>-9.8411727309719339</c:v>
                      </c:pt>
                      <c:pt idx="541">
                        <c:v>-6.6643636855011295</c:v>
                      </c:pt>
                      <c:pt idx="542">
                        <c:v>-3.2244317238155986</c:v>
                      </c:pt>
                      <c:pt idx="543">
                        <c:v>5.1984735821386678</c:v>
                      </c:pt>
                      <c:pt idx="544">
                        <c:v>3.1705152542002235</c:v>
                      </c:pt>
                      <c:pt idx="545">
                        <c:v>1.4533453776268259</c:v>
                      </c:pt>
                      <c:pt idx="546">
                        <c:v>8.036678871505508</c:v>
                      </c:pt>
                      <c:pt idx="547">
                        <c:v>3.9401439049546854</c:v>
                      </c:pt>
                      <c:pt idx="548">
                        <c:v>1.3684449103511316</c:v>
                      </c:pt>
                      <c:pt idx="549">
                        <c:v>8.3235376264165382</c:v>
                      </c:pt>
                      <c:pt idx="550">
                        <c:v>3.832794273071698</c:v>
                      </c:pt>
                      <c:pt idx="551">
                        <c:v>3.9067720554297303E-2</c:v>
                      </c:pt>
                      <c:pt idx="552">
                        <c:v>-6.0085277380514217</c:v>
                      </c:pt>
                      <c:pt idx="553">
                        <c:v>-7.5766154415187241</c:v>
                      </c:pt>
                      <c:pt idx="554">
                        <c:v>-7.1198457164305724</c:v>
                      </c:pt>
                      <c:pt idx="555">
                        <c:v>1.8873716884159562</c:v>
                      </c:pt>
                      <c:pt idx="556">
                        <c:v>-0.36392135546407034</c:v>
                      </c:pt>
                      <c:pt idx="557">
                        <c:v>-1.8209257405877994</c:v>
                      </c:pt>
                      <c:pt idx="558">
                        <c:v>-2.8464515789770379</c:v>
                      </c:pt>
                      <c:pt idx="559">
                        <c:v>-11.490516977955451</c:v>
                      </c:pt>
                      <c:pt idx="560">
                        <c:v>-1.3976168401224651</c:v>
                      </c:pt>
                      <c:pt idx="561">
                        <c:v>8.1023851385139665</c:v>
                      </c:pt>
                      <c:pt idx="562">
                        <c:v>17.444814658354556</c:v>
                      </c:pt>
                      <c:pt idx="563">
                        <c:v>22.349285048044699</c:v>
                      </c:pt>
                      <c:pt idx="564">
                        <c:v>17.065156990315391</c:v>
                      </c:pt>
                      <c:pt idx="565">
                        <c:v>10.176016577593174</c:v>
                      </c:pt>
                      <c:pt idx="566">
                        <c:v>7.0998914998145208</c:v>
                      </c:pt>
                      <c:pt idx="567">
                        <c:v>8.244148322224282</c:v>
                      </c:pt>
                      <c:pt idx="568">
                        <c:v>5.5793387832729628</c:v>
                      </c:pt>
                      <c:pt idx="569">
                        <c:v>3.9508453773387027</c:v>
                      </c:pt>
                      <c:pt idx="570">
                        <c:v>-1.9604461287394819</c:v>
                      </c:pt>
                      <c:pt idx="571">
                        <c:v>4.952587654746365</c:v>
                      </c:pt>
                      <c:pt idx="572">
                        <c:v>-0.89097790232599294</c:v>
                      </c:pt>
                      <c:pt idx="573">
                        <c:v>-7.906971764359028</c:v>
                      </c:pt>
                      <c:pt idx="574">
                        <c:v>-7.9531387090874999</c:v>
                      </c:pt>
                      <c:pt idx="575">
                        <c:v>-4.0689753142809533</c:v>
                      </c:pt>
                      <c:pt idx="576">
                        <c:v>-8.630364317661444</c:v>
                      </c:pt>
                      <c:pt idx="577">
                        <c:v>-3.2051765341871628</c:v>
                      </c:pt>
                      <c:pt idx="578">
                        <c:v>-5.9241226451994091</c:v>
                      </c:pt>
                      <c:pt idx="579">
                        <c:v>-5.406263701037564</c:v>
                      </c:pt>
                      <c:pt idx="580">
                        <c:v>-4.7935114364995952</c:v>
                      </c:pt>
                      <c:pt idx="581">
                        <c:v>-6.6960773094671389</c:v>
                      </c:pt>
                      <c:pt idx="582">
                        <c:v>-2.5503304125245618</c:v>
                      </c:pt>
                      <c:pt idx="583">
                        <c:v>-5.7488139864709265</c:v>
                      </c:pt>
                      <c:pt idx="584">
                        <c:v>-1.5871692973599556</c:v>
                      </c:pt>
                      <c:pt idx="585">
                        <c:v>-8.7344501379125195E-3</c:v>
                      </c:pt>
                      <c:pt idx="586">
                        <c:v>-4.4496369919995633</c:v>
                      </c:pt>
                      <c:pt idx="587">
                        <c:v>-4.6009988547571563</c:v>
                      </c:pt>
                      <c:pt idx="588">
                        <c:v>-5.0625843270661024</c:v>
                      </c:pt>
                      <c:pt idx="589">
                        <c:v>-7.912563542181152</c:v>
                      </c:pt>
                      <c:pt idx="590">
                        <c:v>-7.1354016019943183</c:v>
                      </c:pt>
                      <c:pt idx="591">
                        <c:v>-9.1358508143132209</c:v>
                      </c:pt>
                      <c:pt idx="592">
                        <c:v>-8.1436604827839467</c:v>
                      </c:pt>
                      <c:pt idx="593">
                        <c:v>-3.6637039988088125</c:v>
                      </c:pt>
                      <c:pt idx="594">
                        <c:v>-7.502813098464955</c:v>
                      </c:pt>
                      <c:pt idx="595">
                        <c:v>-5.2484242695203669</c:v>
                      </c:pt>
                      <c:pt idx="596">
                        <c:v>-0.95183803795196287</c:v>
                      </c:pt>
                      <c:pt idx="597">
                        <c:v>-6.6387028796411141</c:v>
                      </c:pt>
                      <c:pt idx="598">
                        <c:v>-11.465110157077241</c:v>
                      </c:pt>
                      <c:pt idx="599">
                        <c:v>-13.054151045073207</c:v>
                      </c:pt>
                      <c:pt idx="600">
                        <c:v>-11.677763688834775</c:v>
                      </c:pt>
                      <c:pt idx="601">
                        <c:v>-8.2254659996844151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4D-443B-A29E-1152FF430240}"/>
                  </c:ext>
                </c:extLst>
              </c15:ser>
            </c15:filteredLineSeries>
          </c:ext>
        </c:extLst>
      </c:lineChart>
      <c:catAx>
        <c:axId val="8053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2175"/>
        <c:crosses val="autoZero"/>
        <c:auto val="1"/>
        <c:lblAlgn val="ctr"/>
        <c:lblOffset val="100"/>
        <c:noMultiLvlLbl val="0"/>
      </c:catAx>
      <c:valAx>
        <c:axId val="4361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Trends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599682412352614E-2"/>
          <c:y val="5.1400554097404488E-2"/>
          <c:w val="0.94111411341678819"/>
          <c:h val="0.76682700654636071"/>
        </c:manualLayout>
      </c:layout>
      <c:lineChart>
        <c:grouping val="standard"/>
        <c:varyColors val="0"/>
        <c:ser>
          <c:idx val="2"/>
          <c:order val="1"/>
          <c:tx>
            <c:v>Trend of section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SectionTrend!$E$3:$E$601</c:f>
              <c:numCache>
                <c:formatCode>General</c:formatCode>
                <c:ptCount val="599"/>
                <c:pt idx="0">
                  <c:v>-7.5768225837744421</c:v>
                </c:pt>
                <c:pt idx="1">
                  <c:v>-7.4095566819532754</c:v>
                </c:pt>
                <c:pt idx="2">
                  <c:v>-7.2422907801321088</c:v>
                </c:pt>
                <c:pt idx="3">
                  <c:v>-7.0750248783109422</c:v>
                </c:pt>
                <c:pt idx="4">
                  <c:v>-6.9077589764897755</c:v>
                </c:pt>
                <c:pt idx="5">
                  <c:v>-6.7404930746686089</c:v>
                </c:pt>
                <c:pt idx="6">
                  <c:v>-6.5732271728474423</c:v>
                </c:pt>
                <c:pt idx="7">
                  <c:v>-6.4059612710262757</c:v>
                </c:pt>
                <c:pt idx="8">
                  <c:v>-6.238695369205109</c:v>
                </c:pt>
                <c:pt idx="9">
                  <c:v>-6.0714294673839424</c:v>
                </c:pt>
                <c:pt idx="10">
                  <c:v>-5.9041635655627758</c:v>
                </c:pt>
                <c:pt idx="11">
                  <c:v>-5.7368976637416091</c:v>
                </c:pt>
                <c:pt idx="12">
                  <c:v>-5.5696317619204425</c:v>
                </c:pt>
                <c:pt idx="13">
                  <c:v>-5.4023658600992759</c:v>
                </c:pt>
                <c:pt idx="14">
                  <c:v>-5.2350999582781093</c:v>
                </c:pt>
                <c:pt idx="15">
                  <c:v>-5.0678340564569426</c:v>
                </c:pt>
                <c:pt idx="16">
                  <c:v>-4.900568154635776</c:v>
                </c:pt>
                <c:pt idx="17">
                  <c:v>-4.7333022528146094</c:v>
                </c:pt>
                <c:pt idx="18">
                  <c:v>-4.5660363509934427</c:v>
                </c:pt>
                <c:pt idx="19">
                  <c:v>-4.3987704491722761</c:v>
                </c:pt>
                <c:pt idx="20">
                  <c:v>-4.2315045473511095</c:v>
                </c:pt>
                <c:pt idx="21">
                  <c:v>-4.0642386455299429</c:v>
                </c:pt>
                <c:pt idx="22">
                  <c:v>-3.8969727437087762</c:v>
                </c:pt>
                <c:pt idx="23">
                  <c:v>-3.7297068418876096</c:v>
                </c:pt>
                <c:pt idx="24">
                  <c:v>-3.562440940066443</c:v>
                </c:pt>
                <c:pt idx="25">
                  <c:v>-3.3951750382452763</c:v>
                </c:pt>
                <c:pt idx="26">
                  <c:v>-3.2279091364241097</c:v>
                </c:pt>
                <c:pt idx="27">
                  <c:v>-3.0606432346029431</c:v>
                </c:pt>
                <c:pt idx="28">
                  <c:v>-2.8933773327817764</c:v>
                </c:pt>
                <c:pt idx="29">
                  <c:v>-2.7261114309606098</c:v>
                </c:pt>
                <c:pt idx="30">
                  <c:v>-2.5588455291394432</c:v>
                </c:pt>
                <c:pt idx="31">
                  <c:v>-2.3915796273182766</c:v>
                </c:pt>
                <c:pt idx="32">
                  <c:v>-2.2243137254971099</c:v>
                </c:pt>
                <c:pt idx="33">
                  <c:v>-2.0570478236759433</c:v>
                </c:pt>
                <c:pt idx="34">
                  <c:v>-1.8897819218547767</c:v>
                </c:pt>
                <c:pt idx="35">
                  <c:v>-1.72251602003361</c:v>
                </c:pt>
                <c:pt idx="36">
                  <c:v>-1.5552501182124434</c:v>
                </c:pt>
                <c:pt idx="37">
                  <c:v>-1.3879842163912768</c:v>
                </c:pt>
                <c:pt idx="38">
                  <c:v>-1.2207183145701102</c:v>
                </c:pt>
                <c:pt idx="39">
                  <c:v>-1.0534524127489435</c:v>
                </c:pt>
                <c:pt idx="40">
                  <c:v>-0.88618651092777689</c:v>
                </c:pt>
                <c:pt idx="41">
                  <c:v>-0.71892060910661026</c:v>
                </c:pt>
                <c:pt idx="42">
                  <c:v>-0.55165470728544364</c:v>
                </c:pt>
                <c:pt idx="43">
                  <c:v>-0.38438880546427701</c:v>
                </c:pt>
                <c:pt idx="44">
                  <c:v>-0.21712290364311038</c:v>
                </c:pt>
                <c:pt idx="45">
                  <c:v>-4.9857001821943747E-2</c:v>
                </c:pt>
                <c:pt idx="46">
                  <c:v>0.11740889999922288</c:v>
                </c:pt>
                <c:pt idx="47">
                  <c:v>0.28467480182038951</c:v>
                </c:pt>
                <c:pt idx="48">
                  <c:v>0.45194070364155703</c:v>
                </c:pt>
                <c:pt idx="49">
                  <c:v>0.61920660546272277</c:v>
                </c:pt>
                <c:pt idx="50">
                  <c:v>0.78647250728388851</c:v>
                </c:pt>
                <c:pt idx="51">
                  <c:v>0.95373840910505603</c:v>
                </c:pt>
                <c:pt idx="52">
                  <c:v>1.1210043109262235</c:v>
                </c:pt>
                <c:pt idx="53">
                  <c:v>1.2882702127473893</c:v>
                </c:pt>
                <c:pt idx="54">
                  <c:v>1.455536114568555</c:v>
                </c:pt>
                <c:pt idx="55">
                  <c:v>1.6228020163897225</c:v>
                </c:pt>
                <c:pt idx="56">
                  <c:v>1.7900679182108901</c:v>
                </c:pt>
                <c:pt idx="57">
                  <c:v>1.9573338200320558</c:v>
                </c:pt>
                <c:pt idx="58">
                  <c:v>2.1245997218532215</c:v>
                </c:pt>
                <c:pt idx="59">
                  <c:v>2.2918656236743891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E-4DCC-9C2B-59630575E5F2}"/>
            </c:ext>
          </c:extLst>
        </c:ser>
        <c:ser>
          <c:idx val="1"/>
          <c:order val="2"/>
          <c:tx>
            <c:strRef>
              <c:f>SectionTrend!$D$2</c:f>
              <c:strCache>
                <c:ptCount val="1"/>
                <c:pt idx="0">
                  <c:v>second 2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SectionTrend!$D$3:$D$601</c:f>
              <c:numCache>
                <c:formatCode>General</c:formatCode>
                <c:ptCount val="599"/>
                <c:pt idx="60">
                  <c:v>-1.0203566027741684</c:v>
                </c:pt>
                <c:pt idx="61">
                  <c:v>-1.0763744428010498</c:v>
                </c:pt>
                <c:pt idx="62">
                  <c:v>-1.5863926324041326</c:v>
                </c:pt>
                <c:pt idx="63">
                  <c:v>-0.70782007301978644</c:v>
                </c:pt>
                <c:pt idx="64">
                  <c:v>1.0948652436639112</c:v>
                </c:pt>
                <c:pt idx="65">
                  <c:v>2.3168776176092596</c:v>
                </c:pt>
                <c:pt idx="66">
                  <c:v>2.2032546589394713</c:v>
                </c:pt>
                <c:pt idx="67">
                  <c:v>3.2988945378430472</c:v>
                </c:pt>
                <c:pt idx="68">
                  <c:v>2.7777423255452929</c:v>
                </c:pt>
                <c:pt idx="69">
                  <c:v>2.6706227722981266</c:v>
                </c:pt>
                <c:pt idx="70">
                  <c:v>2.7059614016288629</c:v>
                </c:pt>
                <c:pt idx="71">
                  <c:v>2.6432124947776487</c:v>
                </c:pt>
                <c:pt idx="72">
                  <c:v>2.5769136511996988</c:v>
                </c:pt>
                <c:pt idx="73">
                  <c:v>2.008950406093339</c:v>
                </c:pt>
                <c:pt idx="74">
                  <c:v>1.7672257195123788</c:v>
                </c:pt>
                <c:pt idx="75">
                  <c:v>3.7767259118583918</c:v>
                </c:pt>
                <c:pt idx="76">
                  <c:v>3.1317203088445225</c:v>
                </c:pt>
                <c:pt idx="77">
                  <c:v>4.4589955814862687</c:v>
                </c:pt>
                <c:pt idx="78">
                  <c:v>4.0725302635389395</c:v>
                </c:pt>
                <c:pt idx="79">
                  <c:v>4.2347846303505277</c:v>
                </c:pt>
                <c:pt idx="80">
                  <c:v>4.0169146162026106</c:v>
                </c:pt>
                <c:pt idx="81">
                  <c:v>4.0050116171423014</c:v>
                </c:pt>
                <c:pt idx="82">
                  <c:v>3.7016624695761573</c:v>
                </c:pt>
                <c:pt idx="83">
                  <c:v>3.9229995413659995</c:v>
                </c:pt>
                <c:pt idx="84">
                  <c:v>3.4291049568562832</c:v>
                </c:pt>
                <c:pt idx="85">
                  <c:v>3.4180978856367901</c:v>
                </c:pt>
                <c:pt idx="86">
                  <c:v>3.8621902494649585</c:v>
                </c:pt>
                <c:pt idx="87">
                  <c:v>4.0857911512119163</c:v>
                </c:pt>
                <c:pt idx="88">
                  <c:v>3.9366042434109918</c:v>
                </c:pt>
                <c:pt idx="89">
                  <c:v>2.9477818373614069</c:v>
                </c:pt>
                <c:pt idx="90">
                  <c:v>1.6495407942965743</c:v>
                </c:pt>
                <c:pt idx="91">
                  <c:v>1.1282549504930039</c:v>
                </c:pt>
                <c:pt idx="92">
                  <c:v>1.64851552994224</c:v>
                </c:pt>
                <c:pt idx="93">
                  <c:v>1.655980512607141</c:v>
                </c:pt>
                <c:pt idx="94">
                  <c:v>1.9476119871316848</c:v>
                </c:pt>
                <c:pt idx="95">
                  <c:v>1.9700300685704182</c:v>
                </c:pt>
                <c:pt idx="96">
                  <c:v>1.5051948735166145</c:v>
                </c:pt>
                <c:pt idx="97">
                  <c:v>1.3706660039639211</c:v>
                </c:pt>
                <c:pt idx="98">
                  <c:v>1.0477070054255444</c:v>
                </c:pt>
                <c:pt idx="99">
                  <c:v>0.36759757205328736</c:v>
                </c:pt>
                <c:pt idx="100">
                  <c:v>1.4147745358355324</c:v>
                </c:pt>
                <c:pt idx="101">
                  <c:v>0.52438872393745284</c:v>
                </c:pt>
                <c:pt idx="102">
                  <c:v>1.5846155431410991</c:v>
                </c:pt>
                <c:pt idx="103">
                  <c:v>2.2426282043606394</c:v>
                </c:pt>
                <c:pt idx="104">
                  <c:v>1.6866013187325255</c:v>
                </c:pt>
                <c:pt idx="105">
                  <c:v>2.1173045856216239</c:v>
                </c:pt>
                <c:pt idx="106">
                  <c:v>2.0097095786858836</c:v>
                </c:pt>
                <c:pt idx="107">
                  <c:v>1.6468857082935349</c:v>
                </c:pt>
                <c:pt idx="108">
                  <c:v>1.2425134004452694</c:v>
                </c:pt>
                <c:pt idx="109">
                  <c:v>1.5412381603540015</c:v>
                </c:pt>
                <c:pt idx="110">
                  <c:v>1.8888677186878204</c:v>
                </c:pt>
                <c:pt idx="111">
                  <c:v>1.0999350710503144</c:v>
                </c:pt>
                <c:pt idx="112">
                  <c:v>-3.1534715147384373E-2</c:v>
                </c:pt>
                <c:pt idx="113">
                  <c:v>-0.84699434202580703</c:v>
                </c:pt>
                <c:pt idx="114">
                  <c:v>-1.6853398615028907</c:v>
                </c:pt>
                <c:pt idx="115">
                  <c:v>-1.6139280921904693</c:v>
                </c:pt>
                <c:pt idx="116">
                  <c:v>-1.9728238518875585</c:v>
                </c:pt>
                <c:pt idx="117">
                  <c:v>-2.8269320815860937</c:v>
                </c:pt>
                <c:pt idx="118">
                  <c:v>-3.1816423551776767</c:v>
                </c:pt>
                <c:pt idx="119">
                  <c:v>-2.6306391868927519</c:v>
                </c:pt>
                <c:pt idx="120">
                  <c:v>-2.0634609968372963</c:v>
                </c:pt>
                <c:pt idx="121">
                  <c:v>-0.55061674898291391</c:v>
                </c:pt>
                <c:pt idx="122">
                  <c:v>-0.70915009246235916</c:v>
                </c:pt>
                <c:pt idx="123">
                  <c:v>0.18987761612317167</c:v>
                </c:pt>
                <c:pt idx="124">
                  <c:v>1.2066089790240107</c:v>
                </c:pt>
                <c:pt idx="125">
                  <c:v>0.74038647826215931</c:v>
                </c:pt>
                <c:pt idx="126">
                  <c:v>1.126293342379316</c:v>
                </c:pt>
                <c:pt idx="127">
                  <c:v>0.98147244761409458</c:v>
                </c:pt>
                <c:pt idx="128">
                  <c:v>1.1826686771209187</c:v>
                </c:pt>
                <c:pt idx="129">
                  <c:v>0.98745059684221959</c:v>
                </c:pt>
                <c:pt idx="130">
                  <c:v>0.74245266968207113</c:v>
                </c:pt>
                <c:pt idx="131">
                  <c:v>0.38097393746980274</c:v>
                </c:pt>
                <c:pt idx="132">
                  <c:v>0.10191986503800743</c:v>
                </c:pt>
                <c:pt idx="133">
                  <c:v>-0.32854350434511859</c:v>
                </c:pt>
                <c:pt idx="134">
                  <c:v>-0.92351831271732421</c:v>
                </c:pt>
                <c:pt idx="135">
                  <c:v>-0.28020323972669492</c:v>
                </c:pt>
                <c:pt idx="136">
                  <c:v>-0.8500702597088593</c:v>
                </c:pt>
                <c:pt idx="137">
                  <c:v>-1.1791591756960564</c:v>
                </c:pt>
                <c:pt idx="138">
                  <c:v>-1.3108613984997364</c:v>
                </c:pt>
                <c:pt idx="139">
                  <c:v>-2.3089391984473746</c:v>
                </c:pt>
                <c:pt idx="140">
                  <c:v>-2.7939347360193207</c:v>
                </c:pt>
                <c:pt idx="141">
                  <c:v>-3.2596207480352142</c:v>
                </c:pt>
                <c:pt idx="142">
                  <c:v>-3.4676772482978087</c:v>
                </c:pt>
                <c:pt idx="143">
                  <c:v>-3.4329533821504996</c:v>
                </c:pt>
                <c:pt idx="144">
                  <c:v>-3.615728908189888</c:v>
                </c:pt>
                <c:pt idx="145">
                  <c:v>-3.3518393021084565</c:v>
                </c:pt>
                <c:pt idx="146">
                  <c:v>-3.4923481945253654</c:v>
                </c:pt>
                <c:pt idx="147">
                  <c:v>-4.1156565238985809</c:v>
                </c:pt>
                <c:pt idx="148">
                  <c:v>-3.314814478197313</c:v>
                </c:pt>
                <c:pt idx="149">
                  <c:v>-1.9766085098147208</c:v>
                </c:pt>
                <c:pt idx="150">
                  <c:v>-2.8503617459360271</c:v>
                </c:pt>
                <c:pt idx="151">
                  <c:v>-3.1776495389349391</c:v>
                </c:pt>
                <c:pt idx="152">
                  <c:v>-3.4572708696971599</c:v>
                </c:pt>
                <c:pt idx="153">
                  <c:v>-2.625690159039491</c:v>
                </c:pt>
                <c:pt idx="154">
                  <c:v>-2.8864252710819946</c:v>
                </c:pt>
                <c:pt idx="155">
                  <c:v>-2.8413264444790012</c:v>
                </c:pt>
                <c:pt idx="156">
                  <c:v>-0.73793450927181903</c:v>
                </c:pt>
                <c:pt idx="157">
                  <c:v>-1.1676007911687509</c:v>
                </c:pt>
                <c:pt idx="158">
                  <c:v>-1.5937944538044584</c:v>
                </c:pt>
                <c:pt idx="159">
                  <c:v>-2.5030738579920975</c:v>
                </c:pt>
                <c:pt idx="160">
                  <c:v>-2.8424834656089604</c:v>
                </c:pt>
                <c:pt idx="161">
                  <c:v>-3.0577241174781356</c:v>
                </c:pt>
                <c:pt idx="162">
                  <c:v>-2.4178550414461748</c:v>
                </c:pt>
                <c:pt idx="163">
                  <c:v>-2.4457929685348816</c:v>
                </c:pt>
                <c:pt idx="164">
                  <c:v>-2.0920514307051032</c:v>
                </c:pt>
                <c:pt idx="165">
                  <c:v>-2.9297751088272745</c:v>
                </c:pt>
                <c:pt idx="166">
                  <c:v>-3.5144285218740214</c:v>
                </c:pt>
                <c:pt idx="167">
                  <c:v>-3.9427696302551842</c:v>
                </c:pt>
                <c:pt idx="168">
                  <c:v>-3.945348831332478</c:v>
                </c:pt>
                <c:pt idx="169">
                  <c:v>-3.7628668267881968</c:v>
                </c:pt>
                <c:pt idx="170">
                  <c:v>-3.595155168711516</c:v>
                </c:pt>
                <c:pt idx="171">
                  <c:v>-3.804407358601015</c:v>
                </c:pt>
                <c:pt idx="172">
                  <c:v>-3.7477902962057041</c:v>
                </c:pt>
                <c:pt idx="173">
                  <c:v>-2.2909248114629479</c:v>
                </c:pt>
                <c:pt idx="174">
                  <c:v>-0.29239172155129078</c:v>
                </c:pt>
                <c:pt idx="175">
                  <c:v>-0.34683891503789532</c:v>
                </c:pt>
                <c:pt idx="176">
                  <c:v>-0.18507645827805208</c:v>
                </c:pt>
                <c:pt idx="177">
                  <c:v>-0.19493963584879742</c:v>
                </c:pt>
                <c:pt idx="178">
                  <c:v>-2.2897583551088341E-3</c:v>
                </c:pt>
                <c:pt idx="179">
                  <c:v>0.6591263579933504</c:v>
                </c:pt>
                <c:pt idx="180">
                  <c:v>0.28650923715108068</c:v>
                </c:pt>
                <c:pt idx="181">
                  <c:v>-0.17364591967431176</c:v>
                </c:pt>
                <c:pt idx="182">
                  <c:v>-0.18571867973991302</c:v>
                </c:pt>
                <c:pt idx="183">
                  <c:v>0.17084040059118905</c:v>
                </c:pt>
                <c:pt idx="184">
                  <c:v>0.76195250780265467</c:v>
                </c:pt>
                <c:pt idx="185">
                  <c:v>0.25862313646524282</c:v>
                </c:pt>
                <c:pt idx="186">
                  <c:v>0.33816526741834024</c:v>
                </c:pt>
                <c:pt idx="187">
                  <c:v>2.3106934152345493E-2</c:v>
                </c:pt>
                <c:pt idx="188">
                  <c:v>-0.49652952607161144</c:v>
                </c:pt>
                <c:pt idx="189">
                  <c:v>-1.1401636422864847</c:v>
                </c:pt>
                <c:pt idx="190">
                  <c:v>-0.62260928466404175</c:v>
                </c:pt>
                <c:pt idx="191">
                  <c:v>-0.54478677778940021</c:v>
                </c:pt>
                <c:pt idx="192">
                  <c:v>-0.68332563591601414</c:v>
                </c:pt>
                <c:pt idx="193">
                  <c:v>-0.95008409528006688</c:v>
                </c:pt>
                <c:pt idx="194">
                  <c:v>-1.0526280918335538</c:v>
                </c:pt>
                <c:pt idx="195">
                  <c:v>-1.2367308232605798</c:v>
                </c:pt>
                <c:pt idx="196">
                  <c:v>-1.7734672915720842</c:v>
                </c:pt>
                <c:pt idx="197">
                  <c:v>-2.2680882669220046</c:v>
                </c:pt>
                <c:pt idx="198">
                  <c:v>-0.79801190790116294</c:v>
                </c:pt>
                <c:pt idx="199">
                  <c:v>-0.98234669766076754</c:v>
                </c:pt>
                <c:pt idx="200">
                  <c:v>-0.74187408524846155</c:v>
                </c:pt>
                <c:pt idx="201">
                  <c:v>-0.69660131027979211</c:v>
                </c:pt>
                <c:pt idx="202">
                  <c:v>-0.55591819929747754</c:v>
                </c:pt>
                <c:pt idx="203">
                  <c:v>-0.20142951413016386</c:v>
                </c:pt>
                <c:pt idx="204">
                  <c:v>-0.41683551752996229</c:v>
                </c:pt>
                <c:pt idx="205">
                  <c:v>-0.38092377926173626</c:v>
                </c:pt>
                <c:pt idx="206">
                  <c:v>-0.80485098213559425</c:v>
                </c:pt>
                <c:pt idx="207">
                  <c:v>-1.6379092557565853</c:v>
                </c:pt>
                <c:pt idx="208">
                  <c:v>-2.5026221554181745</c:v>
                </c:pt>
                <c:pt idx="209">
                  <c:v>-3.8146600334911742</c:v>
                </c:pt>
                <c:pt idx="210">
                  <c:v>-3.5336522391389491</c:v>
                </c:pt>
                <c:pt idx="211">
                  <c:v>-4.1052742222737955</c:v>
                </c:pt>
                <c:pt idx="212">
                  <c:v>-5.066343059369224</c:v>
                </c:pt>
                <c:pt idx="213">
                  <c:v>-5.8985809049181332</c:v>
                </c:pt>
                <c:pt idx="214">
                  <c:v>-6.389858202043051</c:v>
                </c:pt>
                <c:pt idx="215">
                  <c:v>-6.0906907168208253</c:v>
                </c:pt>
                <c:pt idx="216">
                  <c:v>-6.3163114961668096</c:v>
                </c:pt>
                <c:pt idx="217">
                  <c:v>-6.3644102383258492</c:v>
                </c:pt>
                <c:pt idx="218">
                  <c:v>-5.9266677120184301</c:v>
                </c:pt>
                <c:pt idx="219">
                  <c:v>-4.7772896510417651</c:v>
                </c:pt>
                <c:pt idx="220">
                  <c:v>-3.3852149427976519</c:v>
                </c:pt>
                <c:pt idx="221">
                  <c:v>-3.2156009651230648</c:v>
                </c:pt>
                <c:pt idx="222">
                  <c:v>-2.7385743521382024</c:v>
                </c:pt>
                <c:pt idx="223">
                  <c:v>-2.1640978930130634</c:v>
                </c:pt>
                <c:pt idx="224">
                  <c:v>-2.6659902566937066</c:v>
                </c:pt>
                <c:pt idx="225">
                  <c:v>-1.8582351582961254</c:v>
                </c:pt>
                <c:pt idx="226">
                  <c:v>-0.90231937035355025</c:v>
                </c:pt>
                <c:pt idx="227">
                  <c:v>-0.86690266176511099</c:v>
                </c:pt>
                <c:pt idx="228">
                  <c:v>-1.0289992022122096</c:v>
                </c:pt>
                <c:pt idx="229">
                  <c:v>0.17915580974968837</c:v>
                </c:pt>
                <c:pt idx="230">
                  <c:v>-6.5972984904403287E-2</c:v>
                </c:pt>
                <c:pt idx="231">
                  <c:v>-0.26980881847002458</c:v>
                </c:pt>
                <c:pt idx="232">
                  <c:v>-0.51388372687727912</c:v>
                </c:pt>
                <c:pt idx="233">
                  <c:v>-1.8216963735211</c:v>
                </c:pt>
                <c:pt idx="234">
                  <c:v>-2.0245478523682774</c:v>
                </c:pt>
                <c:pt idx="235">
                  <c:v>-2.8463519232385641</c:v>
                </c:pt>
                <c:pt idx="236">
                  <c:v>-2.9625992063146924</c:v>
                </c:pt>
                <c:pt idx="237">
                  <c:v>-3.9089119289246863</c:v>
                </c:pt>
                <c:pt idx="238">
                  <c:v>-4.2219826055695391</c:v>
                </c:pt>
                <c:pt idx="239">
                  <c:v>-3.7121726322767792</c:v>
                </c:pt>
                <c:pt idx="240">
                  <c:v>-3.1713637733136433</c:v>
                </c:pt>
                <c:pt idx="241">
                  <c:v>-3.4623614699297187</c:v>
                </c:pt>
                <c:pt idx="242">
                  <c:v>-3.3426599189902264</c:v>
                </c:pt>
                <c:pt idx="243">
                  <c:v>-3.2089620138741322</c:v>
                </c:pt>
                <c:pt idx="244">
                  <c:v>-3.4682538583733096</c:v>
                </c:pt>
                <c:pt idx="245">
                  <c:v>-3.358979102387214</c:v>
                </c:pt>
                <c:pt idx="246">
                  <c:v>-2.7130849266570687</c:v>
                </c:pt>
                <c:pt idx="247">
                  <c:v>-1.2651182560415775</c:v>
                </c:pt>
                <c:pt idx="248">
                  <c:v>-1.7809902124616448</c:v>
                </c:pt>
                <c:pt idx="249">
                  <c:v>-2.454935114948694</c:v>
                </c:pt>
                <c:pt idx="250">
                  <c:v>-2.2530853278730616</c:v>
                </c:pt>
                <c:pt idx="251">
                  <c:v>-1.6046533001342309</c:v>
                </c:pt>
                <c:pt idx="252">
                  <c:v>-1.7739948278139457</c:v>
                </c:pt>
                <c:pt idx="253">
                  <c:v>-2.1169399033400156</c:v>
                </c:pt>
                <c:pt idx="254">
                  <c:v>-2.2201467837323223</c:v>
                </c:pt>
                <c:pt idx="255">
                  <c:v>-0.88289914132139158</c:v>
                </c:pt>
                <c:pt idx="256">
                  <c:v>-0.76471224327162013</c:v>
                </c:pt>
                <c:pt idx="257">
                  <c:v>-0.42950831958756158</c:v>
                </c:pt>
                <c:pt idx="258">
                  <c:v>-1.3042035595134105</c:v>
                </c:pt>
                <c:pt idx="259">
                  <c:v>-0.64641451624079027</c:v>
                </c:pt>
                <c:pt idx="260">
                  <c:v>-0.19466054745686889</c:v>
                </c:pt>
                <c:pt idx="261">
                  <c:v>0.21366795675598257</c:v>
                </c:pt>
                <c:pt idx="262">
                  <c:v>0.87814568239752688</c:v>
                </c:pt>
                <c:pt idx="263">
                  <c:v>1.483953089930949</c:v>
                </c:pt>
                <c:pt idx="264">
                  <c:v>1.9608394344499316</c:v>
                </c:pt>
                <c:pt idx="265">
                  <c:v>1.9111976736785821</c:v>
                </c:pt>
                <c:pt idx="266">
                  <c:v>1.2674280417459065</c:v>
                </c:pt>
                <c:pt idx="267">
                  <c:v>1.7529241876472668</c:v>
                </c:pt>
                <c:pt idx="268">
                  <c:v>0.69239461911765954</c:v>
                </c:pt>
                <c:pt idx="269">
                  <c:v>-9.1543594446070853E-2</c:v>
                </c:pt>
                <c:pt idx="270">
                  <c:v>8.9001871125249543E-2</c:v>
                </c:pt>
                <c:pt idx="271">
                  <c:v>0.1829268057850951</c:v>
                </c:pt>
                <c:pt idx="272">
                  <c:v>-0.64990605187149697</c:v>
                </c:pt>
                <c:pt idx="273">
                  <c:v>-1.2264726375703474</c:v>
                </c:pt>
                <c:pt idx="274">
                  <c:v>-1.4391921000422712</c:v>
                </c:pt>
                <c:pt idx="275">
                  <c:v>-1.8850379368600496</c:v>
                </c:pt>
                <c:pt idx="276">
                  <c:v>-1.7847717718052476</c:v>
                </c:pt>
                <c:pt idx="277">
                  <c:v>-1.0875013084514955</c:v>
                </c:pt>
                <c:pt idx="278">
                  <c:v>-0.67129696074157374</c:v>
                </c:pt>
                <c:pt idx="279">
                  <c:v>-0.27102631479046951</c:v>
                </c:pt>
                <c:pt idx="280">
                  <c:v>-0.10507687327132698</c:v>
                </c:pt>
                <c:pt idx="281">
                  <c:v>1.8934343012724772E-2</c:v>
                </c:pt>
                <c:pt idx="282">
                  <c:v>-0.66472975016513125</c:v>
                </c:pt>
                <c:pt idx="283">
                  <c:v>-0.42973018307947608</c:v>
                </c:pt>
                <c:pt idx="284">
                  <c:v>0.10969009904122801</c:v>
                </c:pt>
                <c:pt idx="285">
                  <c:v>1.0999315903241287</c:v>
                </c:pt>
                <c:pt idx="286">
                  <c:v>0.75868404329431149</c:v>
                </c:pt>
                <c:pt idx="287">
                  <c:v>1.3008806836097573</c:v>
                </c:pt>
                <c:pt idx="288">
                  <c:v>0.99742847625516373</c:v>
                </c:pt>
                <c:pt idx="289">
                  <c:v>1.5110549346477051</c:v>
                </c:pt>
                <c:pt idx="290">
                  <c:v>1.1912881574956999</c:v>
                </c:pt>
                <c:pt idx="291">
                  <c:v>1.6503071010820629</c:v>
                </c:pt>
                <c:pt idx="292">
                  <c:v>0.93982987428374931</c:v>
                </c:pt>
                <c:pt idx="293">
                  <c:v>0.29694295561674366</c:v>
                </c:pt>
                <c:pt idx="294">
                  <c:v>1.4937186901868063</c:v>
                </c:pt>
                <c:pt idx="295">
                  <c:v>1.2715492884654245</c:v>
                </c:pt>
                <c:pt idx="296">
                  <c:v>1.5049439811551655</c:v>
                </c:pt>
                <c:pt idx="297">
                  <c:v>1.5172803947957929</c:v>
                </c:pt>
                <c:pt idx="298">
                  <c:v>1.5296858716765478</c:v>
                </c:pt>
                <c:pt idx="299">
                  <c:v>1.7004624754243522</c:v>
                </c:pt>
                <c:pt idx="300">
                  <c:v>1.4250186322334675</c:v>
                </c:pt>
                <c:pt idx="301">
                  <c:v>1.1140932875064444</c:v>
                </c:pt>
                <c:pt idx="302">
                  <c:v>1.7902657432972597</c:v>
                </c:pt>
                <c:pt idx="303">
                  <c:v>1.3133051351675857</c:v>
                </c:pt>
                <c:pt idx="304">
                  <c:v>2.0655679476875561</c:v>
                </c:pt>
                <c:pt idx="305">
                  <c:v>1.6201662675524711</c:v>
                </c:pt>
                <c:pt idx="306">
                  <c:v>2.5064775358838203</c:v>
                </c:pt>
                <c:pt idx="307">
                  <c:v>1.9920529572485006</c:v>
                </c:pt>
                <c:pt idx="308">
                  <c:v>2.1270375765625849</c:v>
                </c:pt>
                <c:pt idx="309">
                  <c:v>3.6389321182950698</c:v>
                </c:pt>
                <c:pt idx="310">
                  <c:v>3.7889045607058445</c:v>
                </c:pt>
                <c:pt idx="311">
                  <c:v>3.7864967906730604</c:v>
                </c:pt>
                <c:pt idx="312">
                  <c:v>3.4133322611772021</c:v>
                </c:pt>
                <c:pt idx="313">
                  <c:v>3.6626406438713022</c:v>
                </c:pt>
                <c:pt idx="314">
                  <c:v>3.1158421525348161</c:v>
                </c:pt>
                <c:pt idx="315">
                  <c:v>3.0523700162203853</c:v>
                </c:pt>
                <c:pt idx="316">
                  <c:v>2.4338515311193034</c:v>
                </c:pt>
                <c:pt idx="317">
                  <c:v>2.3370841793155797</c:v>
                </c:pt>
                <c:pt idx="318">
                  <c:v>1.4130570894116654</c:v>
                </c:pt>
                <c:pt idx="319">
                  <c:v>1.2885009197057911</c:v>
                </c:pt>
                <c:pt idx="320">
                  <c:v>1.505556579770734</c:v>
                </c:pt>
                <c:pt idx="321">
                  <c:v>1.8098807414390521</c:v>
                </c:pt>
                <c:pt idx="322">
                  <c:v>1.9844342113869524</c:v>
                </c:pt>
                <c:pt idx="323">
                  <c:v>2.86211584834055</c:v>
                </c:pt>
                <c:pt idx="324">
                  <c:v>3.0394389376913415</c:v>
                </c:pt>
                <c:pt idx="325">
                  <c:v>2.6642251868551567</c:v>
                </c:pt>
                <c:pt idx="326">
                  <c:v>2.8013950046589966</c:v>
                </c:pt>
                <c:pt idx="327">
                  <c:v>2.3362118113020767</c:v>
                </c:pt>
                <c:pt idx="328">
                  <c:v>2.768016490299356</c:v>
                </c:pt>
                <c:pt idx="329">
                  <c:v>2.8605658393120339</c:v>
                </c:pt>
                <c:pt idx="330">
                  <c:v>2.4380691162081893</c:v>
                </c:pt>
                <c:pt idx="331">
                  <c:v>1.4690127059663829</c:v>
                </c:pt>
                <c:pt idx="332">
                  <c:v>0.53845813030611833</c:v>
                </c:pt>
                <c:pt idx="333">
                  <c:v>2.2124260963734432E-2</c:v>
                </c:pt>
                <c:pt idx="334">
                  <c:v>1.1524328605211378</c:v>
                </c:pt>
                <c:pt idx="335">
                  <c:v>0.86675452449205515</c:v>
                </c:pt>
                <c:pt idx="336">
                  <c:v>0.83598484031981724</c:v>
                </c:pt>
                <c:pt idx="337">
                  <c:v>0.73284017143106073</c:v>
                </c:pt>
                <c:pt idx="338">
                  <c:v>0.46463768954337797</c:v>
                </c:pt>
                <c:pt idx="339">
                  <c:v>0.29818964248877428</c:v>
                </c:pt>
                <c:pt idx="340">
                  <c:v>-0.11324523513768581</c:v>
                </c:pt>
                <c:pt idx="341">
                  <c:v>-0.51107065161627063</c:v>
                </c:pt>
                <c:pt idx="342">
                  <c:v>0.14186535509845033</c:v>
                </c:pt>
                <c:pt idx="343">
                  <c:v>0.15873302007884074</c:v>
                </c:pt>
                <c:pt idx="344">
                  <c:v>4.2384038136324131E-2</c:v>
                </c:pt>
                <c:pt idx="345">
                  <c:v>-0.51602834936265829</c:v>
                </c:pt>
                <c:pt idx="346">
                  <c:v>-0.41495669759872233</c:v>
                </c:pt>
                <c:pt idx="347">
                  <c:v>-0.38528724246540436</c:v>
                </c:pt>
                <c:pt idx="348">
                  <c:v>-0.6030160912984921</c:v>
                </c:pt>
                <c:pt idx="349">
                  <c:v>-0.66538074155488092</c:v>
                </c:pt>
                <c:pt idx="350">
                  <c:v>-1.2136188051828491</c:v>
                </c:pt>
                <c:pt idx="351">
                  <c:v>-1.4425017223429339</c:v>
                </c:pt>
                <c:pt idx="352">
                  <c:v>-1.4751227726727649</c:v>
                </c:pt>
                <c:pt idx="353">
                  <c:v>-1.4177106384006515</c:v>
                </c:pt>
                <c:pt idx="354">
                  <c:v>-1.5106418319502319</c:v>
                </c:pt>
                <c:pt idx="355">
                  <c:v>-0.72472402322889495</c:v>
                </c:pt>
                <c:pt idx="356">
                  <c:v>-0.20340386430525226</c:v>
                </c:pt>
                <c:pt idx="357">
                  <c:v>0.1150995062446025</c:v>
                </c:pt>
                <c:pt idx="358">
                  <c:v>0.49954860089632658</c:v>
                </c:pt>
                <c:pt idx="359">
                  <c:v>0.30292795005974105</c:v>
                </c:pt>
                <c:pt idx="360">
                  <c:v>0.3194347973761511</c:v>
                </c:pt>
                <c:pt idx="361">
                  <c:v>-0.1013788706537031</c:v>
                </c:pt>
                <c:pt idx="362">
                  <c:v>-0.69289697169969955</c:v>
                </c:pt>
                <c:pt idx="363">
                  <c:v>0.14780567447054693</c:v>
                </c:pt>
                <c:pt idx="364">
                  <c:v>-0.44862152379547782</c:v>
                </c:pt>
                <c:pt idx="365">
                  <c:v>-1.0157394145009135</c:v>
                </c:pt>
                <c:pt idx="366">
                  <c:v>-1.1007100325284997</c:v>
                </c:pt>
                <c:pt idx="367">
                  <c:v>-1.5109908597955952</c:v>
                </c:pt>
                <c:pt idx="368">
                  <c:v>-1.4139453641406143</c:v>
                </c:pt>
                <c:pt idx="369">
                  <c:v>-1.5272311635940565</c:v>
                </c:pt>
                <c:pt idx="370">
                  <c:v>-1.6099354555455541</c:v>
                </c:pt>
                <c:pt idx="371">
                  <c:v>-1.6843664252532986</c:v>
                </c:pt>
                <c:pt idx="372">
                  <c:v>-1.4801136904306269</c:v>
                </c:pt>
                <c:pt idx="373">
                  <c:v>-1.7889363887043477</c:v>
                </c:pt>
                <c:pt idx="374">
                  <c:v>-1.634703339389328</c:v>
                </c:pt>
                <c:pt idx="375">
                  <c:v>-1.9911645658652946</c:v>
                </c:pt>
                <c:pt idx="376">
                  <c:v>-1.9768123593246079</c:v>
                </c:pt>
                <c:pt idx="377">
                  <c:v>-0.9453664333194649</c:v>
                </c:pt>
                <c:pt idx="378">
                  <c:v>1.625548902931917E-2</c:v>
                </c:pt>
                <c:pt idx="379">
                  <c:v>1.639635351331066</c:v>
                </c:pt>
                <c:pt idx="380">
                  <c:v>0.96966832276351811</c:v>
                </c:pt>
                <c:pt idx="381">
                  <c:v>0.84071024957199914</c:v>
                </c:pt>
                <c:pt idx="382">
                  <c:v>0.95864712935718566</c:v>
                </c:pt>
                <c:pt idx="383">
                  <c:v>0.58884450795138998</c:v>
                </c:pt>
                <c:pt idx="384">
                  <c:v>0.74363302410996734</c:v>
                </c:pt>
                <c:pt idx="385">
                  <c:v>0.33433539154543251</c:v>
                </c:pt>
                <c:pt idx="386">
                  <c:v>0.43810300525545198</c:v>
                </c:pt>
                <c:pt idx="387">
                  <c:v>0.64418565188658405</c:v>
                </c:pt>
                <c:pt idx="388">
                  <c:v>0.34583085407222797</c:v>
                </c:pt>
                <c:pt idx="389">
                  <c:v>0.23082391580943673</c:v>
                </c:pt>
                <c:pt idx="390">
                  <c:v>-0.38307796882435807</c:v>
                </c:pt>
                <c:pt idx="391">
                  <c:v>-1.667711437365536</c:v>
                </c:pt>
                <c:pt idx="392">
                  <c:v>-2.4155315301591473</c:v>
                </c:pt>
                <c:pt idx="393">
                  <c:v>-2.8967856062922075</c:v>
                </c:pt>
                <c:pt idx="394">
                  <c:v>-3.3720988093897404</c:v>
                </c:pt>
                <c:pt idx="395">
                  <c:v>-3.7912865120205943</c:v>
                </c:pt>
                <c:pt idx="396">
                  <c:v>-3.4688953754625764</c:v>
                </c:pt>
                <c:pt idx="397">
                  <c:v>-3.8939424400356626</c:v>
                </c:pt>
                <c:pt idx="398">
                  <c:v>-1.3656092696940254</c:v>
                </c:pt>
                <c:pt idx="399">
                  <c:v>-1.2514523775638997</c:v>
                </c:pt>
                <c:pt idx="400">
                  <c:v>-0.89989441478925136</c:v>
                </c:pt>
                <c:pt idx="401">
                  <c:v>-0.76198684767481628</c:v>
                </c:pt>
                <c:pt idx="402">
                  <c:v>-0.74403251703892659</c:v>
                </c:pt>
                <c:pt idx="403">
                  <c:v>-0.87344689461581082</c:v>
                </c:pt>
                <c:pt idx="404">
                  <c:v>-0.52515227826441957</c:v>
                </c:pt>
                <c:pt idx="405">
                  <c:v>-1.2002139394353684</c:v>
                </c:pt>
                <c:pt idx="406">
                  <c:v>-0.84545857587003281</c:v>
                </c:pt>
                <c:pt idx="407">
                  <c:v>-0.99117908317127712</c:v>
                </c:pt>
                <c:pt idx="408">
                  <c:v>-1.120790095190245</c:v>
                </c:pt>
                <c:pt idx="409">
                  <c:v>-1.484799265368776</c:v>
                </c:pt>
                <c:pt idx="410">
                  <c:v>5.1351041479518633E-2</c:v>
                </c:pt>
                <c:pt idx="411">
                  <c:v>-0.37483127261383231</c:v>
                </c:pt>
                <c:pt idx="412">
                  <c:v>-0.74880573193819089</c:v>
                </c:pt>
                <c:pt idx="413">
                  <c:v>-1.0739199384807807</c:v>
                </c:pt>
                <c:pt idx="414">
                  <c:v>-0.49772694602877121</c:v>
                </c:pt>
                <c:pt idx="415">
                  <c:v>0.63993256497414353</c:v>
                </c:pt>
                <c:pt idx="416">
                  <c:v>1.3059595921337401</c:v>
                </c:pt>
                <c:pt idx="417">
                  <c:v>0.90627569355483351</c:v>
                </c:pt>
                <c:pt idx="418">
                  <c:v>1.4789012644603703</c:v>
                </c:pt>
                <c:pt idx="419">
                  <c:v>1.4706935603525153</c:v>
                </c:pt>
                <c:pt idx="420">
                  <c:v>1.4318450954630724</c:v>
                </c:pt>
                <c:pt idx="421">
                  <c:v>1.0327832214714727</c:v>
                </c:pt>
                <c:pt idx="422">
                  <c:v>1.1345818785829578</c:v>
                </c:pt>
                <c:pt idx="423">
                  <c:v>0.79873494774753229</c:v>
                </c:pt>
                <c:pt idx="424">
                  <c:v>0.52128916401595005</c:v>
                </c:pt>
                <c:pt idx="425">
                  <c:v>0.646773059554274</c:v>
                </c:pt>
                <c:pt idx="426">
                  <c:v>0.17255219204558153</c:v>
                </c:pt>
                <c:pt idx="427">
                  <c:v>0.20080612028701128</c:v>
                </c:pt>
                <c:pt idx="428">
                  <c:v>-0.44038432365964497</c:v>
                </c:pt>
                <c:pt idx="429">
                  <c:v>-0.36514134392268782</c:v>
                </c:pt>
                <c:pt idx="430">
                  <c:v>-7.9087432267595348E-2</c:v>
                </c:pt>
                <c:pt idx="431">
                  <c:v>0.68386463755911264</c:v>
                </c:pt>
                <c:pt idx="432">
                  <c:v>0.43275275112553868</c:v>
                </c:pt>
                <c:pt idx="433">
                  <c:v>-1.4327275979312715E-2</c:v>
                </c:pt>
                <c:pt idx="434">
                  <c:v>-0.60758640891880877</c:v>
                </c:pt>
                <c:pt idx="435">
                  <c:v>0.13141002599579543</c:v>
                </c:pt>
                <c:pt idx="436">
                  <c:v>0.42731074069924291</c:v>
                </c:pt>
                <c:pt idx="437">
                  <c:v>-0.14132579529610279</c:v>
                </c:pt>
                <c:pt idx="438">
                  <c:v>0.80021531429221171</c:v>
                </c:pt>
                <c:pt idx="439">
                  <c:v>0.80391598008870724</c:v>
                </c:pt>
                <c:pt idx="440">
                  <c:v>0.79066333894602159</c:v>
                </c:pt>
                <c:pt idx="441">
                  <c:v>1.5452853654308711</c:v>
                </c:pt>
                <c:pt idx="442">
                  <c:v>0.93313074289889775</c:v>
                </c:pt>
                <c:pt idx="443">
                  <c:v>2.4798384492222794</c:v>
                </c:pt>
                <c:pt idx="444">
                  <c:v>2.0368070865554415</c:v>
                </c:pt>
                <c:pt idx="445">
                  <c:v>1.7656459727419898</c:v>
                </c:pt>
                <c:pt idx="446">
                  <c:v>1.5047873748280634</c:v>
                </c:pt>
                <c:pt idx="447">
                  <c:v>1.0895363340677342</c:v>
                </c:pt>
                <c:pt idx="448">
                  <c:v>2.5462745226097381</c:v>
                </c:pt>
                <c:pt idx="449">
                  <c:v>2.235258710976185</c:v>
                </c:pt>
                <c:pt idx="450">
                  <c:v>1.9252681304390735</c:v>
                </c:pt>
                <c:pt idx="451">
                  <c:v>1.142467739912634</c:v>
                </c:pt>
                <c:pt idx="452">
                  <c:v>9.0444063573466682E-2</c:v>
                </c:pt>
                <c:pt idx="453">
                  <c:v>0.13507047556561835</c:v>
                </c:pt>
                <c:pt idx="454">
                  <c:v>-0.42087984916905385</c:v>
                </c:pt>
                <c:pt idx="455">
                  <c:v>-0.47909193100430969</c:v>
                </c:pt>
                <c:pt idx="456">
                  <c:v>0.1130553139333641</c:v>
                </c:pt>
                <c:pt idx="457">
                  <c:v>0.1043692355723557</c:v>
                </c:pt>
                <c:pt idx="458">
                  <c:v>-0.15526382759818264</c:v>
                </c:pt>
                <c:pt idx="459">
                  <c:v>-0.91731384430983787</c:v>
                </c:pt>
                <c:pt idx="460">
                  <c:v>-0.24843865220028816</c:v>
                </c:pt>
                <c:pt idx="461">
                  <c:v>4.4397996623561364E-3</c:v>
                </c:pt>
                <c:pt idx="462">
                  <c:v>0.3230655973515219</c:v>
                </c:pt>
                <c:pt idx="463">
                  <c:v>0.27630925748683555</c:v>
                </c:pt>
                <c:pt idx="464">
                  <c:v>0.39360875079618879</c:v>
                </c:pt>
                <c:pt idx="465">
                  <c:v>0.21617186904389185</c:v>
                </c:pt>
                <c:pt idx="466">
                  <c:v>0.27859951643965963</c:v>
                </c:pt>
                <c:pt idx="467">
                  <c:v>0.30639784729222697</c:v>
                </c:pt>
                <c:pt idx="468">
                  <c:v>0.4388352966639707</c:v>
                </c:pt>
                <c:pt idx="469">
                  <c:v>4.3633618648347972E-2</c:v>
                </c:pt>
                <c:pt idx="470">
                  <c:v>-4.2784732183714737E-2</c:v>
                </c:pt>
                <c:pt idx="471">
                  <c:v>-0.139084330803665</c:v>
                </c:pt>
                <c:pt idx="472">
                  <c:v>-0.25377372896423511</c:v>
                </c:pt>
                <c:pt idx="473">
                  <c:v>0.22321142443368447</c:v>
                </c:pt>
                <c:pt idx="474">
                  <c:v>0.49746178962742282</c:v>
                </c:pt>
                <c:pt idx="475">
                  <c:v>1.0912175259172208</c:v>
                </c:pt>
                <c:pt idx="476">
                  <c:v>0.89221885385797095</c:v>
                </c:pt>
                <c:pt idx="477">
                  <c:v>1.3208097700444341</c:v>
                </c:pt>
                <c:pt idx="478">
                  <c:v>0.62514465942019615</c:v>
                </c:pt>
                <c:pt idx="479">
                  <c:v>0.37801208741315628</c:v>
                </c:pt>
                <c:pt idx="480">
                  <c:v>0.1330172519824821</c:v>
                </c:pt>
                <c:pt idx="481">
                  <c:v>5.1931934860487042E-2</c:v>
                </c:pt>
                <c:pt idx="482">
                  <c:v>-0.31065238229581532</c:v>
                </c:pt>
                <c:pt idx="483">
                  <c:v>-0.93759462791352921</c:v>
                </c:pt>
                <c:pt idx="484">
                  <c:v>-1.9243138201319074</c:v>
                </c:pt>
                <c:pt idx="485">
                  <c:v>-1.3779178649106378</c:v>
                </c:pt>
                <c:pt idx="486">
                  <c:v>-1.1676449139300136</c:v>
                </c:pt>
                <c:pt idx="487">
                  <c:v>0.34741295643093117</c:v>
                </c:pt>
                <c:pt idx="488">
                  <c:v>0.59129037576141175</c:v>
                </c:pt>
                <c:pt idx="489">
                  <c:v>0.51789986150982159</c:v>
                </c:pt>
                <c:pt idx="490">
                  <c:v>0.2542929490562722</c:v>
                </c:pt>
                <c:pt idx="491">
                  <c:v>0.32657741125651435</c:v>
                </c:pt>
                <c:pt idx="492">
                  <c:v>0.93061126934897387</c:v>
                </c:pt>
                <c:pt idx="493">
                  <c:v>0.40557407187965044</c:v>
                </c:pt>
                <c:pt idx="494">
                  <c:v>0.31591691198296024</c:v>
                </c:pt>
                <c:pt idx="495">
                  <c:v>0.14844328047966515</c:v>
                </c:pt>
                <c:pt idx="496">
                  <c:v>-1.039996669906591</c:v>
                </c:pt>
                <c:pt idx="497">
                  <c:v>0.30471294231017443</c:v>
                </c:pt>
                <c:pt idx="498">
                  <c:v>-0.22666672285361855</c:v>
                </c:pt>
                <c:pt idx="499">
                  <c:v>0.86557158368580467</c:v>
                </c:pt>
                <c:pt idx="500">
                  <c:v>0.63908583047118439</c:v>
                </c:pt>
                <c:pt idx="501">
                  <c:v>-0.26326059287460524</c:v>
                </c:pt>
                <c:pt idx="502">
                  <c:v>-0.29524429624045162</c:v>
                </c:pt>
                <c:pt idx="503">
                  <c:v>-0.55596908913427756</c:v>
                </c:pt>
                <c:pt idx="504">
                  <c:v>-0.81428430103400273</c:v>
                </c:pt>
                <c:pt idx="505">
                  <c:v>-1.2284235870956723</c:v>
                </c:pt>
                <c:pt idx="506">
                  <c:v>-1.1694007938128683</c:v>
                </c:pt>
                <c:pt idx="507">
                  <c:v>0.22483192879975733</c:v>
                </c:pt>
                <c:pt idx="508">
                  <c:v>0.63886420544710276</c:v>
                </c:pt>
                <c:pt idx="509">
                  <c:v>0.40599660015678513</c:v>
                </c:pt>
                <c:pt idx="510">
                  <c:v>0.53259126183606054</c:v>
                </c:pt>
                <c:pt idx="511">
                  <c:v>1.0096444086816887</c:v>
                </c:pt>
                <c:pt idx="512">
                  <c:v>1.1122771989671629</c:v>
                </c:pt>
                <c:pt idx="513">
                  <c:v>2.0164669482514497</c:v>
                </c:pt>
                <c:pt idx="514">
                  <c:v>2.5708886940630782</c:v>
                </c:pt>
                <c:pt idx="515">
                  <c:v>2.6168412413631912</c:v>
                </c:pt>
                <c:pt idx="516">
                  <c:v>2.7630698228535162</c:v>
                </c:pt>
                <c:pt idx="517">
                  <c:v>3.0573834543140976</c:v>
                </c:pt>
                <c:pt idx="518">
                  <c:v>2.5186901067687093</c:v>
                </c:pt>
                <c:pt idx="519">
                  <c:v>1.5431610113696879</c:v>
                </c:pt>
                <c:pt idx="520">
                  <c:v>1.0508267063656385</c:v>
                </c:pt>
                <c:pt idx="521">
                  <c:v>0.46571985105695235</c:v>
                </c:pt>
                <c:pt idx="522">
                  <c:v>7.5120047718222505E-2</c:v>
                </c:pt>
                <c:pt idx="523">
                  <c:v>6.5322618846205688E-2</c:v>
                </c:pt>
                <c:pt idx="524">
                  <c:v>0.23084184492838641</c:v>
                </c:pt>
                <c:pt idx="525">
                  <c:v>0.52466030129346419</c:v>
                </c:pt>
                <c:pt idx="526">
                  <c:v>-0.11108181995575117</c:v>
                </c:pt>
                <c:pt idx="527">
                  <c:v>0.75651013762473585</c:v>
                </c:pt>
                <c:pt idx="528">
                  <c:v>1.191945341189832</c:v>
                </c:pt>
                <c:pt idx="529">
                  <c:v>1.1456814622836811</c:v>
                </c:pt>
                <c:pt idx="530">
                  <c:v>0.43722215457890434</c:v>
                </c:pt>
                <c:pt idx="531">
                  <c:v>-0.15667758177631685</c:v>
                </c:pt>
                <c:pt idx="532">
                  <c:v>0.16498488508253958</c:v>
                </c:pt>
                <c:pt idx="533">
                  <c:v>9.359486619951797E-2</c:v>
                </c:pt>
                <c:pt idx="534">
                  <c:v>8.6437562557937331E-2</c:v>
                </c:pt>
                <c:pt idx="535">
                  <c:v>-0.54358621661086781</c:v>
                </c:pt>
                <c:pt idx="536">
                  <c:v>-1.0378888138195488</c:v>
                </c:pt>
                <c:pt idx="537">
                  <c:v>-1.2306957442795163</c:v>
                </c:pt>
                <c:pt idx="538">
                  <c:v>-0.97933074461725755</c:v>
                </c:pt>
                <c:pt idx="539">
                  <c:v>-0.63437380854353087</c:v>
                </c:pt>
                <c:pt idx="540">
                  <c:v>0.43687907394492997</c:v>
                </c:pt>
                <c:pt idx="541">
                  <c:v>0.26171652038367876</c:v>
                </c:pt>
                <c:pt idx="542">
                  <c:v>9.0936511516889973E-2</c:v>
                </c:pt>
                <c:pt idx="543">
                  <c:v>0.99596248802291298</c:v>
                </c:pt>
                <c:pt idx="544">
                  <c:v>0.59057215348578862</c:v>
                </c:pt>
                <c:pt idx="545">
                  <c:v>0.31467038923469265</c:v>
                </c:pt>
                <c:pt idx="546">
                  <c:v>1.263091575132409</c:v>
                </c:pt>
                <c:pt idx="547">
                  <c:v>0.80553471571211288</c:v>
                </c:pt>
                <c:pt idx="548">
                  <c:v>0.36024969985698446</c:v>
                </c:pt>
                <c:pt idx="549">
                  <c:v>-0.45252000087649852</c:v>
                </c:pt>
                <c:pt idx="550">
                  <c:v>-0.77271851608230391</c:v>
                </c:pt>
                <c:pt idx="551">
                  <c:v>-0.84789382457927875</c:v>
                </c:pt>
                <c:pt idx="552">
                  <c:v>0.22762945822989911</c:v>
                </c:pt>
                <c:pt idx="553">
                  <c:v>-3.9348103017049996E-2</c:v>
                </c:pt>
                <c:pt idx="554">
                  <c:v>-0.24010681941582096</c:v>
                </c:pt>
                <c:pt idx="555">
                  <c:v>-0.40845997629115904</c:v>
                </c:pt>
                <c:pt idx="556">
                  <c:v>-1.6097618615419984</c:v>
                </c:pt>
                <c:pt idx="557">
                  <c:v>-0.46165694549253589</c:v>
                </c:pt>
                <c:pt idx="558">
                  <c:v>0.78629078709972333</c:v>
                </c:pt>
                <c:pt idx="559">
                  <c:v>2.1782699434400867</c:v>
                </c:pt>
                <c:pt idx="560">
                  <c:v>3.1375302230303959</c:v>
                </c:pt>
                <c:pt idx="561">
                  <c:v>2.8172149118334406</c:v>
                </c:pt>
                <c:pt idx="562">
                  <c:v>2.1836216983734507</c:v>
                </c:pt>
                <c:pt idx="563">
                  <c:v>1.9333195855873582</c:v>
                </c:pt>
                <c:pt idx="564">
                  <c:v>2.189218600193203</c:v>
                </c:pt>
                <c:pt idx="565">
                  <c:v>1.9550092561069818</c:v>
                </c:pt>
                <c:pt idx="566">
                  <c:v>1.8103633925257332</c:v>
                </c:pt>
                <c:pt idx="567">
                  <c:v>1.065000831411568</c:v>
                </c:pt>
                <c:pt idx="568">
                  <c:v>1.92622973000666</c:v>
                </c:pt>
                <c:pt idx="569">
                  <c:v>1.2076148142251397</c:v>
                </c:pt>
                <c:pt idx="570">
                  <c:v>0.23017711162304555</c:v>
                </c:pt>
                <c:pt idx="571">
                  <c:v>6.1278541472941123E-2</c:v>
                </c:pt>
                <c:pt idx="572">
                  <c:v>0.41887864910260525</c:v>
                </c:pt>
                <c:pt idx="573">
                  <c:v>-0.27906363061579814</c:v>
                </c:pt>
                <c:pt idx="574">
                  <c:v>0.27726872677319314</c:v>
                </c:pt>
                <c:pt idx="575">
                  <c:v>-0.15490632658098014</c:v>
                </c:pt>
                <c:pt idx="576">
                  <c:v>-0.20124279373176931</c:v>
                </c:pt>
                <c:pt idx="577">
                  <c:v>-0.22364290993948932</c:v>
                </c:pt>
                <c:pt idx="578">
                  <c:v>-0.56871573019969723</c:v>
                </c:pt>
                <c:pt idx="579">
                  <c:v>-0.1384967088593691</c:v>
                </c:pt>
                <c:pt idx="580">
                  <c:v>-0.61319785945885497</c:v>
                </c:pt>
                <c:pt idx="581">
                  <c:v>-0.16102422345096706</c:v>
                </c:pt>
                <c:pt idx="582">
                  <c:v>2.091085470045892E-2</c:v>
                </c:pt>
                <c:pt idx="583">
                  <c:v>-0.57180239031119529</c:v>
                </c:pt>
                <c:pt idx="584">
                  <c:v>-0.66954066404597512</c:v>
                </c:pt>
                <c:pt idx="585">
                  <c:v>-0.80971455750139154</c:v>
                </c:pt>
                <c:pt idx="586">
                  <c:v>-1.2747691815746924</c:v>
                </c:pt>
                <c:pt idx="587">
                  <c:v>-1.3039034767619102</c:v>
                </c:pt>
                <c:pt idx="588">
                  <c:v>-1.6872600009090788</c:v>
                </c:pt>
                <c:pt idx="589">
                  <c:v>-1.7039397729732584</c:v>
                </c:pt>
                <c:pt idx="590">
                  <c:v>-1.2354066559727874</c:v>
                </c:pt>
                <c:pt idx="591">
                  <c:v>-1.7958538161169935</c:v>
                </c:pt>
                <c:pt idx="592">
                  <c:v>-1.6094078245713408</c:v>
                </c:pt>
                <c:pt idx="593">
                  <c:v>-1.1093099892612006</c:v>
                </c:pt>
                <c:pt idx="594">
                  <c:v>-1.8644091957935696</c:v>
                </c:pt>
                <c:pt idx="595">
                  <c:v>-2.6034160397953374</c:v>
                </c:pt>
                <c:pt idx="596">
                  <c:v>-2.9925220405404374</c:v>
                </c:pt>
                <c:pt idx="597">
                  <c:v>-3.0102363064659685</c:v>
                </c:pt>
                <c:pt idx="598">
                  <c:v>-2.7232804955599632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E-4DCC-9C2B-59630575E5F2}"/>
            </c:ext>
          </c:extLst>
        </c:ser>
        <c:ser>
          <c:idx val="3"/>
          <c:order val="3"/>
          <c:tx>
            <c:v>Trend of section 2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SectionTrend!$F$3:$F$601</c:f>
              <c:numCache>
                <c:formatCode>General</c:formatCode>
                <c:ptCount val="599"/>
                <c:pt idx="60">
                  <c:v>-0.37163999469413106</c:v>
                </c:pt>
                <c:pt idx="61">
                  <c:v>-0.37078049212825093</c:v>
                </c:pt>
                <c:pt idx="62">
                  <c:v>-0.36992098956237079</c:v>
                </c:pt>
                <c:pt idx="63">
                  <c:v>-0.36906148699649066</c:v>
                </c:pt>
                <c:pt idx="64">
                  <c:v>-0.36820198443061053</c:v>
                </c:pt>
                <c:pt idx="65">
                  <c:v>-0.3673424818647304</c:v>
                </c:pt>
                <c:pt idx="66">
                  <c:v>-0.36648297929885021</c:v>
                </c:pt>
                <c:pt idx="67">
                  <c:v>-0.36562347673297008</c:v>
                </c:pt>
                <c:pt idx="68">
                  <c:v>-0.36476397416708994</c:v>
                </c:pt>
                <c:pt idx="69">
                  <c:v>-0.36390447160120981</c:v>
                </c:pt>
                <c:pt idx="70">
                  <c:v>-0.36304496903532968</c:v>
                </c:pt>
                <c:pt idx="71">
                  <c:v>-0.36218546646944955</c:v>
                </c:pt>
                <c:pt idx="72">
                  <c:v>-0.36132596390356941</c:v>
                </c:pt>
                <c:pt idx="73">
                  <c:v>-0.36046646133768923</c:v>
                </c:pt>
                <c:pt idx="74">
                  <c:v>-0.35960695877180909</c:v>
                </c:pt>
                <c:pt idx="75">
                  <c:v>-0.35874745620592896</c:v>
                </c:pt>
                <c:pt idx="76">
                  <c:v>-0.35788795364004883</c:v>
                </c:pt>
                <c:pt idx="77">
                  <c:v>-0.3570284510741687</c:v>
                </c:pt>
                <c:pt idx="78">
                  <c:v>-0.35616894850828856</c:v>
                </c:pt>
                <c:pt idx="79">
                  <c:v>-0.35530944594240843</c:v>
                </c:pt>
                <c:pt idx="80">
                  <c:v>-0.35444994337652824</c:v>
                </c:pt>
                <c:pt idx="81">
                  <c:v>-0.35359044081064811</c:v>
                </c:pt>
                <c:pt idx="82">
                  <c:v>-0.35273093824476798</c:v>
                </c:pt>
                <c:pt idx="83">
                  <c:v>-0.35187143567888785</c:v>
                </c:pt>
                <c:pt idx="84">
                  <c:v>-0.35101193311300771</c:v>
                </c:pt>
                <c:pt idx="85">
                  <c:v>-0.35015243054712758</c:v>
                </c:pt>
                <c:pt idx="86">
                  <c:v>-0.34929292798124745</c:v>
                </c:pt>
                <c:pt idx="87">
                  <c:v>-0.34843342541536731</c:v>
                </c:pt>
                <c:pt idx="88">
                  <c:v>-0.34757392284948718</c:v>
                </c:pt>
                <c:pt idx="89">
                  <c:v>-0.34671442028360699</c:v>
                </c:pt>
                <c:pt idx="90">
                  <c:v>-0.34585491771772686</c:v>
                </c:pt>
                <c:pt idx="91">
                  <c:v>-0.34499541515184673</c:v>
                </c:pt>
                <c:pt idx="92">
                  <c:v>-0.3441359125859666</c:v>
                </c:pt>
                <c:pt idx="93">
                  <c:v>-0.34327641002008646</c:v>
                </c:pt>
                <c:pt idx="94">
                  <c:v>-0.34241690745420633</c:v>
                </c:pt>
                <c:pt idx="95">
                  <c:v>-0.3415574048883262</c:v>
                </c:pt>
                <c:pt idx="96">
                  <c:v>-0.34069790232244601</c:v>
                </c:pt>
                <c:pt idx="97">
                  <c:v>-0.33983839975656588</c:v>
                </c:pt>
                <c:pt idx="98">
                  <c:v>-0.33897889719068575</c:v>
                </c:pt>
                <c:pt idx="99">
                  <c:v>-0.33811939462480561</c:v>
                </c:pt>
                <c:pt idx="100">
                  <c:v>-0.33725989205892548</c:v>
                </c:pt>
                <c:pt idx="101">
                  <c:v>-0.33640038949304535</c:v>
                </c:pt>
                <c:pt idx="102">
                  <c:v>-0.33554088692716522</c:v>
                </c:pt>
                <c:pt idx="103">
                  <c:v>-0.33468138436128503</c:v>
                </c:pt>
                <c:pt idx="104">
                  <c:v>-0.3338218817954049</c:v>
                </c:pt>
                <c:pt idx="105">
                  <c:v>-0.33296237922952476</c:v>
                </c:pt>
                <c:pt idx="106">
                  <c:v>-0.33210287666364463</c:v>
                </c:pt>
                <c:pt idx="107">
                  <c:v>-0.3312433740977645</c:v>
                </c:pt>
                <c:pt idx="108">
                  <c:v>-0.33038387153188437</c:v>
                </c:pt>
                <c:pt idx="109">
                  <c:v>-0.32952436896600423</c:v>
                </c:pt>
                <c:pt idx="110">
                  <c:v>-0.32866486640012404</c:v>
                </c:pt>
                <c:pt idx="111">
                  <c:v>-0.32780536383424391</c:v>
                </c:pt>
                <c:pt idx="112">
                  <c:v>-0.32694586126836378</c:v>
                </c:pt>
                <c:pt idx="113">
                  <c:v>-0.32608635870248365</c:v>
                </c:pt>
                <c:pt idx="114">
                  <c:v>-0.32522685613660351</c:v>
                </c:pt>
                <c:pt idx="115">
                  <c:v>-0.32436735357072338</c:v>
                </c:pt>
                <c:pt idx="116">
                  <c:v>-0.32350785100484325</c:v>
                </c:pt>
                <c:pt idx="117">
                  <c:v>-0.32264834843896306</c:v>
                </c:pt>
                <c:pt idx="118">
                  <c:v>-0.32178884587308293</c:v>
                </c:pt>
                <c:pt idx="119">
                  <c:v>-0.3209293433072028</c:v>
                </c:pt>
                <c:pt idx="120">
                  <c:v>-0.32006984074132266</c:v>
                </c:pt>
                <c:pt idx="121">
                  <c:v>-0.31921033817544253</c:v>
                </c:pt>
                <c:pt idx="122">
                  <c:v>-0.3183508356095624</c:v>
                </c:pt>
                <c:pt idx="123">
                  <c:v>-0.31749133304368227</c:v>
                </c:pt>
                <c:pt idx="124">
                  <c:v>-0.31663183047780208</c:v>
                </c:pt>
                <c:pt idx="125">
                  <c:v>-0.315772327911922</c:v>
                </c:pt>
                <c:pt idx="126">
                  <c:v>-0.31491282534604181</c:v>
                </c:pt>
                <c:pt idx="127">
                  <c:v>-0.31405332278016168</c:v>
                </c:pt>
                <c:pt idx="128">
                  <c:v>-0.31319382021428155</c:v>
                </c:pt>
                <c:pt idx="129">
                  <c:v>-0.31233431764840142</c:v>
                </c:pt>
                <c:pt idx="130">
                  <c:v>-0.31147481508252128</c:v>
                </c:pt>
                <c:pt idx="131">
                  <c:v>-0.3106153125166411</c:v>
                </c:pt>
                <c:pt idx="132">
                  <c:v>-0.30975580995076102</c:v>
                </c:pt>
                <c:pt idx="133">
                  <c:v>-0.30889630738488083</c:v>
                </c:pt>
                <c:pt idx="134">
                  <c:v>-0.3080368048190007</c:v>
                </c:pt>
                <c:pt idx="135">
                  <c:v>-0.30717730225312057</c:v>
                </c:pt>
                <c:pt idx="136">
                  <c:v>-0.30631779968724043</c:v>
                </c:pt>
                <c:pt idx="137">
                  <c:v>-0.3054582971213603</c:v>
                </c:pt>
                <c:pt idx="138">
                  <c:v>-0.30459879455548011</c:v>
                </c:pt>
                <c:pt idx="139">
                  <c:v>-0.30373929198960004</c:v>
                </c:pt>
                <c:pt idx="140">
                  <c:v>-0.30287978942371985</c:v>
                </c:pt>
                <c:pt idx="141">
                  <c:v>-0.30202028685783971</c:v>
                </c:pt>
                <c:pt idx="142">
                  <c:v>-0.30116078429195958</c:v>
                </c:pt>
                <c:pt idx="143">
                  <c:v>-0.30030128172607945</c:v>
                </c:pt>
                <c:pt idx="144">
                  <c:v>-0.29944177916019932</c:v>
                </c:pt>
                <c:pt idx="145">
                  <c:v>-0.29858227659431918</c:v>
                </c:pt>
                <c:pt idx="146">
                  <c:v>-0.29772277402843905</c:v>
                </c:pt>
                <c:pt idx="147">
                  <c:v>-0.29686327146255886</c:v>
                </c:pt>
                <c:pt idx="148">
                  <c:v>-0.29600376889667873</c:v>
                </c:pt>
                <c:pt idx="149">
                  <c:v>-0.2951442663307986</c:v>
                </c:pt>
                <c:pt idx="150">
                  <c:v>-0.29428476376491847</c:v>
                </c:pt>
                <c:pt idx="151">
                  <c:v>-0.29342526119903833</c:v>
                </c:pt>
                <c:pt idx="152">
                  <c:v>-0.2925657586331582</c:v>
                </c:pt>
                <c:pt idx="153">
                  <c:v>-0.29170625606727807</c:v>
                </c:pt>
                <c:pt idx="154">
                  <c:v>-0.29084675350139788</c:v>
                </c:pt>
                <c:pt idx="155">
                  <c:v>-0.28998725093551775</c:v>
                </c:pt>
                <c:pt idx="156">
                  <c:v>-0.28912774836963762</c:v>
                </c:pt>
                <c:pt idx="157">
                  <c:v>-0.28826824580375748</c:v>
                </c:pt>
                <c:pt idx="158">
                  <c:v>-0.28740874323787735</c:v>
                </c:pt>
                <c:pt idx="159">
                  <c:v>-0.28654924067199722</c:v>
                </c:pt>
                <c:pt idx="160">
                  <c:v>-0.28568973810611709</c:v>
                </c:pt>
                <c:pt idx="161">
                  <c:v>-0.2848302355402369</c:v>
                </c:pt>
                <c:pt idx="162">
                  <c:v>-0.28397073297435677</c:v>
                </c:pt>
                <c:pt idx="163">
                  <c:v>-0.28311123040847663</c:v>
                </c:pt>
                <c:pt idx="164">
                  <c:v>-0.2822517278425965</c:v>
                </c:pt>
                <c:pt idx="165">
                  <c:v>-0.28139222527671637</c:v>
                </c:pt>
                <c:pt idx="166">
                  <c:v>-0.28053272271083624</c:v>
                </c:pt>
                <c:pt idx="167">
                  <c:v>-0.2796732201449561</c:v>
                </c:pt>
                <c:pt idx="168">
                  <c:v>-0.27881371757907591</c:v>
                </c:pt>
                <c:pt idx="169">
                  <c:v>-0.27795421501319578</c:v>
                </c:pt>
                <c:pt idx="170">
                  <c:v>-0.27709471244731565</c:v>
                </c:pt>
                <c:pt idx="171">
                  <c:v>-0.27623520988143552</c:v>
                </c:pt>
                <c:pt idx="172">
                  <c:v>-0.27537570731555538</c:v>
                </c:pt>
                <c:pt idx="173">
                  <c:v>-0.27451620474967525</c:v>
                </c:pt>
                <c:pt idx="174">
                  <c:v>-0.27365670218379512</c:v>
                </c:pt>
                <c:pt idx="175">
                  <c:v>-0.27279719961791493</c:v>
                </c:pt>
                <c:pt idx="176">
                  <c:v>-0.27193769705203485</c:v>
                </c:pt>
                <c:pt idx="177">
                  <c:v>-0.27107819448615467</c:v>
                </c:pt>
                <c:pt idx="178">
                  <c:v>-0.27021869192027453</c:v>
                </c:pt>
                <c:pt idx="179">
                  <c:v>-0.2693591893543944</c:v>
                </c:pt>
                <c:pt idx="180">
                  <c:v>-0.26849968678851427</c:v>
                </c:pt>
                <c:pt idx="181">
                  <c:v>-0.26764018422263414</c:v>
                </c:pt>
                <c:pt idx="182">
                  <c:v>-0.26678068165675395</c:v>
                </c:pt>
                <c:pt idx="183">
                  <c:v>-0.26592117909087387</c:v>
                </c:pt>
                <c:pt idx="184">
                  <c:v>-0.26506167652499368</c:v>
                </c:pt>
                <c:pt idx="185">
                  <c:v>-0.26420217395911355</c:v>
                </c:pt>
                <c:pt idx="186">
                  <c:v>-0.26334267139323342</c:v>
                </c:pt>
                <c:pt idx="187">
                  <c:v>-0.26248316882735329</c:v>
                </c:pt>
                <c:pt idx="188">
                  <c:v>-0.26162366626147315</c:v>
                </c:pt>
                <c:pt idx="189">
                  <c:v>-0.26076416369559297</c:v>
                </c:pt>
                <c:pt idx="190">
                  <c:v>-0.25990466112971289</c:v>
                </c:pt>
                <c:pt idx="191">
                  <c:v>-0.2590451585638327</c:v>
                </c:pt>
                <c:pt idx="192">
                  <c:v>-0.25818565599795257</c:v>
                </c:pt>
                <c:pt idx="193">
                  <c:v>-0.25732615343207244</c:v>
                </c:pt>
                <c:pt idx="194">
                  <c:v>-0.2564666508661923</c:v>
                </c:pt>
                <c:pt idx="195">
                  <c:v>-0.25560714830031217</c:v>
                </c:pt>
                <c:pt idx="196">
                  <c:v>-0.25474764573443198</c:v>
                </c:pt>
                <c:pt idx="197">
                  <c:v>-0.25388814316855191</c:v>
                </c:pt>
                <c:pt idx="198">
                  <c:v>-0.25302864060267172</c:v>
                </c:pt>
                <c:pt idx="199">
                  <c:v>-0.25216913803679164</c:v>
                </c:pt>
                <c:pt idx="200">
                  <c:v>-0.25130963547091145</c:v>
                </c:pt>
                <c:pt idx="201">
                  <c:v>-0.25045013290503132</c:v>
                </c:pt>
                <c:pt idx="202">
                  <c:v>-0.24959063033915119</c:v>
                </c:pt>
                <c:pt idx="203">
                  <c:v>-0.24873112777327103</c:v>
                </c:pt>
                <c:pt idx="204">
                  <c:v>-0.24787162520739089</c:v>
                </c:pt>
                <c:pt idx="205">
                  <c:v>-0.24701212264151076</c:v>
                </c:pt>
                <c:pt idx="206">
                  <c:v>-0.24615262007563063</c:v>
                </c:pt>
                <c:pt idx="207">
                  <c:v>-0.24529311750975047</c:v>
                </c:pt>
                <c:pt idx="208">
                  <c:v>-0.24443361494387034</c:v>
                </c:pt>
                <c:pt idx="209">
                  <c:v>-0.2435741123779902</c:v>
                </c:pt>
                <c:pt idx="210">
                  <c:v>-0.24271460981211007</c:v>
                </c:pt>
                <c:pt idx="211">
                  <c:v>-0.24185510724622991</c:v>
                </c:pt>
                <c:pt idx="212">
                  <c:v>-0.24099560468034978</c:v>
                </c:pt>
                <c:pt idx="213">
                  <c:v>-0.24013610211446965</c:v>
                </c:pt>
                <c:pt idx="214">
                  <c:v>-0.23927659954858949</c:v>
                </c:pt>
                <c:pt idx="215">
                  <c:v>-0.23841709698270935</c:v>
                </c:pt>
                <c:pt idx="216">
                  <c:v>-0.23755759441682922</c:v>
                </c:pt>
                <c:pt idx="217">
                  <c:v>-0.23669809185094909</c:v>
                </c:pt>
                <c:pt idx="218">
                  <c:v>-0.23583858928506893</c:v>
                </c:pt>
                <c:pt idx="219">
                  <c:v>-0.2349790867191888</c:v>
                </c:pt>
                <c:pt idx="220">
                  <c:v>-0.23411958415330866</c:v>
                </c:pt>
                <c:pt idx="221">
                  <c:v>-0.23326008158742853</c:v>
                </c:pt>
                <c:pt idx="222">
                  <c:v>-0.23240057902154837</c:v>
                </c:pt>
                <c:pt idx="223">
                  <c:v>-0.23154107645566824</c:v>
                </c:pt>
                <c:pt idx="224">
                  <c:v>-0.23068157388978811</c:v>
                </c:pt>
                <c:pt idx="225">
                  <c:v>-0.22982207132390794</c:v>
                </c:pt>
                <c:pt idx="226">
                  <c:v>-0.22896256875802781</c:v>
                </c:pt>
                <c:pt idx="227">
                  <c:v>-0.22810306619214768</c:v>
                </c:pt>
                <c:pt idx="228">
                  <c:v>-0.22724356362626755</c:v>
                </c:pt>
                <c:pt idx="229">
                  <c:v>-0.22638406106038739</c:v>
                </c:pt>
                <c:pt idx="230">
                  <c:v>-0.22552455849450725</c:v>
                </c:pt>
                <c:pt idx="231">
                  <c:v>-0.22466505592862712</c:v>
                </c:pt>
                <c:pt idx="232">
                  <c:v>-0.22380555336274699</c:v>
                </c:pt>
                <c:pt idx="233">
                  <c:v>-0.22294605079686683</c:v>
                </c:pt>
                <c:pt idx="234">
                  <c:v>-0.2220865482309867</c:v>
                </c:pt>
                <c:pt idx="235">
                  <c:v>-0.22122704566510656</c:v>
                </c:pt>
                <c:pt idx="236">
                  <c:v>-0.2203675430992264</c:v>
                </c:pt>
                <c:pt idx="237">
                  <c:v>-0.21950804053334627</c:v>
                </c:pt>
                <c:pt idx="238">
                  <c:v>-0.21864853796746614</c:v>
                </c:pt>
                <c:pt idx="239">
                  <c:v>-0.21778903540158601</c:v>
                </c:pt>
                <c:pt idx="240">
                  <c:v>-0.21692953283570585</c:v>
                </c:pt>
                <c:pt idx="241">
                  <c:v>-0.21607003026982571</c:v>
                </c:pt>
                <c:pt idx="242">
                  <c:v>-0.21521052770394558</c:v>
                </c:pt>
                <c:pt idx="243">
                  <c:v>-0.21435102513806542</c:v>
                </c:pt>
                <c:pt idx="244">
                  <c:v>-0.21349152257218529</c:v>
                </c:pt>
                <c:pt idx="245">
                  <c:v>-0.21263202000630516</c:v>
                </c:pt>
                <c:pt idx="246">
                  <c:v>-0.21177251744042502</c:v>
                </c:pt>
                <c:pt idx="247">
                  <c:v>-0.21091301487454486</c:v>
                </c:pt>
                <c:pt idx="248">
                  <c:v>-0.21005351230866473</c:v>
                </c:pt>
                <c:pt idx="249">
                  <c:v>-0.2091940097427846</c:v>
                </c:pt>
                <c:pt idx="250">
                  <c:v>-0.20833450717690447</c:v>
                </c:pt>
                <c:pt idx="251">
                  <c:v>-0.20747500461102431</c:v>
                </c:pt>
                <c:pt idx="252">
                  <c:v>-0.20661550204514417</c:v>
                </c:pt>
                <c:pt idx="253">
                  <c:v>-0.20575599947926404</c:v>
                </c:pt>
                <c:pt idx="254">
                  <c:v>-0.20489649691338388</c:v>
                </c:pt>
                <c:pt idx="255">
                  <c:v>-0.20403699434750375</c:v>
                </c:pt>
                <c:pt idx="256">
                  <c:v>-0.20317749178162361</c:v>
                </c:pt>
                <c:pt idx="257">
                  <c:v>-0.20231798921574348</c:v>
                </c:pt>
                <c:pt idx="258">
                  <c:v>-0.20145848664986332</c:v>
                </c:pt>
                <c:pt idx="259">
                  <c:v>-0.20059898408398319</c:v>
                </c:pt>
                <c:pt idx="260">
                  <c:v>-0.19973948151810306</c:v>
                </c:pt>
                <c:pt idx="261">
                  <c:v>-0.19887997895222292</c:v>
                </c:pt>
                <c:pt idx="262">
                  <c:v>-0.19802047638634276</c:v>
                </c:pt>
                <c:pt idx="263">
                  <c:v>-0.19716097382046263</c:v>
                </c:pt>
                <c:pt idx="264">
                  <c:v>-0.1963014712545825</c:v>
                </c:pt>
                <c:pt idx="265">
                  <c:v>-0.19544196868870234</c:v>
                </c:pt>
                <c:pt idx="266">
                  <c:v>-0.19458246612282221</c:v>
                </c:pt>
                <c:pt idx="267">
                  <c:v>-0.19372296355694207</c:v>
                </c:pt>
                <c:pt idx="268">
                  <c:v>-0.19286346099106194</c:v>
                </c:pt>
                <c:pt idx="269">
                  <c:v>-0.19200395842518178</c:v>
                </c:pt>
                <c:pt idx="270">
                  <c:v>-0.19114445585930165</c:v>
                </c:pt>
                <c:pt idx="271">
                  <c:v>-0.19028495329342152</c:v>
                </c:pt>
                <c:pt idx="272">
                  <c:v>-0.18942545072754138</c:v>
                </c:pt>
                <c:pt idx="273">
                  <c:v>-0.18856594816166122</c:v>
                </c:pt>
                <c:pt idx="274">
                  <c:v>-0.18770644559578109</c:v>
                </c:pt>
                <c:pt idx="275">
                  <c:v>-0.18684694302990096</c:v>
                </c:pt>
                <c:pt idx="276">
                  <c:v>-0.1859874404640208</c:v>
                </c:pt>
                <c:pt idx="277">
                  <c:v>-0.18512793789814067</c:v>
                </c:pt>
                <c:pt idx="278">
                  <c:v>-0.18426843533226053</c:v>
                </c:pt>
                <c:pt idx="279">
                  <c:v>-0.1834089327663804</c:v>
                </c:pt>
                <c:pt idx="280">
                  <c:v>-0.18254943020050024</c:v>
                </c:pt>
                <c:pt idx="281">
                  <c:v>-0.18168992763462011</c:v>
                </c:pt>
                <c:pt idx="282">
                  <c:v>-0.18083042506873998</c:v>
                </c:pt>
                <c:pt idx="283">
                  <c:v>-0.17997092250285984</c:v>
                </c:pt>
                <c:pt idx="284">
                  <c:v>-0.17911141993697968</c:v>
                </c:pt>
                <c:pt idx="285">
                  <c:v>-0.17825191737109955</c:v>
                </c:pt>
                <c:pt idx="286">
                  <c:v>-0.17739241480521942</c:v>
                </c:pt>
                <c:pt idx="287">
                  <c:v>-0.17653291223933926</c:v>
                </c:pt>
                <c:pt idx="288">
                  <c:v>-0.17567340967345912</c:v>
                </c:pt>
                <c:pt idx="289">
                  <c:v>-0.17481390710757899</c:v>
                </c:pt>
                <c:pt idx="290">
                  <c:v>-0.17395440454169886</c:v>
                </c:pt>
                <c:pt idx="291">
                  <c:v>-0.1730949019758187</c:v>
                </c:pt>
                <c:pt idx="292">
                  <c:v>-0.17223539940993857</c:v>
                </c:pt>
                <c:pt idx="293">
                  <c:v>-0.17137589684405843</c:v>
                </c:pt>
                <c:pt idx="294">
                  <c:v>-0.1705163942781783</c:v>
                </c:pt>
                <c:pt idx="295">
                  <c:v>-0.16965689171229814</c:v>
                </c:pt>
                <c:pt idx="296">
                  <c:v>-0.16879738914641801</c:v>
                </c:pt>
                <c:pt idx="297">
                  <c:v>-0.16793788658053788</c:v>
                </c:pt>
                <c:pt idx="298">
                  <c:v>-0.16707838401465772</c:v>
                </c:pt>
                <c:pt idx="299">
                  <c:v>-0.16621888144877758</c:v>
                </c:pt>
                <c:pt idx="300">
                  <c:v>-0.16535937888289745</c:v>
                </c:pt>
                <c:pt idx="301">
                  <c:v>-0.16449987631701732</c:v>
                </c:pt>
                <c:pt idx="302">
                  <c:v>-0.16364037375113716</c:v>
                </c:pt>
                <c:pt idx="303">
                  <c:v>-0.16278087118525703</c:v>
                </c:pt>
                <c:pt idx="304">
                  <c:v>-0.16192136861937689</c:v>
                </c:pt>
                <c:pt idx="305">
                  <c:v>-0.16106186605349676</c:v>
                </c:pt>
                <c:pt idx="306">
                  <c:v>-0.1602023634876166</c:v>
                </c:pt>
                <c:pt idx="307">
                  <c:v>-0.15934286092173647</c:v>
                </c:pt>
                <c:pt idx="308">
                  <c:v>-0.15848335835585634</c:v>
                </c:pt>
                <c:pt idx="309">
                  <c:v>-0.15762385578997617</c:v>
                </c:pt>
                <c:pt idx="310">
                  <c:v>-0.15676435322409604</c:v>
                </c:pt>
                <c:pt idx="311">
                  <c:v>-0.15590485065821591</c:v>
                </c:pt>
                <c:pt idx="312">
                  <c:v>-0.15504534809233578</c:v>
                </c:pt>
                <c:pt idx="313">
                  <c:v>-0.15418584552645562</c:v>
                </c:pt>
                <c:pt idx="314">
                  <c:v>-0.15332634296057548</c:v>
                </c:pt>
                <c:pt idx="315">
                  <c:v>-0.15246684039469535</c:v>
                </c:pt>
                <c:pt idx="316">
                  <c:v>-0.15160733782881522</c:v>
                </c:pt>
                <c:pt idx="317">
                  <c:v>-0.15074783526293506</c:v>
                </c:pt>
                <c:pt idx="318">
                  <c:v>-0.14988833269705493</c:v>
                </c:pt>
                <c:pt idx="319">
                  <c:v>-0.14902883013117479</c:v>
                </c:pt>
                <c:pt idx="320">
                  <c:v>-0.14816932756529463</c:v>
                </c:pt>
                <c:pt idx="321">
                  <c:v>-0.1473098249994145</c:v>
                </c:pt>
                <c:pt idx="322">
                  <c:v>-0.14645032243353437</c:v>
                </c:pt>
                <c:pt idx="323">
                  <c:v>-0.14559081986765424</c:v>
                </c:pt>
                <c:pt idx="324">
                  <c:v>-0.14473131730177408</c:v>
                </c:pt>
                <c:pt idx="325">
                  <c:v>-0.14387181473589394</c:v>
                </c:pt>
                <c:pt idx="326">
                  <c:v>-0.14301231217001381</c:v>
                </c:pt>
                <c:pt idx="327">
                  <c:v>-0.14215280960413368</c:v>
                </c:pt>
                <c:pt idx="328">
                  <c:v>-0.14129330703825352</c:v>
                </c:pt>
                <c:pt idx="329">
                  <c:v>-0.14043380447237339</c:v>
                </c:pt>
                <c:pt idx="330">
                  <c:v>-0.13957430190649325</c:v>
                </c:pt>
                <c:pt idx="331">
                  <c:v>-0.13871479934061309</c:v>
                </c:pt>
                <c:pt idx="332">
                  <c:v>-0.13785529677473296</c:v>
                </c:pt>
                <c:pt idx="333">
                  <c:v>-0.13699579420885283</c:v>
                </c:pt>
                <c:pt idx="334">
                  <c:v>-0.1361362916429727</c:v>
                </c:pt>
                <c:pt idx="335">
                  <c:v>-0.13527678907709256</c:v>
                </c:pt>
                <c:pt idx="336">
                  <c:v>-0.13441728651121243</c:v>
                </c:pt>
                <c:pt idx="337">
                  <c:v>-0.13355778394533224</c:v>
                </c:pt>
                <c:pt idx="338">
                  <c:v>-0.13269828137945211</c:v>
                </c:pt>
                <c:pt idx="339">
                  <c:v>-0.13183877881357198</c:v>
                </c:pt>
                <c:pt idx="340">
                  <c:v>-0.13097927624769184</c:v>
                </c:pt>
                <c:pt idx="341">
                  <c:v>-0.13011977368181171</c:v>
                </c:pt>
                <c:pt idx="342">
                  <c:v>-0.12926027111593158</c:v>
                </c:pt>
                <c:pt idx="343">
                  <c:v>-0.12840076855005145</c:v>
                </c:pt>
                <c:pt idx="344">
                  <c:v>-0.12754126598417126</c:v>
                </c:pt>
                <c:pt idx="345">
                  <c:v>-0.12668176341829113</c:v>
                </c:pt>
                <c:pt idx="346">
                  <c:v>-0.12582226085241099</c:v>
                </c:pt>
                <c:pt idx="347">
                  <c:v>-0.12496275828653086</c:v>
                </c:pt>
                <c:pt idx="348">
                  <c:v>-0.12410325572065073</c:v>
                </c:pt>
                <c:pt idx="349">
                  <c:v>-0.1232437531547706</c:v>
                </c:pt>
                <c:pt idx="350">
                  <c:v>-0.12238425058889046</c:v>
                </c:pt>
                <c:pt idx="351">
                  <c:v>-0.12152474802301028</c:v>
                </c:pt>
                <c:pt idx="352">
                  <c:v>-0.12066524545713014</c:v>
                </c:pt>
                <c:pt idx="353">
                  <c:v>-0.11980574289125001</c:v>
                </c:pt>
                <c:pt idx="354">
                  <c:v>-0.11894624032536988</c:v>
                </c:pt>
                <c:pt idx="355">
                  <c:v>-0.11808673775948975</c:v>
                </c:pt>
                <c:pt idx="356">
                  <c:v>-0.11722723519360961</c:v>
                </c:pt>
                <c:pt idx="357">
                  <c:v>-0.11636773262772948</c:v>
                </c:pt>
                <c:pt idx="358">
                  <c:v>-0.11550823006184935</c:v>
                </c:pt>
                <c:pt idx="359">
                  <c:v>-0.11464872749596916</c:v>
                </c:pt>
                <c:pt idx="360">
                  <c:v>-0.11378922493008903</c:v>
                </c:pt>
                <c:pt idx="361">
                  <c:v>-0.1129297223642089</c:v>
                </c:pt>
                <c:pt idx="362">
                  <c:v>-0.11207021979832876</c:v>
                </c:pt>
                <c:pt idx="363">
                  <c:v>-0.11121071723244863</c:v>
                </c:pt>
                <c:pt idx="364">
                  <c:v>-0.1103512146665685</c:v>
                </c:pt>
                <c:pt idx="365">
                  <c:v>-0.10949171210068837</c:v>
                </c:pt>
                <c:pt idx="366">
                  <c:v>-0.10863220953480818</c:v>
                </c:pt>
                <c:pt idx="367">
                  <c:v>-0.10777270696892804</c:v>
                </c:pt>
                <c:pt idx="368">
                  <c:v>-0.10691320440304791</c:v>
                </c:pt>
                <c:pt idx="369">
                  <c:v>-0.10605370183716778</c:v>
                </c:pt>
                <c:pt idx="370">
                  <c:v>-0.10519419927128765</c:v>
                </c:pt>
                <c:pt idx="371">
                  <c:v>-0.10433469670540751</c:v>
                </c:pt>
                <c:pt idx="372">
                  <c:v>-0.10347519413952738</c:v>
                </c:pt>
                <c:pt idx="373">
                  <c:v>-0.10261569157364719</c:v>
                </c:pt>
                <c:pt idx="374">
                  <c:v>-0.10175618900776706</c:v>
                </c:pt>
                <c:pt idx="375">
                  <c:v>-0.10089668644188693</c:v>
                </c:pt>
                <c:pt idx="376">
                  <c:v>-0.1000371838760068</c:v>
                </c:pt>
                <c:pt idx="377">
                  <c:v>-9.9177681310126664E-2</c:v>
                </c:pt>
                <c:pt idx="378">
                  <c:v>-9.8318178744246532E-2</c:v>
                </c:pt>
                <c:pt idx="379">
                  <c:v>-9.7458676178366399E-2</c:v>
                </c:pt>
                <c:pt idx="380">
                  <c:v>-9.6599173612486267E-2</c:v>
                </c:pt>
                <c:pt idx="381">
                  <c:v>-9.5739671046606079E-2</c:v>
                </c:pt>
                <c:pt idx="382">
                  <c:v>-9.4880168480725946E-2</c:v>
                </c:pt>
                <c:pt idx="383">
                  <c:v>-9.4020665914845813E-2</c:v>
                </c:pt>
                <c:pt idx="384">
                  <c:v>-9.3161163348965681E-2</c:v>
                </c:pt>
                <c:pt idx="385">
                  <c:v>-9.2301660783085548E-2</c:v>
                </c:pt>
                <c:pt idx="386">
                  <c:v>-9.1442158217205416E-2</c:v>
                </c:pt>
                <c:pt idx="387">
                  <c:v>-9.0582655651325283E-2</c:v>
                </c:pt>
                <c:pt idx="388">
                  <c:v>-8.9723153085445095E-2</c:v>
                </c:pt>
                <c:pt idx="389">
                  <c:v>-8.8863650519564963E-2</c:v>
                </c:pt>
                <c:pt idx="390">
                  <c:v>-8.800414795368483E-2</c:v>
                </c:pt>
                <c:pt idx="391">
                  <c:v>-8.7144645387804698E-2</c:v>
                </c:pt>
                <c:pt idx="392">
                  <c:v>-8.6285142821924565E-2</c:v>
                </c:pt>
                <c:pt idx="393">
                  <c:v>-8.5425640256044433E-2</c:v>
                </c:pt>
                <c:pt idx="394">
                  <c:v>-8.45661376901643E-2</c:v>
                </c:pt>
                <c:pt idx="395">
                  <c:v>-8.3706635124284112E-2</c:v>
                </c:pt>
                <c:pt idx="396">
                  <c:v>-8.284713255840398E-2</c:v>
                </c:pt>
                <c:pt idx="397">
                  <c:v>-8.1987629992523847E-2</c:v>
                </c:pt>
                <c:pt idx="398">
                  <c:v>-8.1128127426643715E-2</c:v>
                </c:pt>
                <c:pt idx="399">
                  <c:v>-8.0268624860763582E-2</c:v>
                </c:pt>
                <c:pt idx="400">
                  <c:v>-7.940912229488345E-2</c:v>
                </c:pt>
                <c:pt idx="401">
                  <c:v>-7.8549619729003317E-2</c:v>
                </c:pt>
                <c:pt idx="402">
                  <c:v>-7.7690117163123185E-2</c:v>
                </c:pt>
                <c:pt idx="403">
                  <c:v>-7.6830614597242997E-2</c:v>
                </c:pt>
                <c:pt idx="404">
                  <c:v>-7.5971112031362864E-2</c:v>
                </c:pt>
                <c:pt idx="405">
                  <c:v>-7.5111609465482732E-2</c:v>
                </c:pt>
                <c:pt idx="406">
                  <c:v>-7.4252106899602599E-2</c:v>
                </c:pt>
                <c:pt idx="407">
                  <c:v>-7.3392604333722467E-2</c:v>
                </c:pt>
                <c:pt idx="408">
                  <c:v>-7.2533101767842334E-2</c:v>
                </c:pt>
                <c:pt idx="409">
                  <c:v>-7.1673599201962201E-2</c:v>
                </c:pt>
                <c:pt idx="410">
                  <c:v>-7.0814096636082013E-2</c:v>
                </c:pt>
                <c:pt idx="411">
                  <c:v>-6.9954594070201881E-2</c:v>
                </c:pt>
                <c:pt idx="412">
                  <c:v>-6.9095091504321748E-2</c:v>
                </c:pt>
                <c:pt idx="413">
                  <c:v>-6.8235588938441616E-2</c:v>
                </c:pt>
                <c:pt idx="414">
                  <c:v>-6.7376086372561483E-2</c:v>
                </c:pt>
                <c:pt idx="415">
                  <c:v>-6.6516583806681351E-2</c:v>
                </c:pt>
                <c:pt idx="416">
                  <c:v>-6.5657081240801218E-2</c:v>
                </c:pt>
                <c:pt idx="417">
                  <c:v>-6.479757867492103E-2</c:v>
                </c:pt>
                <c:pt idx="418">
                  <c:v>-6.3938076109040898E-2</c:v>
                </c:pt>
                <c:pt idx="419">
                  <c:v>-6.3078573543160765E-2</c:v>
                </c:pt>
                <c:pt idx="420">
                  <c:v>-6.2219070977280633E-2</c:v>
                </c:pt>
                <c:pt idx="421">
                  <c:v>-6.13595684114005E-2</c:v>
                </c:pt>
                <c:pt idx="422">
                  <c:v>-6.0500065845520368E-2</c:v>
                </c:pt>
                <c:pt idx="423">
                  <c:v>-5.9640563279640235E-2</c:v>
                </c:pt>
                <c:pt idx="424">
                  <c:v>-5.8781060713760103E-2</c:v>
                </c:pt>
                <c:pt idx="425">
                  <c:v>-5.7921558147879915E-2</c:v>
                </c:pt>
                <c:pt idx="426">
                  <c:v>-5.7062055581999782E-2</c:v>
                </c:pt>
                <c:pt idx="427">
                  <c:v>-5.620255301611965E-2</c:v>
                </c:pt>
                <c:pt idx="428">
                  <c:v>-5.5343050450239517E-2</c:v>
                </c:pt>
                <c:pt idx="429">
                  <c:v>-5.4483547884359385E-2</c:v>
                </c:pt>
                <c:pt idx="430">
                  <c:v>-5.3624045318479252E-2</c:v>
                </c:pt>
                <c:pt idx="431">
                  <c:v>-5.276454275259912E-2</c:v>
                </c:pt>
                <c:pt idx="432">
                  <c:v>-5.1905040186718931E-2</c:v>
                </c:pt>
                <c:pt idx="433">
                  <c:v>-5.1045537620838799E-2</c:v>
                </c:pt>
                <c:pt idx="434">
                  <c:v>-5.0186035054958666E-2</c:v>
                </c:pt>
                <c:pt idx="435">
                  <c:v>-4.9326532489078534E-2</c:v>
                </c:pt>
                <c:pt idx="436">
                  <c:v>-4.8467029923198401E-2</c:v>
                </c:pt>
                <c:pt idx="437">
                  <c:v>-4.7607527357318269E-2</c:v>
                </c:pt>
                <c:pt idx="438">
                  <c:v>-4.6748024791438136E-2</c:v>
                </c:pt>
                <c:pt idx="439">
                  <c:v>-4.5888522225557948E-2</c:v>
                </c:pt>
                <c:pt idx="440">
                  <c:v>-4.5029019659677816E-2</c:v>
                </c:pt>
                <c:pt idx="441">
                  <c:v>-4.4169517093797683E-2</c:v>
                </c:pt>
                <c:pt idx="442">
                  <c:v>-4.3310014527917551E-2</c:v>
                </c:pt>
                <c:pt idx="443">
                  <c:v>-4.2450511962037418E-2</c:v>
                </c:pt>
                <c:pt idx="444">
                  <c:v>-4.1591009396157286E-2</c:v>
                </c:pt>
                <c:pt idx="445">
                  <c:v>-4.0731506830277153E-2</c:v>
                </c:pt>
                <c:pt idx="446">
                  <c:v>-3.9872004264396965E-2</c:v>
                </c:pt>
                <c:pt idx="447">
                  <c:v>-3.9012501698516833E-2</c:v>
                </c:pt>
                <c:pt idx="448">
                  <c:v>-3.81529991326367E-2</c:v>
                </c:pt>
                <c:pt idx="449">
                  <c:v>-3.7293496566756568E-2</c:v>
                </c:pt>
                <c:pt idx="450">
                  <c:v>-3.6433994000876435E-2</c:v>
                </c:pt>
                <c:pt idx="451">
                  <c:v>-3.5574491434996303E-2</c:v>
                </c:pt>
                <c:pt idx="452">
                  <c:v>-3.471498886911617E-2</c:v>
                </c:pt>
                <c:pt idx="453">
                  <c:v>-3.3855486303236038E-2</c:v>
                </c:pt>
                <c:pt idx="454">
                  <c:v>-3.299598373735585E-2</c:v>
                </c:pt>
                <c:pt idx="455">
                  <c:v>-3.2136481171475717E-2</c:v>
                </c:pt>
                <c:pt idx="456">
                  <c:v>-3.1276978605595585E-2</c:v>
                </c:pt>
                <c:pt idx="457">
                  <c:v>-3.0417476039715452E-2</c:v>
                </c:pt>
                <c:pt idx="458">
                  <c:v>-2.9557973473835319E-2</c:v>
                </c:pt>
                <c:pt idx="459">
                  <c:v>-2.8698470907955187E-2</c:v>
                </c:pt>
                <c:pt idx="460">
                  <c:v>-2.7838968342075054E-2</c:v>
                </c:pt>
                <c:pt idx="461">
                  <c:v>-2.6979465776194866E-2</c:v>
                </c:pt>
                <c:pt idx="462">
                  <c:v>-2.6119963210314734E-2</c:v>
                </c:pt>
                <c:pt idx="463">
                  <c:v>-2.5260460644434601E-2</c:v>
                </c:pt>
                <c:pt idx="464">
                  <c:v>-2.4400958078554469E-2</c:v>
                </c:pt>
                <c:pt idx="465">
                  <c:v>-2.3541455512674336E-2</c:v>
                </c:pt>
                <c:pt idx="466">
                  <c:v>-2.2681952946794204E-2</c:v>
                </c:pt>
                <c:pt idx="467">
                  <c:v>-2.1822450380914071E-2</c:v>
                </c:pt>
                <c:pt idx="468">
                  <c:v>-2.0962947815033883E-2</c:v>
                </c:pt>
                <c:pt idx="469">
                  <c:v>-2.0103445249153751E-2</c:v>
                </c:pt>
                <c:pt idx="470">
                  <c:v>-1.9243942683273618E-2</c:v>
                </c:pt>
                <c:pt idx="471">
                  <c:v>-1.8384440117393486E-2</c:v>
                </c:pt>
                <c:pt idx="472">
                  <c:v>-1.7524937551513353E-2</c:v>
                </c:pt>
                <c:pt idx="473">
                  <c:v>-1.6665434985633221E-2</c:v>
                </c:pt>
                <c:pt idx="474">
                  <c:v>-1.5805932419753088E-2</c:v>
                </c:pt>
                <c:pt idx="475">
                  <c:v>-1.4946429853872956E-2</c:v>
                </c:pt>
                <c:pt idx="476">
                  <c:v>-1.4086927287992768E-2</c:v>
                </c:pt>
                <c:pt idx="477">
                  <c:v>-1.3227424722112635E-2</c:v>
                </c:pt>
                <c:pt idx="478">
                  <c:v>-1.2367922156232503E-2</c:v>
                </c:pt>
                <c:pt idx="479">
                  <c:v>-1.150841959035237E-2</c:v>
                </c:pt>
                <c:pt idx="480">
                  <c:v>-1.0648917024472238E-2</c:v>
                </c:pt>
                <c:pt idx="481">
                  <c:v>-9.789414458592105E-3</c:v>
                </c:pt>
                <c:pt idx="482">
                  <c:v>-8.9299118927119725E-3</c:v>
                </c:pt>
                <c:pt idx="483">
                  <c:v>-8.0704093268317845E-3</c:v>
                </c:pt>
                <c:pt idx="484">
                  <c:v>-7.210906760951652E-3</c:v>
                </c:pt>
                <c:pt idx="485">
                  <c:v>-6.3514041950715194E-3</c:v>
                </c:pt>
                <c:pt idx="486">
                  <c:v>-5.4919016291913869E-3</c:v>
                </c:pt>
                <c:pt idx="487">
                  <c:v>-4.6323990633112544E-3</c:v>
                </c:pt>
                <c:pt idx="488">
                  <c:v>-3.7728964974311219E-3</c:v>
                </c:pt>
                <c:pt idx="489">
                  <c:v>-2.9133939315509894E-3</c:v>
                </c:pt>
                <c:pt idx="490">
                  <c:v>-2.0538913656708013E-3</c:v>
                </c:pt>
                <c:pt idx="491">
                  <c:v>-1.1943887997906688E-3</c:v>
                </c:pt>
                <c:pt idx="492">
                  <c:v>-3.3488623391053629E-4</c:v>
                </c:pt>
                <c:pt idx="493">
                  <c:v>5.2461633196959623E-4</c:v>
                </c:pt>
                <c:pt idx="494">
                  <c:v>1.3841188978497287E-3</c:v>
                </c:pt>
                <c:pt idx="495">
                  <c:v>2.2436214637298613E-3</c:v>
                </c:pt>
                <c:pt idx="496">
                  <c:v>3.1031240296099938E-3</c:v>
                </c:pt>
                <c:pt idx="497">
                  <c:v>3.9626265954901263E-3</c:v>
                </c:pt>
                <c:pt idx="498">
                  <c:v>4.8221291613703143E-3</c:v>
                </c:pt>
                <c:pt idx="499">
                  <c:v>5.6816317272504469E-3</c:v>
                </c:pt>
                <c:pt idx="500">
                  <c:v>6.5411342931305794E-3</c:v>
                </c:pt>
                <c:pt idx="501">
                  <c:v>7.4006368590107119E-3</c:v>
                </c:pt>
                <c:pt idx="502">
                  <c:v>8.2601394248908444E-3</c:v>
                </c:pt>
                <c:pt idx="503">
                  <c:v>9.1196419907709769E-3</c:v>
                </c:pt>
                <c:pt idx="504">
                  <c:v>9.9791445566511094E-3</c:v>
                </c:pt>
                <c:pt idx="505">
                  <c:v>1.0838647122531297E-2</c:v>
                </c:pt>
                <c:pt idx="506">
                  <c:v>1.169814968841143E-2</c:v>
                </c:pt>
                <c:pt idx="507">
                  <c:v>1.2557652254291563E-2</c:v>
                </c:pt>
                <c:pt idx="508">
                  <c:v>1.3417154820171695E-2</c:v>
                </c:pt>
                <c:pt idx="509">
                  <c:v>1.4276657386051828E-2</c:v>
                </c:pt>
                <c:pt idx="510">
                  <c:v>1.513615995193196E-2</c:v>
                </c:pt>
                <c:pt idx="511">
                  <c:v>1.5995662517812093E-2</c:v>
                </c:pt>
                <c:pt idx="512">
                  <c:v>1.6855165083692281E-2</c:v>
                </c:pt>
                <c:pt idx="513">
                  <c:v>1.7714667649572413E-2</c:v>
                </c:pt>
                <c:pt idx="514">
                  <c:v>1.8574170215452546E-2</c:v>
                </c:pt>
                <c:pt idx="515">
                  <c:v>1.9433672781332678E-2</c:v>
                </c:pt>
                <c:pt idx="516">
                  <c:v>2.0293175347212811E-2</c:v>
                </c:pt>
                <c:pt idx="517">
                  <c:v>2.1152677913092943E-2</c:v>
                </c:pt>
                <c:pt idx="518">
                  <c:v>2.2012180478973076E-2</c:v>
                </c:pt>
                <c:pt idx="519">
                  <c:v>2.2871683044853208E-2</c:v>
                </c:pt>
                <c:pt idx="520">
                  <c:v>2.3731185610733396E-2</c:v>
                </c:pt>
                <c:pt idx="521">
                  <c:v>2.4590688176613529E-2</c:v>
                </c:pt>
                <c:pt idx="522">
                  <c:v>2.5450190742493661E-2</c:v>
                </c:pt>
                <c:pt idx="523">
                  <c:v>2.6309693308373794E-2</c:v>
                </c:pt>
                <c:pt idx="524">
                  <c:v>2.7169195874253926E-2</c:v>
                </c:pt>
                <c:pt idx="525">
                  <c:v>2.8028698440134059E-2</c:v>
                </c:pt>
                <c:pt idx="526">
                  <c:v>2.8888201006014191E-2</c:v>
                </c:pt>
                <c:pt idx="527">
                  <c:v>2.9747703571894379E-2</c:v>
                </c:pt>
                <c:pt idx="528">
                  <c:v>3.0607206137774512E-2</c:v>
                </c:pt>
                <c:pt idx="529">
                  <c:v>3.1466708703654644E-2</c:v>
                </c:pt>
                <c:pt idx="530">
                  <c:v>3.2326211269534777E-2</c:v>
                </c:pt>
                <c:pt idx="531">
                  <c:v>3.3185713835414909E-2</c:v>
                </c:pt>
                <c:pt idx="532">
                  <c:v>3.4045216401295042E-2</c:v>
                </c:pt>
                <c:pt idx="533">
                  <c:v>3.4904718967175175E-2</c:v>
                </c:pt>
                <c:pt idx="534">
                  <c:v>3.5764221533055363E-2</c:v>
                </c:pt>
                <c:pt idx="535">
                  <c:v>3.6623724098935495E-2</c:v>
                </c:pt>
                <c:pt idx="536">
                  <c:v>3.7483226664815628E-2</c:v>
                </c:pt>
                <c:pt idx="537">
                  <c:v>3.834272923069576E-2</c:v>
                </c:pt>
                <c:pt idx="538">
                  <c:v>3.9202231796575893E-2</c:v>
                </c:pt>
                <c:pt idx="539">
                  <c:v>4.0061734362456025E-2</c:v>
                </c:pt>
                <c:pt idx="540">
                  <c:v>4.0921236928336158E-2</c:v>
                </c:pt>
                <c:pt idx="541">
                  <c:v>4.178073949421629E-2</c:v>
                </c:pt>
                <c:pt idx="542">
                  <c:v>4.2640242060096478E-2</c:v>
                </c:pt>
                <c:pt idx="543">
                  <c:v>4.3499744625976611E-2</c:v>
                </c:pt>
                <c:pt idx="544">
                  <c:v>4.4359247191856743E-2</c:v>
                </c:pt>
                <c:pt idx="545">
                  <c:v>4.5218749757736876E-2</c:v>
                </c:pt>
                <c:pt idx="546">
                  <c:v>4.6078252323617008E-2</c:v>
                </c:pt>
                <c:pt idx="547">
                  <c:v>4.6937754889497141E-2</c:v>
                </c:pt>
                <c:pt idx="548">
                  <c:v>4.7797257455377273E-2</c:v>
                </c:pt>
                <c:pt idx="549">
                  <c:v>4.8656760021257461E-2</c:v>
                </c:pt>
                <c:pt idx="550">
                  <c:v>4.9516262587137594E-2</c:v>
                </c:pt>
                <c:pt idx="551">
                  <c:v>5.0375765153017726E-2</c:v>
                </c:pt>
                <c:pt idx="552">
                  <c:v>5.1235267718897859E-2</c:v>
                </c:pt>
                <c:pt idx="553">
                  <c:v>5.2094770284777991E-2</c:v>
                </c:pt>
                <c:pt idx="554">
                  <c:v>5.2954272850658124E-2</c:v>
                </c:pt>
                <c:pt idx="555">
                  <c:v>5.3813775416538256E-2</c:v>
                </c:pt>
                <c:pt idx="556">
                  <c:v>5.4673277982418444E-2</c:v>
                </c:pt>
                <c:pt idx="557">
                  <c:v>5.5532780548298577E-2</c:v>
                </c:pt>
                <c:pt idx="558">
                  <c:v>5.639228311417871E-2</c:v>
                </c:pt>
                <c:pt idx="559">
                  <c:v>5.7251785680058842E-2</c:v>
                </c:pt>
                <c:pt idx="560">
                  <c:v>5.8111288245938975E-2</c:v>
                </c:pt>
                <c:pt idx="561">
                  <c:v>5.8970790811819107E-2</c:v>
                </c:pt>
                <c:pt idx="562">
                  <c:v>5.983029337769924E-2</c:v>
                </c:pt>
                <c:pt idx="563">
                  <c:v>6.0689795943579428E-2</c:v>
                </c:pt>
                <c:pt idx="564">
                  <c:v>6.154929850945956E-2</c:v>
                </c:pt>
                <c:pt idx="565">
                  <c:v>6.2408801075339693E-2</c:v>
                </c:pt>
                <c:pt idx="566">
                  <c:v>6.3268303641219825E-2</c:v>
                </c:pt>
                <c:pt idx="567">
                  <c:v>6.4127806207099958E-2</c:v>
                </c:pt>
                <c:pt idx="568">
                  <c:v>6.498730877298009E-2</c:v>
                </c:pt>
                <c:pt idx="569">
                  <c:v>6.5846811338860223E-2</c:v>
                </c:pt>
                <c:pt idx="570">
                  <c:v>6.6706313904740355E-2</c:v>
                </c:pt>
                <c:pt idx="571">
                  <c:v>6.7565816470620543E-2</c:v>
                </c:pt>
                <c:pt idx="572">
                  <c:v>6.8425319036500676E-2</c:v>
                </c:pt>
                <c:pt idx="573">
                  <c:v>6.9284821602380808E-2</c:v>
                </c:pt>
                <c:pt idx="574">
                  <c:v>7.0144324168260941E-2</c:v>
                </c:pt>
                <c:pt idx="575">
                  <c:v>7.1003826734141073E-2</c:v>
                </c:pt>
                <c:pt idx="576">
                  <c:v>7.1863329300021206E-2</c:v>
                </c:pt>
                <c:pt idx="577">
                  <c:v>7.2722831865901338E-2</c:v>
                </c:pt>
                <c:pt idx="578">
                  <c:v>7.3582334431781526E-2</c:v>
                </c:pt>
                <c:pt idx="579">
                  <c:v>7.4441836997661659E-2</c:v>
                </c:pt>
                <c:pt idx="580">
                  <c:v>7.5301339563541791E-2</c:v>
                </c:pt>
                <c:pt idx="581">
                  <c:v>7.6160842129421924E-2</c:v>
                </c:pt>
                <c:pt idx="582">
                  <c:v>7.7020344695302057E-2</c:v>
                </c:pt>
                <c:pt idx="583">
                  <c:v>7.7879847261182189E-2</c:v>
                </c:pt>
                <c:pt idx="584">
                  <c:v>7.8739349827062322E-2</c:v>
                </c:pt>
                <c:pt idx="585">
                  <c:v>7.959885239294251E-2</c:v>
                </c:pt>
                <c:pt idx="586">
                  <c:v>8.0458354958822642E-2</c:v>
                </c:pt>
                <c:pt idx="587">
                  <c:v>8.1317857524702775E-2</c:v>
                </c:pt>
                <c:pt idx="588">
                  <c:v>8.2177360090582907E-2</c:v>
                </c:pt>
                <c:pt idx="589">
                  <c:v>8.303686265646304E-2</c:v>
                </c:pt>
                <c:pt idx="590">
                  <c:v>8.3896365222343172E-2</c:v>
                </c:pt>
                <c:pt idx="591">
                  <c:v>8.4755867788223305E-2</c:v>
                </c:pt>
                <c:pt idx="592">
                  <c:v>8.5615370354103437E-2</c:v>
                </c:pt>
                <c:pt idx="593">
                  <c:v>8.6474872919983625E-2</c:v>
                </c:pt>
                <c:pt idx="594">
                  <c:v>8.7334375485863758E-2</c:v>
                </c:pt>
                <c:pt idx="595">
                  <c:v>8.819387805174389E-2</c:v>
                </c:pt>
                <c:pt idx="596">
                  <c:v>8.9053380617624023E-2</c:v>
                </c:pt>
                <c:pt idx="597">
                  <c:v>8.9912883183504155E-2</c:v>
                </c:pt>
                <c:pt idx="598">
                  <c:v>9.0772385749384288E-2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E-4DCC-9C2B-59630575E5F2}"/>
            </c:ext>
          </c:extLst>
        </c:ser>
        <c:ser>
          <c:idx val="5"/>
          <c:order val="5"/>
          <c:tx>
            <c:v>section 1</c:v>
          </c:tx>
          <c:marker>
            <c:symbol val="none"/>
          </c:marker>
          <c:val>
            <c:numRef>
              <c:f>SectionTrend!$C$3:$C$601</c:f>
              <c:numCache>
                <c:formatCode>General</c:formatCode>
                <c:ptCount val="599"/>
                <c:pt idx="0">
                  <c:v>-6.7717296841197907</c:v>
                </c:pt>
                <c:pt idx="1">
                  <c:v>-6.320720062519765</c:v>
                </c:pt>
                <c:pt idx="2">
                  <c:v>-6.5218513397284754</c:v>
                </c:pt>
                <c:pt idx="3">
                  <c:v>-6.7425696061976481</c:v>
                </c:pt>
                <c:pt idx="4">
                  <c:v>-6.9791892988504038</c:v>
                </c:pt>
                <c:pt idx="5">
                  <c:v>-7.7756958340547691</c:v>
                </c:pt>
                <c:pt idx="6">
                  <c:v>-7.9754673236912774</c:v>
                </c:pt>
                <c:pt idx="7">
                  <c:v>-7.9362530051350824</c:v>
                </c:pt>
                <c:pt idx="8">
                  <c:v>-7.9627022665732765</c:v>
                </c:pt>
                <c:pt idx="9">
                  <c:v>-7.4750129279780682</c:v>
                </c:pt>
                <c:pt idx="10">
                  <c:v>-7.4547615846417976</c:v>
                </c:pt>
                <c:pt idx="11">
                  <c:v>-7.4382960317675888</c:v>
                </c:pt>
                <c:pt idx="12">
                  <c:v>-7.5329647048146331</c:v>
                </c:pt>
                <c:pt idx="13">
                  <c:v>-7.4767303828007101</c:v>
                </c:pt>
                <c:pt idx="14">
                  <c:v>-7.9647414536038008</c:v>
                </c:pt>
                <c:pt idx="15">
                  <c:v>-7.1506019177954663</c:v>
                </c:pt>
                <c:pt idx="16">
                  <c:v>-5.2330609642162633</c:v>
                </c:pt>
                <c:pt idx="17">
                  <c:v>-5.8984900661133084</c:v>
                </c:pt>
                <c:pt idx="18">
                  <c:v>-4.8198056711086465</c:v>
                </c:pt>
                <c:pt idx="19">
                  <c:v>-3.691704585604104</c:v>
                </c:pt>
                <c:pt idx="20">
                  <c:v>-4.3870448154329189</c:v>
                </c:pt>
                <c:pt idx="21">
                  <c:v>-3.4808686258605168</c:v>
                </c:pt>
                <c:pt idx="22">
                  <c:v>-3.4585001685666024</c:v>
                </c:pt>
                <c:pt idx="23">
                  <c:v>-2.9179598440138985</c:v>
                </c:pt>
                <c:pt idx="24">
                  <c:v>-1.7590352408160159</c:v>
                </c:pt>
                <c:pt idx="25">
                  <c:v>-1.6082795080820635</c:v>
                </c:pt>
                <c:pt idx="26">
                  <c:v>-1.8256595963795264</c:v>
                </c:pt>
                <c:pt idx="27">
                  <c:v>-1.2943016977156807</c:v>
                </c:pt>
                <c:pt idx="28">
                  <c:v>-0.82788674853807231</c:v>
                </c:pt>
                <c:pt idx="29">
                  <c:v>-0.14741933474868352</c:v>
                </c:pt>
                <c:pt idx="30">
                  <c:v>-0.45775635437131279</c:v>
                </c:pt>
                <c:pt idx="31">
                  <c:v>-0.54289625520151752</c:v>
                </c:pt>
                <c:pt idx="32">
                  <c:v>-0.36921265163838179</c:v>
                </c:pt>
                <c:pt idx="33">
                  <c:v>-0.60339310534187729</c:v>
                </c:pt>
                <c:pt idx="34">
                  <c:v>7.1425841541668089E-2</c:v>
                </c:pt>
                <c:pt idx="35">
                  <c:v>0.22536764589220293</c:v>
                </c:pt>
                <c:pt idx="36">
                  <c:v>-6.4574300708037685E-2</c:v>
                </c:pt>
                <c:pt idx="37">
                  <c:v>-0.30370778677624605</c:v>
                </c:pt>
                <c:pt idx="38">
                  <c:v>-0.96117930949982</c:v>
                </c:pt>
                <c:pt idx="39">
                  <c:v>-1.205111016573563</c:v>
                </c:pt>
                <c:pt idx="40">
                  <c:v>-1.8384798810188008</c:v>
                </c:pt>
                <c:pt idx="41">
                  <c:v>-0.77780060457979383</c:v>
                </c:pt>
                <c:pt idx="42">
                  <c:v>-0.35552999880580144</c:v>
                </c:pt>
                <c:pt idx="43">
                  <c:v>0.49928557325268463</c:v>
                </c:pt>
                <c:pt idx="44">
                  <c:v>0.4881255402467311</c:v>
                </c:pt>
                <c:pt idx="45">
                  <c:v>1.0798322705528274E-2</c:v>
                </c:pt>
                <c:pt idx="46">
                  <c:v>0.80533344102812843</c:v>
                </c:pt>
                <c:pt idx="47">
                  <c:v>1.3025970933889361</c:v>
                </c:pt>
                <c:pt idx="48">
                  <c:v>1.27311055783876</c:v>
                </c:pt>
                <c:pt idx="49">
                  <c:v>0.84322337459961427</c:v>
                </c:pt>
                <c:pt idx="50">
                  <c:v>0.65881322864851954</c:v>
                </c:pt>
                <c:pt idx="51">
                  <c:v>1.5064816708118161</c:v>
                </c:pt>
                <c:pt idx="52">
                  <c:v>1.3548809526188674</c:v>
                </c:pt>
                <c:pt idx="53">
                  <c:v>1.2736930123851191</c:v>
                </c:pt>
                <c:pt idx="54">
                  <c:v>0.51693374581981388</c:v>
                </c:pt>
                <c:pt idx="55">
                  <c:v>-1.769995701421101E-2</c:v>
                </c:pt>
                <c:pt idx="56">
                  <c:v>-0.44452027941482286</c:v>
                </c:pt>
                <c:pt idx="57">
                  <c:v>-0.95919458056279161</c:v>
                </c:pt>
                <c:pt idx="58">
                  <c:v>-0.93925960417483989</c:v>
                </c:pt>
                <c:pt idx="59">
                  <c:v>-0.70910409090997095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E-4DCC-9C2B-59630575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56160"/>
        <c:axId val="320803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SectionTrend!$B$2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SectionTrend!$B$3:$B$601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-6.7717296841197907</c:v>
                      </c:pt>
                      <c:pt idx="1">
                        <c:v>-6.320720062519765</c:v>
                      </c:pt>
                      <c:pt idx="2">
                        <c:v>-6.5218513397284754</c:v>
                      </c:pt>
                      <c:pt idx="3">
                        <c:v>-6.7425696061976481</c:v>
                      </c:pt>
                      <c:pt idx="4">
                        <c:v>-6.9791892988504038</c:v>
                      </c:pt>
                      <c:pt idx="5">
                        <c:v>-7.7756958340547691</c:v>
                      </c:pt>
                      <c:pt idx="6">
                        <c:v>-7.9754673236912774</c:v>
                      </c:pt>
                      <c:pt idx="7">
                        <c:v>-7.9362530051350824</c:v>
                      </c:pt>
                      <c:pt idx="8">
                        <c:v>-7.9627022665732765</c:v>
                      </c:pt>
                      <c:pt idx="9">
                        <c:v>-7.4750129279780682</c:v>
                      </c:pt>
                      <c:pt idx="10">
                        <c:v>-7.4547615846417976</c:v>
                      </c:pt>
                      <c:pt idx="11">
                        <c:v>-7.4382960317675888</c:v>
                      </c:pt>
                      <c:pt idx="12">
                        <c:v>-7.5329647048146331</c:v>
                      </c:pt>
                      <c:pt idx="13">
                        <c:v>-7.4767303828007101</c:v>
                      </c:pt>
                      <c:pt idx="14">
                        <c:v>-7.9647414536038008</c:v>
                      </c:pt>
                      <c:pt idx="15">
                        <c:v>-7.1506019177954663</c:v>
                      </c:pt>
                      <c:pt idx="16">
                        <c:v>-5.2330609642162633</c:v>
                      </c:pt>
                      <c:pt idx="17">
                        <c:v>-5.8984900661133084</c:v>
                      </c:pt>
                      <c:pt idx="18">
                        <c:v>-4.8198056711086465</c:v>
                      </c:pt>
                      <c:pt idx="19">
                        <c:v>-3.691704585604104</c:v>
                      </c:pt>
                      <c:pt idx="20">
                        <c:v>-4.3870448154329189</c:v>
                      </c:pt>
                      <c:pt idx="21">
                        <c:v>-3.4808686258605168</c:v>
                      </c:pt>
                      <c:pt idx="22">
                        <c:v>-3.4585001685666024</c:v>
                      </c:pt>
                      <c:pt idx="23">
                        <c:v>-2.9179598440138985</c:v>
                      </c:pt>
                      <c:pt idx="24">
                        <c:v>-1.7590352408160159</c:v>
                      </c:pt>
                      <c:pt idx="25">
                        <c:v>-1.6082795080820635</c:v>
                      </c:pt>
                      <c:pt idx="26">
                        <c:v>-1.8256595963795264</c:v>
                      </c:pt>
                      <c:pt idx="27">
                        <c:v>-1.2943016977156807</c:v>
                      </c:pt>
                      <c:pt idx="28">
                        <c:v>-0.82788674853807231</c:v>
                      </c:pt>
                      <c:pt idx="29">
                        <c:v>-0.14741933474868352</c:v>
                      </c:pt>
                      <c:pt idx="30">
                        <c:v>-0.45775635437131279</c:v>
                      </c:pt>
                      <c:pt idx="31">
                        <c:v>-0.54289625520151752</c:v>
                      </c:pt>
                      <c:pt idx="32">
                        <c:v>-0.36921265163838179</c:v>
                      </c:pt>
                      <c:pt idx="33">
                        <c:v>-0.60339310534187729</c:v>
                      </c:pt>
                      <c:pt idx="34">
                        <c:v>7.1425841541668089E-2</c:v>
                      </c:pt>
                      <c:pt idx="35">
                        <c:v>0.22536764589220293</c:v>
                      </c:pt>
                      <c:pt idx="36">
                        <c:v>-6.4574300708037685E-2</c:v>
                      </c:pt>
                      <c:pt idx="37">
                        <c:v>-0.30370778677624605</c:v>
                      </c:pt>
                      <c:pt idx="38">
                        <c:v>-0.96117930949982</c:v>
                      </c:pt>
                      <c:pt idx="39">
                        <c:v>-1.205111016573563</c:v>
                      </c:pt>
                      <c:pt idx="40">
                        <c:v>-1.8384798810188008</c:v>
                      </c:pt>
                      <c:pt idx="41">
                        <c:v>-0.77780060457979383</c:v>
                      </c:pt>
                      <c:pt idx="42">
                        <c:v>-0.35552999880580144</c:v>
                      </c:pt>
                      <c:pt idx="43">
                        <c:v>0.49928557325268463</c:v>
                      </c:pt>
                      <c:pt idx="44">
                        <c:v>0.4881255402467311</c:v>
                      </c:pt>
                      <c:pt idx="45">
                        <c:v>1.0798322705528274E-2</c:v>
                      </c:pt>
                      <c:pt idx="46">
                        <c:v>0.80533344102812843</c:v>
                      </c:pt>
                      <c:pt idx="47">
                        <c:v>1.3025970933889361</c:v>
                      </c:pt>
                      <c:pt idx="48">
                        <c:v>1.27311055783876</c:v>
                      </c:pt>
                      <c:pt idx="49">
                        <c:v>0.84322337459961427</c:v>
                      </c:pt>
                      <c:pt idx="50">
                        <c:v>0.65881322864851954</c:v>
                      </c:pt>
                      <c:pt idx="51">
                        <c:v>1.5064816708118161</c:v>
                      </c:pt>
                      <c:pt idx="52">
                        <c:v>1.3548809526188674</c:v>
                      </c:pt>
                      <c:pt idx="53">
                        <c:v>1.2736930123851191</c:v>
                      </c:pt>
                      <c:pt idx="54">
                        <c:v>0.51693374581981388</c:v>
                      </c:pt>
                      <c:pt idx="55">
                        <c:v>-1.769995701421101E-2</c:v>
                      </c:pt>
                      <c:pt idx="56">
                        <c:v>-0.44452027941482286</c:v>
                      </c:pt>
                      <c:pt idx="57">
                        <c:v>-0.95919458056279161</c:v>
                      </c:pt>
                      <c:pt idx="58">
                        <c:v>-0.93925960417483989</c:v>
                      </c:pt>
                      <c:pt idx="59">
                        <c:v>-0.70910409090997095</c:v>
                      </c:pt>
                      <c:pt idx="60">
                        <c:v>-1.0203566027741684</c:v>
                      </c:pt>
                      <c:pt idx="61">
                        <c:v>-1.0763744428010498</c:v>
                      </c:pt>
                      <c:pt idx="62">
                        <c:v>-1.5863926324041326</c:v>
                      </c:pt>
                      <c:pt idx="63">
                        <c:v>-0.70782007301978644</c:v>
                      </c:pt>
                      <c:pt idx="64">
                        <c:v>1.0948652436639112</c:v>
                      </c:pt>
                      <c:pt idx="65">
                        <c:v>2.3168776176092596</c:v>
                      </c:pt>
                      <c:pt idx="66">
                        <c:v>2.2032546589394713</c:v>
                      </c:pt>
                      <c:pt idx="67">
                        <c:v>3.2988945378430472</c:v>
                      </c:pt>
                      <c:pt idx="68">
                        <c:v>2.7777423255452929</c:v>
                      </c:pt>
                      <c:pt idx="69">
                        <c:v>2.6706227722981266</c:v>
                      </c:pt>
                      <c:pt idx="70">
                        <c:v>2.7059614016288629</c:v>
                      </c:pt>
                      <c:pt idx="71">
                        <c:v>2.6432124947776487</c:v>
                      </c:pt>
                      <c:pt idx="72">
                        <c:v>2.5769136511996988</c:v>
                      </c:pt>
                      <c:pt idx="73">
                        <c:v>2.008950406093339</c:v>
                      </c:pt>
                      <c:pt idx="74">
                        <c:v>1.7672257195123788</c:v>
                      </c:pt>
                      <c:pt idx="75">
                        <c:v>3.7767259118583918</c:v>
                      </c:pt>
                      <c:pt idx="76">
                        <c:v>3.1317203088445225</c:v>
                      </c:pt>
                      <c:pt idx="77">
                        <c:v>4.4589955814862687</c:v>
                      </c:pt>
                      <c:pt idx="78">
                        <c:v>4.0725302635389395</c:v>
                      </c:pt>
                      <c:pt idx="79">
                        <c:v>4.2347846303505277</c:v>
                      </c:pt>
                      <c:pt idx="80">
                        <c:v>4.0169146162026106</c:v>
                      </c:pt>
                      <c:pt idx="81">
                        <c:v>4.0050116171423014</c:v>
                      </c:pt>
                      <c:pt idx="82">
                        <c:v>3.7016624695761573</c:v>
                      </c:pt>
                      <c:pt idx="83">
                        <c:v>3.9229995413659995</c:v>
                      </c:pt>
                      <c:pt idx="84">
                        <c:v>3.4291049568562832</c:v>
                      </c:pt>
                      <c:pt idx="85">
                        <c:v>3.4180978856367901</c:v>
                      </c:pt>
                      <c:pt idx="86">
                        <c:v>3.8621902494649585</c:v>
                      </c:pt>
                      <c:pt idx="87">
                        <c:v>4.0857911512119163</c:v>
                      </c:pt>
                      <c:pt idx="88">
                        <c:v>3.9366042434109918</c:v>
                      </c:pt>
                      <c:pt idx="89">
                        <c:v>2.9477818373614069</c:v>
                      </c:pt>
                      <c:pt idx="90">
                        <c:v>1.6495407942965743</c:v>
                      </c:pt>
                      <c:pt idx="91">
                        <c:v>1.1282549504930039</c:v>
                      </c:pt>
                      <c:pt idx="92">
                        <c:v>1.64851552994224</c:v>
                      </c:pt>
                      <c:pt idx="93">
                        <c:v>1.655980512607141</c:v>
                      </c:pt>
                      <c:pt idx="94">
                        <c:v>1.9476119871316848</c:v>
                      </c:pt>
                      <c:pt idx="95">
                        <c:v>1.9700300685704182</c:v>
                      </c:pt>
                      <c:pt idx="96">
                        <c:v>1.5051948735166145</c:v>
                      </c:pt>
                      <c:pt idx="97">
                        <c:v>1.3706660039639211</c:v>
                      </c:pt>
                      <c:pt idx="98">
                        <c:v>1.0477070054255444</c:v>
                      </c:pt>
                      <c:pt idx="99">
                        <c:v>0.36759757205328736</c:v>
                      </c:pt>
                      <c:pt idx="100">
                        <c:v>1.4147745358355324</c:v>
                      </c:pt>
                      <c:pt idx="101">
                        <c:v>0.52438872393745284</c:v>
                      </c:pt>
                      <c:pt idx="102">
                        <c:v>1.5846155431410991</c:v>
                      </c:pt>
                      <c:pt idx="103">
                        <c:v>2.2426282043606394</c:v>
                      </c:pt>
                      <c:pt idx="104">
                        <c:v>1.6866013187325255</c:v>
                      </c:pt>
                      <c:pt idx="105">
                        <c:v>2.1173045856216239</c:v>
                      </c:pt>
                      <c:pt idx="106">
                        <c:v>2.0097095786858836</c:v>
                      </c:pt>
                      <c:pt idx="107">
                        <c:v>1.6468857082935349</c:v>
                      </c:pt>
                      <c:pt idx="108">
                        <c:v>1.2425134004452694</c:v>
                      </c:pt>
                      <c:pt idx="109">
                        <c:v>1.5412381603540015</c:v>
                      </c:pt>
                      <c:pt idx="110">
                        <c:v>1.8888677186878204</c:v>
                      </c:pt>
                      <c:pt idx="111">
                        <c:v>1.0999350710503144</c:v>
                      </c:pt>
                      <c:pt idx="112">
                        <c:v>-3.1534715147384373E-2</c:v>
                      </c:pt>
                      <c:pt idx="113">
                        <c:v>-0.84699434202580703</c:v>
                      </c:pt>
                      <c:pt idx="114">
                        <c:v>-1.6853398615028907</c:v>
                      </c:pt>
                      <c:pt idx="115">
                        <c:v>-1.6139280921904693</c:v>
                      </c:pt>
                      <c:pt idx="116">
                        <c:v>-1.9728238518875585</c:v>
                      </c:pt>
                      <c:pt idx="117">
                        <c:v>-2.8269320815860937</c:v>
                      </c:pt>
                      <c:pt idx="118">
                        <c:v>-3.1816423551776767</c:v>
                      </c:pt>
                      <c:pt idx="119">
                        <c:v>-2.6306391868927519</c:v>
                      </c:pt>
                      <c:pt idx="120">
                        <c:v>-2.0634609968372963</c:v>
                      </c:pt>
                      <c:pt idx="121">
                        <c:v>-0.55061674898291391</c:v>
                      </c:pt>
                      <c:pt idx="122">
                        <c:v>-0.70915009246235916</c:v>
                      </c:pt>
                      <c:pt idx="123">
                        <c:v>0.18987761612317167</c:v>
                      </c:pt>
                      <c:pt idx="124">
                        <c:v>1.2066089790240107</c:v>
                      </c:pt>
                      <c:pt idx="125">
                        <c:v>0.74038647826215931</c:v>
                      </c:pt>
                      <c:pt idx="126">
                        <c:v>1.126293342379316</c:v>
                      </c:pt>
                      <c:pt idx="127">
                        <c:v>0.98147244761409458</c:v>
                      </c:pt>
                      <c:pt idx="128">
                        <c:v>1.1826686771209187</c:v>
                      </c:pt>
                      <c:pt idx="129">
                        <c:v>0.98745059684221959</c:v>
                      </c:pt>
                      <c:pt idx="130">
                        <c:v>0.74245266968207113</c:v>
                      </c:pt>
                      <c:pt idx="131">
                        <c:v>0.38097393746980274</c:v>
                      </c:pt>
                      <c:pt idx="132">
                        <c:v>0.10191986503800743</c:v>
                      </c:pt>
                      <c:pt idx="133">
                        <c:v>-0.32854350434511859</c:v>
                      </c:pt>
                      <c:pt idx="134">
                        <c:v>-0.92351831271732421</c:v>
                      </c:pt>
                      <c:pt idx="135">
                        <c:v>-0.28020323972669492</c:v>
                      </c:pt>
                      <c:pt idx="136">
                        <c:v>-0.8500702597088593</c:v>
                      </c:pt>
                      <c:pt idx="137">
                        <c:v>-1.1791591756960564</c:v>
                      </c:pt>
                      <c:pt idx="138">
                        <c:v>-1.3108613984997364</c:v>
                      </c:pt>
                      <c:pt idx="139">
                        <c:v>-2.3089391984473746</c:v>
                      </c:pt>
                      <c:pt idx="140">
                        <c:v>-2.7939347360193207</c:v>
                      </c:pt>
                      <c:pt idx="141">
                        <c:v>-3.2596207480352142</c:v>
                      </c:pt>
                      <c:pt idx="142">
                        <c:v>-3.4676772482978087</c:v>
                      </c:pt>
                      <c:pt idx="143">
                        <c:v>-3.4329533821504996</c:v>
                      </c:pt>
                      <c:pt idx="144">
                        <c:v>-3.615728908189888</c:v>
                      </c:pt>
                      <c:pt idx="145">
                        <c:v>-3.3518393021084565</c:v>
                      </c:pt>
                      <c:pt idx="146">
                        <c:v>-3.4923481945253654</c:v>
                      </c:pt>
                      <c:pt idx="147">
                        <c:v>-4.1156565238985809</c:v>
                      </c:pt>
                      <c:pt idx="148">
                        <c:v>-3.314814478197313</c:v>
                      </c:pt>
                      <c:pt idx="149">
                        <c:v>-1.9766085098147208</c:v>
                      </c:pt>
                      <c:pt idx="150">
                        <c:v>-2.8503617459360271</c:v>
                      </c:pt>
                      <c:pt idx="151">
                        <c:v>-3.1776495389349391</c:v>
                      </c:pt>
                      <c:pt idx="152">
                        <c:v>-3.4572708696971599</c:v>
                      </c:pt>
                      <c:pt idx="153">
                        <c:v>-2.625690159039491</c:v>
                      </c:pt>
                      <c:pt idx="154">
                        <c:v>-2.8864252710819946</c:v>
                      </c:pt>
                      <c:pt idx="155">
                        <c:v>-2.8413264444790012</c:v>
                      </c:pt>
                      <c:pt idx="156">
                        <c:v>-0.73793450927181903</c:v>
                      </c:pt>
                      <c:pt idx="157">
                        <c:v>-1.1676007911687509</c:v>
                      </c:pt>
                      <c:pt idx="158">
                        <c:v>-1.5937944538044584</c:v>
                      </c:pt>
                      <c:pt idx="159">
                        <c:v>-2.5030738579920975</c:v>
                      </c:pt>
                      <c:pt idx="160">
                        <c:v>-2.8424834656089604</c:v>
                      </c:pt>
                      <c:pt idx="161">
                        <c:v>-3.0577241174781356</c:v>
                      </c:pt>
                      <c:pt idx="162">
                        <c:v>-2.4178550414461748</c:v>
                      </c:pt>
                      <c:pt idx="163">
                        <c:v>-2.4457929685348816</c:v>
                      </c:pt>
                      <c:pt idx="164">
                        <c:v>-2.0920514307051032</c:v>
                      </c:pt>
                      <c:pt idx="165">
                        <c:v>-2.9297751088272745</c:v>
                      </c:pt>
                      <c:pt idx="166">
                        <c:v>-3.5144285218740214</c:v>
                      </c:pt>
                      <c:pt idx="167">
                        <c:v>-3.9427696302551842</c:v>
                      </c:pt>
                      <c:pt idx="168">
                        <c:v>-3.945348831332478</c:v>
                      </c:pt>
                      <c:pt idx="169">
                        <c:v>-3.7628668267881968</c:v>
                      </c:pt>
                      <c:pt idx="170">
                        <c:v>-3.595155168711516</c:v>
                      </c:pt>
                      <c:pt idx="171">
                        <c:v>-3.804407358601015</c:v>
                      </c:pt>
                      <c:pt idx="172">
                        <c:v>-3.7477902962057041</c:v>
                      </c:pt>
                      <c:pt idx="173">
                        <c:v>-2.2909248114629479</c:v>
                      </c:pt>
                      <c:pt idx="174">
                        <c:v>-0.29239172155129078</c:v>
                      </c:pt>
                      <c:pt idx="175">
                        <c:v>-0.34683891503789532</c:v>
                      </c:pt>
                      <c:pt idx="176">
                        <c:v>-0.18507645827805208</c:v>
                      </c:pt>
                      <c:pt idx="177">
                        <c:v>-0.19493963584879742</c:v>
                      </c:pt>
                      <c:pt idx="178">
                        <c:v>-2.2897583551088341E-3</c:v>
                      </c:pt>
                      <c:pt idx="179">
                        <c:v>0.6591263579933504</c:v>
                      </c:pt>
                      <c:pt idx="180">
                        <c:v>0.28650923715108068</c:v>
                      </c:pt>
                      <c:pt idx="181">
                        <c:v>-0.17364591967431176</c:v>
                      </c:pt>
                      <c:pt idx="182">
                        <c:v>-0.18571867973991302</c:v>
                      </c:pt>
                      <c:pt idx="183">
                        <c:v>0.17084040059118905</c:v>
                      </c:pt>
                      <c:pt idx="184">
                        <c:v>0.76195250780265467</c:v>
                      </c:pt>
                      <c:pt idx="185">
                        <c:v>0.25862313646524282</c:v>
                      </c:pt>
                      <c:pt idx="186">
                        <c:v>0.33816526741834024</c:v>
                      </c:pt>
                      <c:pt idx="187">
                        <c:v>2.3106934152345493E-2</c:v>
                      </c:pt>
                      <c:pt idx="188">
                        <c:v>-0.49652952607161144</c:v>
                      </c:pt>
                      <c:pt idx="189">
                        <c:v>-1.1401636422864847</c:v>
                      </c:pt>
                      <c:pt idx="190">
                        <c:v>-0.62260928466404175</c:v>
                      </c:pt>
                      <c:pt idx="191">
                        <c:v>-0.54478677778940021</c:v>
                      </c:pt>
                      <c:pt idx="192">
                        <c:v>-0.68332563591601414</c:v>
                      </c:pt>
                      <c:pt idx="193">
                        <c:v>-0.95008409528006688</c:v>
                      </c:pt>
                      <c:pt idx="194">
                        <c:v>-1.0526280918335538</c:v>
                      </c:pt>
                      <c:pt idx="195">
                        <c:v>-1.2367308232605798</c:v>
                      </c:pt>
                      <c:pt idx="196">
                        <c:v>-1.7734672915720842</c:v>
                      </c:pt>
                      <c:pt idx="197">
                        <c:v>-2.2680882669220046</c:v>
                      </c:pt>
                      <c:pt idx="198">
                        <c:v>-0.79801190790116294</c:v>
                      </c:pt>
                      <c:pt idx="199">
                        <c:v>-0.98234669766076754</c:v>
                      </c:pt>
                      <c:pt idx="200">
                        <c:v>-0.74187408524846155</c:v>
                      </c:pt>
                      <c:pt idx="201">
                        <c:v>-0.69660131027979211</c:v>
                      </c:pt>
                      <c:pt idx="202">
                        <c:v>-0.55591819929747754</c:v>
                      </c:pt>
                      <c:pt idx="203">
                        <c:v>-0.20142951413016386</c:v>
                      </c:pt>
                      <c:pt idx="204">
                        <c:v>-0.41683551752996229</c:v>
                      </c:pt>
                      <c:pt idx="205">
                        <c:v>-0.38092377926173626</c:v>
                      </c:pt>
                      <c:pt idx="206">
                        <c:v>-0.80485098213559425</c:v>
                      </c:pt>
                      <c:pt idx="207">
                        <c:v>-1.6379092557565853</c:v>
                      </c:pt>
                      <c:pt idx="208">
                        <c:v>-2.5026221554181745</c:v>
                      </c:pt>
                      <c:pt idx="209">
                        <c:v>-3.8146600334911742</c:v>
                      </c:pt>
                      <c:pt idx="210">
                        <c:v>-3.5336522391389491</c:v>
                      </c:pt>
                      <c:pt idx="211">
                        <c:v>-4.1052742222737955</c:v>
                      </c:pt>
                      <c:pt idx="212">
                        <c:v>-5.066343059369224</c:v>
                      </c:pt>
                      <c:pt idx="213">
                        <c:v>-5.8985809049181332</c:v>
                      </c:pt>
                      <c:pt idx="214">
                        <c:v>-6.389858202043051</c:v>
                      </c:pt>
                      <c:pt idx="215">
                        <c:v>-6.0906907168208253</c:v>
                      </c:pt>
                      <c:pt idx="216">
                        <c:v>-6.3163114961668096</c:v>
                      </c:pt>
                      <c:pt idx="217">
                        <c:v>-6.3644102383258492</c:v>
                      </c:pt>
                      <c:pt idx="218">
                        <c:v>-5.9266677120184301</c:v>
                      </c:pt>
                      <c:pt idx="219">
                        <c:v>-4.7772896510417651</c:v>
                      </c:pt>
                      <c:pt idx="220">
                        <c:v>-3.3852149427976519</c:v>
                      </c:pt>
                      <c:pt idx="221">
                        <c:v>-3.2156009651230648</c:v>
                      </c:pt>
                      <c:pt idx="222">
                        <c:v>-2.7385743521382024</c:v>
                      </c:pt>
                      <c:pt idx="223">
                        <c:v>-2.1640978930130634</c:v>
                      </c:pt>
                      <c:pt idx="224">
                        <c:v>-2.6659902566937066</c:v>
                      </c:pt>
                      <c:pt idx="225">
                        <c:v>-1.8582351582961254</c:v>
                      </c:pt>
                      <c:pt idx="226">
                        <c:v>-0.90231937035355025</c:v>
                      </c:pt>
                      <c:pt idx="227">
                        <c:v>-0.86690266176511099</c:v>
                      </c:pt>
                      <c:pt idx="228">
                        <c:v>-1.0289992022122096</c:v>
                      </c:pt>
                      <c:pt idx="229">
                        <c:v>0.17915580974968837</c:v>
                      </c:pt>
                      <c:pt idx="230">
                        <c:v>-6.5972984904403287E-2</c:v>
                      </c:pt>
                      <c:pt idx="231">
                        <c:v>-0.26980881847002458</c:v>
                      </c:pt>
                      <c:pt idx="232">
                        <c:v>-0.51388372687727912</c:v>
                      </c:pt>
                      <c:pt idx="233">
                        <c:v>-1.8216963735211</c:v>
                      </c:pt>
                      <c:pt idx="234">
                        <c:v>-2.0245478523682774</c:v>
                      </c:pt>
                      <c:pt idx="235">
                        <c:v>-2.8463519232385641</c:v>
                      </c:pt>
                      <c:pt idx="236">
                        <c:v>-2.9625992063146924</c:v>
                      </c:pt>
                      <c:pt idx="237">
                        <c:v>-3.9089119289246863</c:v>
                      </c:pt>
                      <c:pt idx="238">
                        <c:v>-4.2219826055695391</c:v>
                      </c:pt>
                      <c:pt idx="239">
                        <c:v>-3.7121726322767792</c:v>
                      </c:pt>
                      <c:pt idx="240">
                        <c:v>-3.1713637733136433</c:v>
                      </c:pt>
                      <c:pt idx="241">
                        <c:v>-3.4623614699297187</c:v>
                      </c:pt>
                      <c:pt idx="242">
                        <c:v>-3.3426599189902264</c:v>
                      </c:pt>
                      <c:pt idx="243">
                        <c:v>-3.2089620138741322</c:v>
                      </c:pt>
                      <c:pt idx="244">
                        <c:v>-3.4682538583733096</c:v>
                      </c:pt>
                      <c:pt idx="245">
                        <c:v>-3.358979102387214</c:v>
                      </c:pt>
                      <c:pt idx="246">
                        <c:v>-2.7130849266570687</c:v>
                      </c:pt>
                      <c:pt idx="247">
                        <c:v>-1.2651182560415775</c:v>
                      </c:pt>
                      <c:pt idx="248">
                        <c:v>-1.7809902124616448</c:v>
                      </c:pt>
                      <c:pt idx="249">
                        <c:v>-2.454935114948694</c:v>
                      </c:pt>
                      <c:pt idx="250">
                        <c:v>-2.2530853278730616</c:v>
                      </c:pt>
                      <c:pt idx="251">
                        <c:v>-1.6046533001342309</c:v>
                      </c:pt>
                      <c:pt idx="252">
                        <c:v>-1.7739948278139457</c:v>
                      </c:pt>
                      <c:pt idx="253">
                        <c:v>-2.1169399033400156</c:v>
                      </c:pt>
                      <c:pt idx="254">
                        <c:v>-2.2201467837323223</c:v>
                      </c:pt>
                      <c:pt idx="255">
                        <c:v>-0.88289914132139158</c:v>
                      </c:pt>
                      <c:pt idx="256">
                        <c:v>-0.76471224327162013</c:v>
                      </c:pt>
                      <c:pt idx="257">
                        <c:v>-0.42950831958756158</c:v>
                      </c:pt>
                      <c:pt idx="258">
                        <c:v>-1.3042035595134105</c:v>
                      </c:pt>
                      <c:pt idx="259">
                        <c:v>-0.64641451624079027</c:v>
                      </c:pt>
                      <c:pt idx="260">
                        <c:v>-0.19466054745686889</c:v>
                      </c:pt>
                      <c:pt idx="261">
                        <c:v>0.21366795675598257</c:v>
                      </c:pt>
                      <c:pt idx="262">
                        <c:v>0.87814568239752688</c:v>
                      </c:pt>
                      <c:pt idx="263">
                        <c:v>1.483953089930949</c:v>
                      </c:pt>
                      <c:pt idx="264">
                        <c:v>1.9608394344499316</c:v>
                      </c:pt>
                      <c:pt idx="265">
                        <c:v>1.9111976736785821</c:v>
                      </c:pt>
                      <c:pt idx="266">
                        <c:v>1.2674280417459065</c:v>
                      </c:pt>
                      <c:pt idx="267">
                        <c:v>1.7529241876472668</c:v>
                      </c:pt>
                      <c:pt idx="268">
                        <c:v>0.69239461911765954</c:v>
                      </c:pt>
                      <c:pt idx="269">
                        <c:v>-9.1543594446070853E-2</c:v>
                      </c:pt>
                      <c:pt idx="270">
                        <c:v>8.9001871125249543E-2</c:v>
                      </c:pt>
                      <c:pt idx="271">
                        <c:v>0.1829268057850951</c:v>
                      </c:pt>
                      <c:pt idx="272">
                        <c:v>-0.64990605187149697</c:v>
                      </c:pt>
                      <c:pt idx="273">
                        <c:v>-1.2264726375703474</c:v>
                      </c:pt>
                      <c:pt idx="274">
                        <c:v>-1.4391921000422712</c:v>
                      </c:pt>
                      <c:pt idx="275">
                        <c:v>-1.8850379368600496</c:v>
                      </c:pt>
                      <c:pt idx="276">
                        <c:v>-1.7847717718052476</c:v>
                      </c:pt>
                      <c:pt idx="277">
                        <c:v>-1.0875013084514955</c:v>
                      </c:pt>
                      <c:pt idx="278">
                        <c:v>-0.67129696074157374</c:v>
                      </c:pt>
                      <c:pt idx="279">
                        <c:v>-0.27102631479046951</c:v>
                      </c:pt>
                      <c:pt idx="280">
                        <c:v>-0.10507687327132698</c:v>
                      </c:pt>
                      <c:pt idx="281">
                        <c:v>1.8934343012724772E-2</c:v>
                      </c:pt>
                      <c:pt idx="282">
                        <c:v>-0.66472975016513125</c:v>
                      </c:pt>
                      <c:pt idx="283">
                        <c:v>-0.42973018307947608</c:v>
                      </c:pt>
                      <c:pt idx="284">
                        <c:v>0.10969009904122801</c:v>
                      </c:pt>
                      <c:pt idx="285">
                        <c:v>1.0999315903241287</c:v>
                      </c:pt>
                      <c:pt idx="286">
                        <c:v>0.75868404329431149</c:v>
                      </c:pt>
                      <c:pt idx="287">
                        <c:v>1.3008806836097573</c:v>
                      </c:pt>
                      <c:pt idx="288">
                        <c:v>0.99742847625516373</c:v>
                      </c:pt>
                      <c:pt idx="289">
                        <c:v>1.5110549346477051</c:v>
                      </c:pt>
                      <c:pt idx="290">
                        <c:v>1.1912881574956999</c:v>
                      </c:pt>
                      <c:pt idx="291">
                        <c:v>1.6503071010820629</c:v>
                      </c:pt>
                      <c:pt idx="292">
                        <c:v>0.93982987428374931</c:v>
                      </c:pt>
                      <c:pt idx="293">
                        <c:v>0.29694295561674366</c:v>
                      </c:pt>
                      <c:pt idx="294">
                        <c:v>1.4937186901868063</c:v>
                      </c:pt>
                      <c:pt idx="295">
                        <c:v>1.2715492884654245</c:v>
                      </c:pt>
                      <c:pt idx="296">
                        <c:v>1.5049439811551655</c:v>
                      </c:pt>
                      <c:pt idx="297">
                        <c:v>1.5172803947957929</c:v>
                      </c:pt>
                      <c:pt idx="298">
                        <c:v>1.5296858716765478</c:v>
                      </c:pt>
                      <c:pt idx="299">
                        <c:v>1.7004624754243522</c:v>
                      </c:pt>
                      <c:pt idx="300">
                        <c:v>1.4250186322334675</c:v>
                      </c:pt>
                      <c:pt idx="301">
                        <c:v>1.1140932875064444</c:v>
                      </c:pt>
                      <c:pt idx="302">
                        <c:v>1.7902657432972597</c:v>
                      </c:pt>
                      <c:pt idx="303">
                        <c:v>1.3133051351675857</c:v>
                      </c:pt>
                      <c:pt idx="304">
                        <c:v>2.0655679476875561</c:v>
                      </c:pt>
                      <c:pt idx="305">
                        <c:v>1.6201662675524711</c:v>
                      </c:pt>
                      <c:pt idx="306">
                        <c:v>2.5064775358838203</c:v>
                      </c:pt>
                      <c:pt idx="307">
                        <c:v>1.9920529572485006</c:v>
                      </c:pt>
                      <c:pt idx="308">
                        <c:v>2.1270375765625849</c:v>
                      </c:pt>
                      <c:pt idx="309">
                        <c:v>3.6389321182950698</c:v>
                      </c:pt>
                      <c:pt idx="310">
                        <c:v>3.7889045607058445</c:v>
                      </c:pt>
                      <c:pt idx="311">
                        <c:v>3.7864967906730604</c:v>
                      </c:pt>
                      <c:pt idx="312">
                        <c:v>3.4133322611772021</c:v>
                      </c:pt>
                      <c:pt idx="313">
                        <c:v>3.6626406438713022</c:v>
                      </c:pt>
                      <c:pt idx="314">
                        <c:v>3.1158421525348161</c:v>
                      </c:pt>
                      <c:pt idx="315">
                        <c:v>3.0523700162203853</c:v>
                      </c:pt>
                      <c:pt idx="316">
                        <c:v>2.4338515311193034</c:v>
                      </c:pt>
                      <c:pt idx="317">
                        <c:v>2.3370841793155797</c:v>
                      </c:pt>
                      <c:pt idx="318">
                        <c:v>1.4130570894116654</c:v>
                      </c:pt>
                      <c:pt idx="319">
                        <c:v>1.2885009197057911</c:v>
                      </c:pt>
                      <c:pt idx="320">
                        <c:v>1.505556579770734</c:v>
                      </c:pt>
                      <c:pt idx="321">
                        <c:v>1.8098807414390521</c:v>
                      </c:pt>
                      <c:pt idx="322">
                        <c:v>1.9844342113869524</c:v>
                      </c:pt>
                      <c:pt idx="323">
                        <c:v>2.86211584834055</c:v>
                      </c:pt>
                      <c:pt idx="324">
                        <c:v>3.0394389376913415</c:v>
                      </c:pt>
                      <c:pt idx="325">
                        <c:v>2.6642251868551567</c:v>
                      </c:pt>
                      <c:pt idx="326">
                        <c:v>2.8013950046589966</c:v>
                      </c:pt>
                      <c:pt idx="327">
                        <c:v>2.3362118113020767</c:v>
                      </c:pt>
                      <c:pt idx="328">
                        <c:v>2.768016490299356</c:v>
                      </c:pt>
                      <c:pt idx="329">
                        <c:v>2.8605658393120339</c:v>
                      </c:pt>
                      <c:pt idx="330">
                        <c:v>2.4380691162081893</c:v>
                      </c:pt>
                      <c:pt idx="331">
                        <c:v>1.4690127059663829</c:v>
                      </c:pt>
                      <c:pt idx="332">
                        <c:v>0.53845813030611833</c:v>
                      </c:pt>
                      <c:pt idx="333">
                        <c:v>2.2124260963734432E-2</c:v>
                      </c:pt>
                      <c:pt idx="334">
                        <c:v>1.1524328605211378</c:v>
                      </c:pt>
                      <c:pt idx="335">
                        <c:v>0.86675452449205515</c:v>
                      </c:pt>
                      <c:pt idx="336">
                        <c:v>0.83598484031981724</c:v>
                      </c:pt>
                      <c:pt idx="337">
                        <c:v>0.73284017143106073</c:v>
                      </c:pt>
                      <c:pt idx="338">
                        <c:v>0.46463768954337797</c:v>
                      </c:pt>
                      <c:pt idx="339">
                        <c:v>0.29818964248877428</c:v>
                      </c:pt>
                      <c:pt idx="340">
                        <c:v>-0.11324523513768581</c:v>
                      </c:pt>
                      <c:pt idx="341">
                        <c:v>-0.51107065161627063</c:v>
                      </c:pt>
                      <c:pt idx="342">
                        <c:v>0.14186535509845033</c:v>
                      </c:pt>
                      <c:pt idx="343">
                        <c:v>0.15873302007884074</c:v>
                      </c:pt>
                      <c:pt idx="344">
                        <c:v>4.2384038136324131E-2</c:v>
                      </c:pt>
                      <c:pt idx="345">
                        <c:v>-0.51602834936265829</c:v>
                      </c:pt>
                      <c:pt idx="346">
                        <c:v>-0.41495669759872233</c:v>
                      </c:pt>
                      <c:pt idx="347">
                        <c:v>-0.38528724246540436</c:v>
                      </c:pt>
                      <c:pt idx="348">
                        <c:v>-0.6030160912984921</c:v>
                      </c:pt>
                      <c:pt idx="349">
                        <c:v>-0.66538074155488092</c:v>
                      </c:pt>
                      <c:pt idx="350">
                        <c:v>-1.2136188051828491</c:v>
                      </c:pt>
                      <c:pt idx="351">
                        <c:v>-1.4425017223429339</c:v>
                      </c:pt>
                      <c:pt idx="352">
                        <c:v>-1.4751227726727649</c:v>
                      </c:pt>
                      <c:pt idx="353">
                        <c:v>-1.4177106384006515</c:v>
                      </c:pt>
                      <c:pt idx="354">
                        <c:v>-1.5106418319502319</c:v>
                      </c:pt>
                      <c:pt idx="355">
                        <c:v>-0.72472402322889495</c:v>
                      </c:pt>
                      <c:pt idx="356">
                        <c:v>-0.20340386430525226</c:v>
                      </c:pt>
                      <c:pt idx="357">
                        <c:v>0.1150995062446025</c:v>
                      </c:pt>
                      <c:pt idx="358">
                        <c:v>0.49954860089632658</c:v>
                      </c:pt>
                      <c:pt idx="359">
                        <c:v>0.30292795005974105</c:v>
                      </c:pt>
                      <c:pt idx="360">
                        <c:v>0.3194347973761511</c:v>
                      </c:pt>
                      <c:pt idx="361">
                        <c:v>-0.1013788706537031</c:v>
                      </c:pt>
                      <c:pt idx="362">
                        <c:v>-0.69289697169969955</c:v>
                      </c:pt>
                      <c:pt idx="363">
                        <c:v>0.14780567447054693</c:v>
                      </c:pt>
                      <c:pt idx="364">
                        <c:v>-0.44862152379547782</c:v>
                      </c:pt>
                      <c:pt idx="365">
                        <c:v>-1.0157394145009135</c:v>
                      </c:pt>
                      <c:pt idx="366">
                        <c:v>-1.1007100325284997</c:v>
                      </c:pt>
                      <c:pt idx="367">
                        <c:v>-1.5109908597955952</c:v>
                      </c:pt>
                      <c:pt idx="368">
                        <c:v>-1.4139453641406143</c:v>
                      </c:pt>
                      <c:pt idx="369">
                        <c:v>-1.5272311635940565</c:v>
                      </c:pt>
                      <c:pt idx="370">
                        <c:v>-1.6099354555455541</c:v>
                      </c:pt>
                      <c:pt idx="371">
                        <c:v>-1.6843664252532986</c:v>
                      </c:pt>
                      <c:pt idx="372">
                        <c:v>-1.4801136904306269</c:v>
                      </c:pt>
                      <c:pt idx="373">
                        <c:v>-1.7889363887043477</c:v>
                      </c:pt>
                      <c:pt idx="374">
                        <c:v>-1.634703339389328</c:v>
                      </c:pt>
                      <c:pt idx="375">
                        <c:v>-1.9911645658652946</c:v>
                      </c:pt>
                      <c:pt idx="376">
                        <c:v>-1.9768123593246079</c:v>
                      </c:pt>
                      <c:pt idx="377">
                        <c:v>-0.9453664333194649</c:v>
                      </c:pt>
                      <c:pt idx="378">
                        <c:v>1.625548902931917E-2</c:v>
                      </c:pt>
                      <c:pt idx="379">
                        <c:v>1.639635351331066</c:v>
                      </c:pt>
                      <c:pt idx="380">
                        <c:v>0.96966832276351811</c:v>
                      </c:pt>
                      <c:pt idx="381">
                        <c:v>0.84071024957199914</c:v>
                      </c:pt>
                      <c:pt idx="382">
                        <c:v>0.95864712935718566</c:v>
                      </c:pt>
                      <c:pt idx="383">
                        <c:v>0.58884450795138998</c:v>
                      </c:pt>
                      <c:pt idx="384">
                        <c:v>0.74363302410996734</c:v>
                      </c:pt>
                      <c:pt idx="385">
                        <c:v>0.33433539154543251</c:v>
                      </c:pt>
                      <c:pt idx="386">
                        <c:v>0.43810300525545198</c:v>
                      </c:pt>
                      <c:pt idx="387">
                        <c:v>0.64418565188658405</c:v>
                      </c:pt>
                      <c:pt idx="388">
                        <c:v>0.34583085407222797</c:v>
                      </c:pt>
                      <c:pt idx="389">
                        <c:v>0.23082391580943673</c:v>
                      </c:pt>
                      <c:pt idx="390">
                        <c:v>-0.38307796882435807</c:v>
                      </c:pt>
                      <c:pt idx="391">
                        <c:v>-1.667711437365536</c:v>
                      </c:pt>
                      <c:pt idx="392">
                        <c:v>-2.4155315301591473</c:v>
                      </c:pt>
                      <c:pt idx="393">
                        <c:v>-2.8967856062922075</c:v>
                      </c:pt>
                      <c:pt idx="394">
                        <c:v>-3.3720988093897404</c:v>
                      </c:pt>
                      <c:pt idx="395">
                        <c:v>-3.7912865120205943</c:v>
                      </c:pt>
                      <c:pt idx="396">
                        <c:v>-3.4688953754625764</c:v>
                      </c:pt>
                      <c:pt idx="397">
                        <c:v>-3.8939424400356626</c:v>
                      </c:pt>
                      <c:pt idx="398">
                        <c:v>-1.3656092696940254</c:v>
                      </c:pt>
                      <c:pt idx="399">
                        <c:v>-1.2514523775638997</c:v>
                      </c:pt>
                      <c:pt idx="400">
                        <c:v>-0.89989441478925136</c:v>
                      </c:pt>
                      <c:pt idx="401">
                        <c:v>-0.76198684767481628</c:v>
                      </c:pt>
                      <c:pt idx="402">
                        <c:v>-0.74403251703892659</c:v>
                      </c:pt>
                      <c:pt idx="403">
                        <c:v>-0.87344689461581082</c:v>
                      </c:pt>
                      <c:pt idx="404">
                        <c:v>-0.52515227826441957</c:v>
                      </c:pt>
                      <c:pt idx="405">
                        <c:v>-1.2002139394353684</c:v>
                      </c:pt>
                      <c:pt idx="406">
                        <c:v>-0.84545857587003281</c:v>
                      </c:pt>
                      <c:pt idx="407">
                        <c:v>-0.99117908317127712</c:v>
                      </c:pt>
                      <c:pt idx="408">
                        <c:v>-1.120790095190245</c:v>
                      </c:pt>
                      <c:pt idx="409">
                        <c:v>-1.484799265368776</c:v>
                      </c:pt>
                      <c:pt idx="410">
                        <c:v>5.1351041479518633E-2</c:v>
                      </c:pt>
                      <c:pt idx="411">
                        <c:v>-0.37483127261383231</c:v>
                      </c:pt>
                      <c:pt idx="412">
                        <c:v>-0.74880573193819089</c:v>
                      </c:pt>
                      <c:pt idx="413">
                        <c:v>-1.0739199384807807</c:v>
                      </c:pt>
                      <c:pt idx="414">
                        <c:v>-0.49772694602877121</c:v>
                      </c:pt>
                      <c:pt idx="415">
                        <c:v>0.63993256497414353</c:v>
                      </c:pt>
                      <c:pt idx="416">
                        <c:v>1.3059595921337401</c:v>
                      </c:pt>
                      <c:pt idx="417">
                        <c:v>0.90627569355483351</c:v>
                      </c:pt>
                      <c:pt idx="418">
                        <c:v>1.4789012644603703</c:v>
                      </c:pt>
                      <c:pt idx="419">
                        <c:v>1.4706935603525153</c:v>
                      </c:pt>
                      <c:pt idx="420">
                        <c:v>1.4318450954630724</c:v>
                      </c:pt>
                      <c:pt idx="421">
                        <c:v>1.0327832214714727</c:v>
                      </c:pt>
                      <c:pt idx="422">
                        <c:v>1.1345818785829578</c:v>
                      </c:pt>
                      <c:pt idx="423">
                        <c:v>0.79873494774753229</c:v>
                      </c:pt>
                      <c:pt idx="424">
                        <c:v>0.52128916401595005</c:v>
                      </c:pt>
                      <c:pt idx="425">
                        <c:v>0.646773059554274</c:v>
                      </c:pt>
                      <c:pt idx="426">
                        <c:v>0.17255219204558153</c:v>
                      </c:pt>
                      <c:pt idx="427">
                        <c:v>0.20080612028701128</c:v>
                      </c:pt>
                      <c:pt idx="428">
                        <c:v>-0.44038432365964497</c:v>
                      </c:pt>
                      <c:pt idx="429">
                        <c:v>-0.36514134392268782</c:v>
                      </c:pt>
                      <c:pt idx="430">
                        <c:v>-7.9087432267595348E-2</c:v>
                      </c:pt>
                      <c:pt idx="431">
                        <c:v>0.68386463755911264</c:v>
                      </c:pt>
                      <c:pt idx="432">
                        <c:v>0.43275275112553868</c:v>
                      </c:pt>
                      <c:pt idx="433">
                        <c:v>-1.4327275979312715E-2</c:v>
                      </c:pt>
                      <c:pt idx="434">
                        <c:v>-0.60758640891880877</c:v>
                      </c:pt>
                      <c:pt idx="435">
                        <c:v>0.13141002599579543</c:v>
                      </c:pt>
                      <c:pt idx="436">
                        <c:v>0.42731074069924291</c:v>
                      </c:pt>
                      <c:pt idx="437">
                        <c:v>-0.14132579529610279</c:v>
                      </c:pt>
                      <c:pt idx="438">
                        <c:v>0.80021531429221171</c:v>
                      </c:pt>
                      <c:pt idx="439">
                        <c:v>0.80391598008870724</c:v>
                      </c:pt>
                      <c:pt idx="440">
                        <c:v>0.79066333894602159</c:v>
                      </c:pt>
                      <c:pt idx="441">
                        <c:v>1.5452853654308711</c:v>
                      </c:pt>
                      <c:pt idx="442">
                        <c:v>0.93313074289889775</c:v>
                      </c:pt>
                      <c:pt idx="443">
                        <c:v>2.4798384492222794</c:v>
                      </c:pt>
                      <c:pt idx="444">
                        <c:v>2.0368070865554415</c:v>
                      </c:pt>
                      <c:pt idx="445">
                        <c:v>1.7656459727419898</c:v>
                      </c:pt>
                      <c:pt idx="446">
                        <c:v>1.5047873748280634</c:v>
                      </c:pt>
                      <c:pt idx="447">
                        <c:v>1.0895363340677342</c:v>
                      </c:pt>
                      <c:pt idx="448">
                        <c:v>2.5462745226097381</c:v>
                      </c:pt>
                      <c:pt idx="449">
                        <c:v>2.235258710976185</c:v>
                      </c:pt>
                      <c:pt idx="450">
                        <c:v>1.9252681304390735</c:v>
                      </c:pt>
                      <c:pt idx="451">
                        <c:v>1.142467739912634</c:v>
                      </c:pt>
                      <c:pt idx="452">
                        <c:v>9.0444063573466682E-2</c:v>
                      </c:pt>
                      <c:pt idx="453">
                        <c:v>0.13507047556561835</c:v>
                      </c:pt>
                      <c:pt idx="454">
                        <c:v>-0.42087984916905385</c:v>
                      </c:pt>
                      <c:pt idx="455">
                        <c:v>-0.47909193100430969</c:v>
                      </c:pt>
                      <c:pt idx="456">
                        <c:v>0.1130553139333641</c:v>
                      </c:pt>
                      <c:pt idx="457">
                        <c:v>0.1043692355723557</c:v>
                      </c:pt>
                      <c:pt idx="458">
                        <c:v>-0.15526382759818264</c:v>
                      </c:pt>
                      <c:pt idx="459">
                        <c:v>-0.91731384430983787</c:v>
                      </c:pt>
                      <c:pt idx="460">
                        <c:v>-0.24843865220028816</c:v>
                      </c:pt>
                      <c:pt idx="461">
                        <c:v>4.4397996623561364E-3</c:v>
                      </c:pt>
                      <c:pt idx="462">
                        <c:v>0.3230655973515219</c:v>
                      </c:pt>
                      <c:pt idx="463">
                        <c:v>0.27630925748683555</c:v>
                      </c:pt>
                      <c:pt idx="464">
                        <c:v>0.39360875079618879</c:v>
                      </c:pt>
                      <c:pt idx="465">
                        <c:v>0.21617186904389185</c:v>
                      </c:pt>
                      <c:pt idx="466">
                        <c:v>0.27859951643965963</c:v>
                      </c:pt>
                      <c:pt idx="467">
                        <c:v>0.30639784729222697</c:v>
                      </c:pt>
                      <c:pt idx="468">
                        <c:v>0.4388352966639707</c:v>
                      </c:pt>
                      <c:pt idx="469">
                        <c:v>4.3633618648347972E-2</c:v>
                      </c:pt>
                      <c:pt idx="470">
                        <c:v>-4.2784732183714737E-2</c:v>
                      </c:pt>
                      <c:pt idx="471">
                        <c:v>-0.139084330803665</c:v>
                      </c:pt>
                      <c:pt idx="472">
                        <c:v>-0.25377372896423511</c:v>
                      </c:pt>
                      <c:pt idx="473">
                        <c:v>0.22321142443368447</c:v>
                      </c:pt>
                      <c:pt idx="474">
                        <c:v>0.49746178962742282</c:v>
                      </c:pt>
                      <c:pt idx="475">
                        <c:v>1.0912175259172208</c:v>
                      </c:pt>
                      <c:pt idx="476">
                        <c:v>0.89221885385797095</c:v>
                      </c:pt>
                      <c:pt idx="477">
                        <c:v>1.3208097700444341</c:v>
                      </c:pt>
                      <c:pt idx="478">
                        <c:v>0.62514465942019615</c:v>
                      </c:pt>
                      <c:pt idx="479">
                        <c:v>0.37801208741315628</c:v>
                      </c:pt>
                      <c:pt idx="480">
                        <c:v>0.1330172519824821</c:v>
                      </c:pt>
                      <c:pt idx="481">
                        <c:v>5.1931934860487042E-2</c:v>
                      </c:pt>
                      <c:pt idx="482">
                        <c:v>-0.31065238229581532</c:v>
                      </c:pt>
                      <c:pt idx="483">
                        <c:v>-0.93759462791352921</c:v>
                      </c:pt>
                      <c:pt idx="484">
                        <c:v>-1.9243138201319074</c:v>
                      </c:pt>
                      <c:pt idx="485">
                        <c:v>-1.3779178649106378</c:v>
                      </c:pt>
                      <c:pt idx="486">
                        <c:v>-1.1676449139300136</c:v>
                      </c:pt>
                      <c:pt idx="487">
                        <c:v>0.34741295643093117</c:v>
                      </c:pt>
                      <c:pt idx="488">
                        <c:v>0.59129037576141175</c:v>
                      </c:pt>
                      <c:pt idx="489">
                        <c:v>0.51789986150982159</c:v>
                      </c:pt>
                      <c:pt idx="490">
                        <c:v>0.2542929490562722</c:v>
                      </c:pt>
                      <c:pt idx="491">
                        <c:v>0.32657741125651435</c:v>
                      </c:pt>
                      <c:pt idx="492">
                        <c:v>0.93061126934897387</c:v>
                      </c:pt>
                      <c:pt idx="493">
                        <c:v>0.40557407187965044</c:v>
                      </c:pt>
                      <c:pt idx="494">
                        <c:v>0.31591691198296024</c:v>
                      </c:pt>
                      <c:pt idx="495">
                        <c:v>0.14844328047966515</c:v>
                      </c:pt>
                      <c:pt idx="496">
                        <c:v>-1.039996669906591</c:v>
                      </c:pt>
                      <c:pt idx="497">
                        <c:v>0.30471294231017443</c:v>
                      </c:pt>
                      <c:pt idx="498">
                        <c:v>-0.22666672285361855</c:v>
                      </c:pt>
                      <c:pt idx="499">
                        <c:v>0.86557158368580467</c:v>
                      </c:pt>
                      <c:pt idx="500">
                        <c:v>0.63908583047118439</c:v>
                      </c:pt>
                      <c:pt idx="501">
                        <c:v>-0.26326059287460524</c:v>
                      </c:pt>
                      <c:pt idx="502">
                        <c:v>-0.29524429624045162</c:v>
                      </c:pt>
                      <c:pt idx="503">
                        <c:v>-0.55596908913427756</c:v>
                      </c:pt>
                      <c:pt idx="504">
                        <c:v>-0.81428430103400273</c:v>
                      </c:pt>
                      <c:pt idx="505">
                        <c:v>-1.2284235870956723</c:v>
                      </c:pt>
                      <c:pt idx="506">
                        <c:v>-1.1694007938128683</c:v>
                      </c:pt>
                      <c:pt idx="507">
                        <c:v>0.22483192879975733</c:v>
                      </c:pt>
                      <c:pt idx="508">
                        <c:v>0.63886420544710276</c:v>
                      </c:pt>
                      <c:pt idx="509">
                        <c:v>0.40599660015678513</c:v>
                      </c:pt>
                      <c:pt idx="510">
                        <c:v>0.53259126183606054</c:v>
                      </c:pt>
                      <c:pt idx="511">
                        <c:v>1.0096444086816887</c:v>
                      </c:pt>
                      <c:pt idx="512">
                        <c:v>1.1122771989671629</c:v>
                      </c:pt>
                      <c:pt idx="513">
                        <c:v>2.0164669482514497</c:v>
                      </c:pt>
                      <c:pt idx="514">
                        <c:v>2.5708886940630782</c:v>
                      </c:pt>
                      <c:pt idx="515">
                        <c:v>2.6168412413631912</c:v>
                      </c:pt>
                      <c:pt idx="516">
                        <c:v>2.7630698228535162</c:v>
                      </c:pt>
                      <c:pt idx="517">
                        <c:v>3.0573834543140976</c:v>
                      </c:pt>
                      <c:pt idx="518">
                        <c:v>2.5186901067687093</c:v>
                      </c:pt>
                      <c:pt idx="519">
                        <c:v>1.5431610113696879</c:v>
                      </c:pt>
                      <c:pt idx="520">
                        <c:v>1.0508267063656385</c:v>
                      </c:pt>
                      <c:pt idx="521">
                        <c:v>0.46571985105695235</c:v>
                      </c:pt>
                      <c:pt idx="522">
                        <c:v>7.5120047718222505E-2</c:v>
                      </c:pt>
                      <c:pt idx="523">
                        <c:v>6.5322618846205688E-2</c:v>
                      </c:pt>
                      <c:pt idx="524">
                        <c:v>0.23084184492838641</c:v>
                      </c:pt>
                      <c:pt idx="525">
                        <c:v>0.52466030129346419</c:v>
                      </c:pt>
                      <c:pt idx="526">
                        <c:v>-0.11108181995575117</c:v>
                      </c:pt>
                      <c:pt idx="527">
                        <c:v>0.75651013762473585</c:v>
                      </c:pt>
                      <c:pt idx="528">
                        <c:v>1.191945341189832</c:v>
                      </c:pt>
                      <c:pt idx="529">
                        <c:v>1.1456814622836811</c:v>
                      </c:pt>
                      <c:pt idx="530">
                        <c:v>0.43722215457890434</c:v>
                      </c:pt>
                      <c:pt idx="531">
                        <c:v>-0.15667758177631685</c:v>
                      </c:pt>
                      <c:pt idx="532">
                        <c:v>0.16498488508253958</c:v>
                      </c:pt>
                      <c:pt idx="533">
                        <c:v>9.359486619951797E-2</c:v>
                      </c:pt>
                      <c:pt idx="534">
                        <c:v>8.6437562557937331E-2</c:v>
                      </c:pt>
                      <c:pt idx="535">
                        <c:v>-0.54358621661086781</c:v>
                      </c:pt>
                      <c:pt idx="536">
                        <c:v>-1.0378888138195488</c:v>
                      </c:pt>
                      <c:pt idx="537">
                        <c:v>-1.2306957442795163</c:v>
                      </c:pt>
                      <c:pt idx="538">
                        <c:v>-0.97933074461725755</c:v>
                      </c:pt>
                      <c:pt idx="539">
                        <c:v>-0.63437380854353087</c:v>
                      </c:pt>
                      <c:pt idx="540">
                        <c:v>0.43687907394492997</c:v>
                      </c:pt>
                      <c:pt idx="541">
                        <c:v>0.26171652038367876</c:v>
                      </c:pt>
                      <c:pt idx="542">
                        <c:v>9.0936511516889973E-2</c:v>
                      </c:pt>
                      <c:pt idx="543">
                        <c:v>0.99596248802291298</c:v>
                      </c:pt>
                      <c:pt idx="544">
                        <c:v>0.59057215348578862</c:v>
                      </c:pt>
                      <c:pt idx="545">
                        <c:v>0.31467038923469265</c:v>
                      </c:pt>
                      <c:pt idx="546">
                        <c:v>1.263091575132409</c:v>
                      </c:pt>
                      <c:pt idx="547">
                        <c:v>0.80553471571211288</c:v>
                      </c:pt>
                      <c:pt idx="548">
                        <c:v>0.36024969985698446</c:v>
                      </c:pt>
                      <c:pt idx="549">
                        <c:v>-0.45252000087649852</c:v>
                      </c:pt>
                      <c:pt idx="550">
                        <c:v>-0.77271851608230391</c:v>
                      </c:pt>
                      <c:pt idx="551">
                        <c:v>-0.84789382457927875</c:v>
                      </c:pt>
                      <c:pt idx="552">
                        <c:v>0.22762945822989911</c:v>
                      </c:pt>
                      <c:pt idx="553">
                        <c:v>-3.9348103017049996E-2</c:v>
                      </c:pt>
                      <c:pt idx="554">
                        <c:v>-0.24010681941582096</c:v>
                      </c:pt>
                      <c:pt idx="555">
                        <c:v>-0.40845997629115904</c:v>
                      </c:pt>
                      <c:pt idx="556">
                        <c:v>-1.6097618615419984</c:v>
                      </c:pt>
                      <c:pt idx="557">
                        <c:v>-0.46165694549253589</c:v>
                      </c:pt>
                      <c:pt idx="558">
                        <c:v>0.78629078709972333</c:v>
                      </c:pt>
                      <c:pt idx="559">
                        <c:v>2.1782699434400867</c:v>
                      </c:pt>
                      <c:pt idx="560">
                        <c:v>3.1375302230303959</c:v>
                      </c:pt>
                      <c:pt idx="561">
                        <c:v>2.8172149118334406</c:v>
                      </c:pt>
                      <c:pt idx="562">
                        <c:v>2.1836216983734507</c:v>
                      </c:pt>
                      <c:pt idx="563">
                        <c:v>1.9333195855873582</c:v>
                      </c:pt>
                      <c:pt idx="564">
                        <c:v>2.189218600193203</c:v>
                      </c:pt>
                      <c:pt idx="565">
                        <c:v>1.9550092561069818</c:v>
                      </c:pt>
                      <c:pt idx="566">
                        <c:v>1.8103633925257332</c:v>
                      </c:pt>
                      <c:pt idx="567">
                        <c:v>1.065000831411568</c:v>
                      </c:pt>
                      <c:pt idx="568">
                        <c:v>1.92622973000666</c:v>
                      </c:pt>
                      <c:pt idx="569">
                        <c:v>1.2076148142251397</c:v>
                      </c:pt>
                      <c:pt idx="570">
                        <c:v>0.23017711162304555</c:v>
                      </c:pt>
                      <c:pt idx="571">
                        <c:v>6.1278541472941123E-2</c:v>
                      </c:pt>
                      <c:pt idx="572">
                        <c:v>0.41887864910260525</c:v>
                      </c:pt>
                      <c:pt idx="573">
                        <c:v>-0.27906363061579814</c:v>
                      </c:pt>
                      <c:pt idx="574">
                        <c:v>0.27726872677319314</c:v>
                      </c:pt>
                      <c:pt idx="575">
                        <c:v>-0.15490632658098014</c:v>
                      </c:pt>
                      <c:pt idx="576">
                        <c:v>-0.20124279373176931</c:v>
                      </c:pt>
                      <c:pt idx="577">
                        <c:v>-0.22364290993948932</c:v>
                      </c:pt>
                      <c:pt idx="578">
                        <c:v>-0.56871573019969723</c:v>
                      </c:pt>
                      <c:pt idx="579">
                        <c:v>-0.1384967088593691</c:v>
                      </c:pt>
                      <c:pt idx="580">
                        <c:v>-0.61319785945885497</c:v>
                      </c:pt>
                      <c:pt idx="581">
                        <c:v>-0.16102422345096706</c:v>
                      </c:pt>
                      <c:pt idx="582">
                        <c:v>2.091085470045892E-2</c:v>
                      </c:pt>
                      <c:pt idx="583">
                        <c:v>-0.57180239031119529</c:v>
                      </c:pt>
                      <c:pt idx="584">
                        <c:v>-0.66954066404597512</c:v>
                      </c:pt>
                      <c:pt idx="585">
                        <c:v>-0.80971455750139154</c:v>
                      </c:pt>
                      <c:pt idx="586">
                        <c:v>-1.2747691815746924</c:v>
                      </c:pt>
                      <c:pt idx="587">
                        <c:v>-1.3039034767619102</c:v>
                      </c:pt>
                      <c:pt idx="588">
                        <c:v>-1.6872600009090788</c:v>
                      </c:pt>
                      <c:pt idx="589">
                        <c:v>-1.7039397729732584</c:v>
                      </c:pt>
                      <c:pt idx="590">
                        <c:v>-1.2354066559727874</c:v>
                      </c:pt>
                      <c:pt idx="591">
                        <c:v>-1.7958538161169935</c:v>
                      </c:pt>
                      <c:pt idx="592">
                        <c:v>-1.6094078245713408</c:v>
                      </c:pt>
                      <c:pt idx="593">
                        <c:v>-1.1093099892612006</c:v>
                      </c:pt>
                      <c:pt idx="594">
                        <c:v>-1.8644091957935696</c:v>
                      </c:pt>
                      <c:pt idx="595">
                        <c:v>-2.6034160397953374</c:v>
                      </c:pt>
                      <c:pt idx="596">
                        <c:v>-2.9925220405404374</c:v>
                      </c:pt>
                      <c:pt idx="597">
                        <c:v>-3.0102363064659685</c:v>
                      </c:pt>
                      <c:pt idx="598">
                        <c:v>-2.7232804955599632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DE-4DCC-9C2B-59630575E5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Total Trend</c:v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SectionTrend!$G$3:$G$601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-1.3039751866508635</c:v>
                      </c:pt>
                      <c:pt idx="1">
                        <c:v>-1.3009219453316376</c:v>
                      </c:pt>
                      <c:pt idx="2">
                        <c:v>-1.2978687040124119</c:v>
                      </c:pt>
                      <c:pt idx="3">
                        <c:v>-1.294815462693186</c:v>
                      </c:pt>
                      <c:pt idx="4">
                        <c:v>-1.2917622213739604</c:v>
                      </c:pt>
                      <c:pt idx="5">
                        <c:v>-1.2887089800547347</c:v>
                      </c:pt>
                      <c:pt idx="6">
                        <c:v>-1.2856557387355088</c:v>
                      </c:pt>
                      <c:pt idx="7">
                        <c:v>-1.2826024974162831</c:v>
                      </c:pt>
                      <c:pt idx="8">
                        <c:v>-1.2795492560970574</c:v>
                      </c:pt>
                      <c:pt idx="9">
                        <c:v>-1.2764960147778315</c:v>
                      </c:pt>
                      <c:pt idx="10">
                        <c:v>-1.2734427734586058</c:v>
                      </c:pt>
                      <c:pt idx="11">
                        <c:v>-1.2703895321393799</c:v>
                      </c:pt>
                      <c:pt idx="12">
                        <c:v>-1.2673362908201542</c:v>
                      </c:pt>
                      <c:pt idx="13">
                        <c:v>-1.2642830495009285</c:v>
                      </c:pt>
                      <c:pt idx="14">
                        <c:v>-1.2612298081817026</c:v>
                      </c:pt>
                      <c:pt idx="15">
                        <c:v>-1.2581765668624769</c:v>
                      </c:pt>
                      <c:pt idx="16">
                        <c:v>-1.255123325543251</c:v>
                      </c:pt>
                      <c:pt idx="17">
                        <c:v>-1.2520700842240253</c:v>
                      </c:pt>
                      <c:pt idx="18">
                        <c:v>-1.2490168429047996</c:v>
                      </c:pt>
                      <c:pt idx="19">
                        <c:v>-1.2459636015855737</c:v>
                      </c:pt>
                      <c:pt idx="20">
                        <c:v>-1.242910360266348</c:v>
                      </c:pt>
                      <c:pt idx="21">
                        <c:v>-1.2398571189471221</c:v>
                      </c:pt>
                      <c:pt idx="22">
                        <c:v>-1.2368038776278965</c:v>
                      </c:pt>
                      <c:pt idx="23">
                        <c:v>-1.2337506363086708</c:v>
                      </c:pt>
                      <c:pt idx="24">
                        <c:v>-1.2306973949894449</c:v>
                      </c:pt>
                      <c:pt idx="25">
                        <c:v>-1.2276441536702192</c:v>
                      </c:pt>
                      <c:pt idx="26">
                        <c:v>-1.2245909123509935</c:v>
                      </c:pt>
                      <c:pt idx="27">
                        <c:v>-1.2215376710317676</c:v>
                      </c:pt>
                      <c:pt idx="28">
                        <c:v>-1.2184844297125419</c:v>
                      </c:pt>
                      <c:pt idx="29">
                        <c:v>-1.215431188393316</c:v>
                      </c:pt>
                      <c:pt idx="30">
                        <c:v>-1.2123779470740903</c:v>
                      </c:pt>
                      <c:pt idx="31">
                        <c:v>-1.2093247057548646</c:v>
                      </c:pt>
                      <c:pt idx="32">
                        <c:v>-1.2062714644356387</c:v>
                      </c:pt>
                      <c:pt idx="33">
                        <c:v>-1.203218223116413</c:v>
                      </c:pt>
                      <c:pt idx="34">
                        <c:v>-1.2001649817971871</c:v>
                      </c:pt>
                      <c:pt idx="35">
                        <c:v>-1.1971117404779614</c:v>
                      </c:pt>
                      <c:pt idx="36">
                        <c:v>-1.1940584991587357</c:v>
                      </c:pt>
                      <c:pt idx="37">
                        <c:v>-1.1910052578395098</c:v>
                      </c:pt>
                      <c:pt idx="38">
                        <c:v>-1.1879520165202841</c:v>
                      </c:pt>
                      <c:pt idx="39">
                        <c:v>-1.1848987752010585</c:v>
                      </c:pt>
                      <c:pt idx="40">
                        <c:v>-1.1818455338818326</c:v>
                      </c:pt>
                      <c:pt idx="41">
                        <c:v>-1.1787922925626069</c:v>
                      </c:pt>
                      <c:pt idx="42">
                        <c:v>-1.175739051243381</c:v>
                      </c:pt>
                      <c:pt idx="43">
                        <c:v>-1.1726858099241553</c:v>
                      </c:pt>
                      <c:pt idx="44">
                        <c:v>-1.1696325686049296</c:v>
                      </c:pt>
                      <c:pt idx="45">
                        <c:v>-1.1665793272857037</c:v>
                      </c:pt>
                      <c:pt idx="46">
                        <c:v>-1.163526085966478</c:v>
                      </c:pt>
                      <c:pt idx="47">
                        <c:v>-1.1604728446472521</c:v>
                      </c:pt>
                      <c:pt idx="48">
                        <c:v>-1.1574196033280264</c:v>
                      </c:pt>
                      <c:pt idx="49">
                        <c:v>-1.1543663620088007</c:v>
                      </c:pt>
                      <c:pt idx="50">
                        <c:v>-1.1513131206895748</c:v>
                      </c:pt>
                      <c:pt idx="51">
                        <c:v>-1.1482598793703491</c:v>
                      </c:pt>
                      <c:pt idx="52">
                        <c:v>-1.1452066380511234</c:v>
                      </c:pt>
                      <c:pt idx="53">
                        <c:v>-1.1421533967318975</c:v>
                      </c:pt>
                      <c:pt idx="54">
                        <c:v>-1.1391001554126718</c:v>
                      </c:pt>
                      <c:pt idx="55">
                        <c:v>-1.1360469140934459</c:v>
                      </c:pt>
                      <c:pt idx="56">
                        <c:v>-1.1329936727742203</c:v>
                      </c:pt>
                      <c:pt idx="57">
                        <c:v>-1.1299404314549946</c:v>
                      </c:pt>
                      <c:pt idx="58">
                        <c:v>-1.1268871901357687</c:v>
                      </c:pt>
                      <c:pt idx="59">
                        <c:v>-1.123833948816543</c:v>
                      </c:pt>
                      <c:pt idx="60">
                        <c:v>-1.1207807074973171</c:v>
                      </c:pt>
                      <c:pt idx="61">
                        <c:v>-1.1177274661780914</c:v>
                      </c:pt>
                      <c:pt idx="62">
                        <c:v>-1.1146742248588657</c:v>
                      </c:pt>
                      <c:pt idx="63">
                        <c:v>-1.1116209835396398</c:v>
                      </c:pt>
                      <c:pt idx="64">
                        <c:v>-1.1085677422204141</c:v>
                      </c:pt>
                      <c:pt idx="65">
                        <c:v>-1.1055145009011884</c:v>
                      </c:pt>
                      <c:pt idx="66">
                        <c:v>-1.1024612595819625</c:v>
                      </c:pt>
                      <c:pt idx="67">
                        <c:v>-1.0994080182627368</c:v>
                      </c:pt>
                      <c:pt idx="68">
                        <c:v>-1.0963547769435109</c:v>
                      </c:pt>
                      <c:pt idx="69">
                        <c:v>-1.0933015356242852</c:v>
                      </c:pt>
                      <c:pt idx="70">
                        <c:v>-1.0902482943050593</c:v>
                      </c:pt>
                      <c:pt idx="71">
                        <c:v>-1.0871950529858336</c:v>
                      </c:pt>
                      <c:pt idx="72">
                        <c:v>-1.0841418116666079</c:v>
                      </c:pt>
                      <c:pt idx="73">
                        <c:v>-1.081088570347382</c:v>
                      </c:pt>
                      <c:pt idx="74">
                        <c:v>-1.0780353290281564</c:v>
                      </c:pt>
                      <c:pt idx="75">
                        <c:v>-1.0749820877089307</c:v>
                      </c:pt>
                      <c:pt idx="76">
                        <c:v>-1.0719288463897048</c:v>
                      </c:pt>
                      <c:pt idx="77">
                        <c:v>-1.0688756050704791</c:v>
                      </c:pt>
                      <c:pt idx="78">
                        <c:v>-1.0658223637512534</c:v>
                      </c:pt>
                      <c:pt idx="79">
                        <c:v>-1.0627691224320275</c:v>
                      </c:pt>
                      <c:pt idx="80">
                        <c:v>-1.0597158811128018</c:v>
                      </c:pt>
                      <c:pt idx="81">
                        <c:v>-1.0566626397935759</c:v>
                      </c:pt>
                      <c:pt idx="82">
                        <c:v>-1.0536093984743502</c:v>
                      </c:pt>
                      <c:pt idx="83">
                        <c:v>-1.0505561571551243</c:v>
                      </c:pt>
                      <c:pt idx="84">
                        <c:v>-1.0475029158358986</c:v>
                      </c:pt>
                      <c:pt idx="85">
                        <c:v>-1.0444496745166729</c:v>
                      </c:pt>
                      <c:pt idx="86">
                        <c:v>-1.041396433197447</c:v>
                      </c:pt>
                      <c:pt idx="87">
                        <c:v>-1.0383431918782213</c:v>
                      </c:pt>
                      <c:pt idx="88">
                        <c:v>-1.0352899505589956</c:v>
                      </c:pt>
                      <c:pt idx="89">
                        <c:v>-1.0322367092397697</c:v>
                      </c:pt>
                      <c:pt idx="90">
                        <c:v>-1.029183467920544</c:v>
                      </c:pt>
                      <c:pt idx="91">
                        <c:v>-1.0261302266013184</c:v>
                      </c:pt>
                      <c:pt idx="92">
                        <c:v>-1.0230769852820925</c:v>
                      </c:pt>
                      <c:pt idx="93">
                        <c:v>-1.0200237439628668</c:v>
                      </c:pt>
                      <c:pt idx="94">
                        <c:v>-1.0169705026436409</c:v>
                      </c:pt>
                      <c:pt idx="95">
                        <c:v>-1.0139172613244152</c:v>
                      </c:pt>
                      <c:pt idx="96">
                        <c:v>-1.0108640200051893</c:v>
                      </c:pt>
                      <c:pt idx="97">
                        <c:v>-1.0078107786859636</c:v>
                      </c:pt>
                      <c:pt idx="98">
                        <c:v>-1.0047575373667379</c:v>
                      </c:pt>
                      <c:pt idx="99">
                        <c:v>-1.001704296047512</c:v>
                      </c:pt>
                      <c:pt idx="100">
                        <c:v>-0.9986510547282863</c:v>
                      </c:pt>
                      <c:pt idx="101">
                        <c:v>-0.99559781340906051</c:v>
                      </c:pt>
                      <c:pt idx="102">
                        <c:v>-0.99254457208983471</c:v>
                      </c:pt>
                      <c:pt idx="103">
                        <c:v>-0.98949133077060902</c:v>
                      </c:pt>
                      <c:pt idx="104">
                        <c:v>-0.98643808945138323</c:v>
                      </c:pt>
                      <c:pt idx="105">
                        <c:v>-0.98338484813215743</c:v>
                      </c:pt>
                      <c:pt idx="106">
                        <c:v>-0.98033160681293163</c:v>
                      </c:pt>
                      <c:pt idx="107">
                        <c:v>-0.97727836549370584</c:v>
                      </c:pt>
                      <c:pt idx="108">
                        <c:v>-0.97422512417448015</c:v>
                      </c:pt>
                      <c:pt idx="109">
                        <c:v>-0.97117188285525435</c:v>
                      </c:pt>
                      <c:pt idx="110">
                        <c:v>-0.96811864153602856</c:v>
                      </c:pt>
                      <c:pt idx="111">
                        <c:v>-0.96506540021680287</c:v>
                      </c:pt>
                      <c:pt idx="112">
                        <c:v>-0.96201215889757696</c:v>
                      </c:pt>
                      <c:pt idx="113">
                        <c:v>-0.95895891757835128</c:v>
                      </c:pt>
                      <c:pt idx="114">
                        <c:v>-0.95590567625912548</c:v>
                      </c:pt>
                      <c:pt idx="115">
                        <c:v>-0.95285243493989968</c:v>
                      </c:pt>
                      <c:pt idx="116">
                        <c:v>-0.949799193620674</c:v>
                      </c:pt>
                      <c:pt idx="117">
                        <c:v>-0.94674595230144809</c:v>
                      </c:pt>
                      <c:pt idx="118">
                        <c:v>-0.9436927109822224</c:v>
                      </c:pt>
                      <c:pt idx="119">
                        <c:v>-0.94063946966299661</c:v>
                      </c:pt>
                      <c:pt idx="120">
                        <c:v>-0.93758622834377081</c:v>
                      </c:pt>
                      <c:pt idx="121">
                        <c:v>-0.93453298702454513</c:v>
                      </c:pt>
                      <c:pt idx="122">
                        <c:v>-0.93147974570531933</c:v>
                      </c:pt>
                      <c:pt idx="123">
                        <c:v>-0.92842650438609353</c:v>
                      </c:pt>
                      <c:pt idx="124">
                        <c:v>-0.92537326306686785</c:v>
                      </c:pt>
                      <c:pt idx="125">
                        <c:v>-0.92232002174764194</c:v>
                      </c:pt>
                      <c:pt idx="126">
                        <c:v>-0.91926678042841625</c:v>
                      </c:pt>
                      <c:pt idx="127">
                        <c:v>-0.91621353910919046</c:v>
                      </c:pt>
                      <c:pt idx="128">
                        <c:v>-0.91316029778996466</c:v>
                      </c:pt>
                      <c:pt idx="129">
                        <c:v>-0.91010705647073897</c:v>
                      </c:pt>
                      <c:pt idx="130">
                        <c:v>-0.90705381515151307</c:v>
                      </c:pt>
                      <c:pt idx="131">
                        <c:v>-0.90400057383228738</c:v>
                      </c:pt>
                      <c:pt idx="132">
                        <c:v>-0.90094733251306158</c:v>
                      </c:pt>
                      <c:pt idx="133">
                        <c:v>-0.89789409119383579</c:v>
                      </c:pt>
                      <c:pt idx="134">
                        <c:v>-0.8948408498746101</c:v>
                      </c:pt>
                      <c:pt idx="135">
                        <c:v>-0.8917876085553843</c:v>
                      </c:pt>
                      <c:pt idx="136">
                        <c:v>-0.88873436723615851</c:v>
                      </c:pt>
                      <c:pt idx="137">
                        <c:v>-0.88568112591693282</c:v>
                      </c:pt>
                      <c:pt idx="138">
                        <c:v>-0.88262788459770691</c:v>
                      </c:pt>
                      <c:pt idx="139">
                        <c:v>-0.87957464327848123</c:v>
                      </c:pt>
                      <c:pt idx="140">
                        <c:v>-0.87652140195925543</c:v>
                      </c:pt>
                      <c:pt idx="141">
                        <c:v>-0.87346816064002963</c:v>
                      </c:pt>
                      <c:pt idx="142">
                        <c:v>-0.87041491932080395</c:v>
                      </c:pt>
                      <c:pt idx="143">
                        <c:v>-0.86736167800157804</c:v>
                      </c:pt>
                      <c:pt idx="144">
                        <c:v>-0.86430843668235235</c:v>
                      </c:pt>
                      <c:pt idx="145">
                        <c:v>-0.86125519536312656</c:v>
                      </c:pt>
                      <c:pt idx="146">
                        <c:v>-0.85820195404390076</c:v>
                      </c:pt>
                      <c:pt idx="147">
                        <c:v>-0.85514871272467508</c:v>
                      </c:pt>
                      <c:pt idx="148">
                        <c:v>-0.85209547140544928</c:v>
                      </c:pt>
                      <c:pt idx="149">
                        <c:v>-0.84904223008622348</c:v>
                      </c:pt>
                      <c:pt idx="150">
                        <c:v>-0.84598898876699768</c:v>
                      </c:pt>
                      <c:pt idx="151">
                        <c:v>-0.84293574744777189</c:v>
                      </c:pt>
                      <c:pt idx="152">
                        <c:v>-0.8398825061285462</c:v>
                      </c:pt>
                      <c:pt idx="153">
                        <c:v>-0.83682926480932041</c:v>
                      </c:pt>
                      <c:pt idx="154">
                        <c:v>-0.83377602349009461</c:v>
                      </c:pt>
                      <c:pt idx="155">
                        <c:v>-0.83072278217086892</c:v>
                      </c:pt>
                      <c:pt idx="156">
                        <c:v>-0.82766954085164302</c:v>
                      </c:pt>
                      <c:pt idx="157">
                        <c:v>-0.82461629953241733</c:v>
                      </c:pt>
                      <c:pt idx="158">
                        <c:v>-0.82156305821319153</c:v>
                      </c:pt>
                      <c:pt idx="159">
                        <c:v>-0.81850981689396574</c:v>
                      </c:pt>
                      <c:pt idx="160">
                        <c:v>-0.81545657557474005</c:v>
                      </c:pt>
                      <c:pt idx="161">
                        <c:v>-0.81240333425551414</c:v>
                      </c:pt>
                      <c:pt idx="162">
                        <c:v>-0.80935009293628846</c:v>
                      </c:pt>
                      <c:pt idx="163">
                        <c:v>-0.80629685161706266</c:v>
                      </c:pt>
                      <c:pt idx="164">
                        <c:v>-0.80324361029783686</c:v>
                      </c:pt>
                      <c:pt idx="165">
                        <c:v>-0.80019036897861118</c:v>
                      </c:pt>
                      <c:pt idx="166">
                        <c:v>-0.79713712765938538</c:v>
                      </c:pt>
                      <c:pt idx="167">
                        <c:v>-0.79408388634015958</c:v>
                      </c:pt>
                      <c:pt idx="168">
                        <c:v>-0.79103064502093379</c:v>
                      </c:pt>
                      <c:pt idx="169">
                        <c:v>-0.7879774037017081</c:v>
                      </c:pt>
                      <c:pt idx="170">
                        <c:v>-0.7849241623824823</c:v>
                      </c:pt>
                      <c:pt idx="171">
                        <c:v>-0.78187092106325651</c:v>
                      </c:pt>
                      <c:pt idx="172">
                        <c:v>-0.77881767974403071</c:v>
                      </c:pt>
                      <c:pt idx="173">
                        <c:v>-0.77576443842480491</c:v>
                      </c:pt>
                      <c:pt idx="174">
                        <c:v>-0.77271119710557923</c:v>
                      </c:pt>
                      <c:pt idx="175">
                        <c:v>-0.76965795578635343</c:v>
                      </c:pt>
                      <c:pt idx="176">
                        <c:v>-0.76660471446712763</c:v>
                      </c:pt>
                      <c:pt idx="177">
                        <c:v>-0.76355147314790184</c:v>
                      </c:pt>
                      <c:pt idx="178">
                        <c:v>-0.76049823182867615</c:v>
                      </c:pt>
                      <c:pt idx="179">
                        <c:v>-0.75744499050945036</c:v>
                      </c:pt>
                      <c:pt idx="180">
                        <c:v>-0.75439174919022456</c:v>
                      </c:pt>
                      <c:pt idx="181">
                        <c:v>-0.75133850787099876</c:v>
                      </c:pt>
                      <c:pt idx="182">
                        <c:v>-0.74828526655177297</c:v>
                      </c:pt>
                      <c:pt idx="183">
                        <c:v>-0.74523202523254728</c:v>
                      </c:pt>
                      <c:pt idx="184">
                        <c:v>-0.74217878391332148</c:v>
                      </c:pt>
                      <c:pt idx="185">
                        <c:v>-0.73912554259409569</c:v>
                      </c:pt>
                      <c:pt idx="186">
                        <c:v>-0.73607230127486989</c:v>
                      </c:pt>
                      <c:pt idx="187">
                        <c:v>-0.7330190599556442</c:v>
                      </c:pt>
                      <c:pt idx="188">
                        <c:v>-0.72996581863641841</c:v>
                      </c:pt>
                      <c:pt idx="189">
                        <c:v>-0.72691257731719261</c:v>
                      </c:pt>
                      <c:pt idx="190">
                        <c:v>-0.72385933599796681</c:v>
                      </c:pt>
                      <c:pt idx="191">
                        <c:v>-0.72080609467874113</c:v>
                      </c:pt>
                      <c:pt idx="192">
                        <c:v>-0.71775285335951533</c:v>
                      </c:pt>
                      <c:pt idx="193">
                        <c:v>-0.71469961204028953</c:v>
                      </c:pt>
                      <c:pt idx="194">
                        <c:v>-0.71164637072106374</c:v>
                      </c:pt>
                      <c:pt idx="195">
                        <c:v>-0.70859312940183794</c:v>
                      </c:pt>
                      <c:pt idx="196">
                        <c:v>-0.70553988808261225</c:v>
                      </c:pt>
                      <c:pt idx="197">
                        <c:v>-0.70248664676338646</c:v>
                      </c:pt>
                      <c:pt idx="198">
                        <c:v>-0.69943340544416066</c:v>
                      </c:pt>
                      <c:pt idx="199">
                        <c:v>-0.69638016412493486</c:v>
                      </c:pt>
                      <c:pt idx="200">
                        <c:v>-0.69332692280570918</c:v>
                      </c:pt>
                      <c:pt idx="201">
                        <c:v>-0.69027368148648338</c:v>
                      </c:pt>
                      <c:pt idx="202">
                        <c:v>-0.68722044016725758</c:v>
                      </c:pt>
                      <c:pt idx="203">
                        <c:v>-0.68416719884803179</c:v>
                      </c:pt>
                      <c:pt idx="204">
                        <c:v>-0.68111395752880599</c:v>
                      </c:pt>
                      <c:pt idx="205">
                        <c:v>-0.67806071620958031</c:v>
                      </c:pt>
                      <c:pt idx="206">
                        <c:v>-0.67500747489035451</c:v>
                      </c:pt>
                      <c:pt idx="207">
                        <c:v>-0.67195423357112871</c:v>
                      </c:pt>
                      <c:pt idx="208">
                        <c:v>-0.66890099225190291</c:v>
                      </c:pt>
                      <c:pt idx="209">
                        <c:v>-0.66584775093267723</c:v>
                      </c:pt>
                      <c:pt idx="210">
                        <c:v>-0.66279450961345143</c:v>
                      </c:pt>
                      <c:pt idx="211">
                        <c:v>-0.65974126829422564</c:v>
                      </c:pt>
                      <c:pt idx="212">
                        <c:v>-0.65668802697499984</c:v>
                      </c:pt>
                      <c:pt idx="213">
                        <c:v>-0.65363478565577404</c:v>
                      </c:pt>
                      <c:pt idx="214">
                        <c:v>-0.65058154433654836</c:v>
                      </c:pt>
                      <c:pt idx="215">
                        <c:v>-0.64752830301732256</c:v>
                      </c:pt>
                      <c:pt idx="216">
                        <c:v>-0.64447506169809676</c:v>
                      </c:pt>
                      <c:pt idx="217">
                        <c:v>-0.64142182037887097</c:v>
                      </c:pt>
                      <c:pt idx="218">
                        <c:v>-0.63836857905964528</c:v>
                      </c:pt>
                      <c:pt idx="219">
                        <c:v>-0.63531533774041948</c:v>
                      </c:pt>
                      <c:pt idx="220">
                        <c:v>-0.63226209642119369</c:v>
                      </c:pt>
                      <c:pt idx="221">
                        <c:v>-0.62920885510196789</c:v>
                      </c:pt>
                      <c:pt idx="222">
                        <c:v>-0.6261556137827422</c:v>
                      </c:pt>
                      <c:pt idx="223">
                        <c:v>-0.62310237246351641</c:v>
                      </c:pt>
                      <c:pt idx="224">
                        <c:v>-0.62004913114429061</c:v>
                      </c:pt>
                      <c:pt idx="225">
                        <c:v>-0.61699588982506481</c:v>
                      </c:pt>
                      <c:pt idx="226">
                        <c:v>-0.61394264850583902</c:v>
                      </c:pt>
                      <c:pt idx="227">
                        <c:v>-0.61088940718661333</c:v>
                      </c:pt>
                      <c:pt idx="228">
                        <c:v>-0.60783616586738753</c:v>
                      </c:pt>
                      <c:pt idx="229">
                        <c:v>-0.60478292454816174</c:v>
                      </c:pt>
                      <c:pt idx="230">
                        <c:v>-0.60172968322893594</c:v>
                      </c:pt>
                      <c:pt idx="231">
                        <c:v>-0.59867644190971026</c:v>
                      </c:pt>
                      <c:pt idx="232">
                        <c:v>-0.59562320059048446</c:v>
                      </c:pt>
                      <c:pt idx="233">
                        <c:v>-0.59256995927125866</c:v>
                      </c:pt>
                      <c:pt idx="234">
                        <c:v>-0.58951671795203286</c:v>
                      </c:pt>
                      <c:pt idx="235">
                        <c:v>-0.58646347663280707</c:v>
                      </c:pt>
                      <c:pt idx="236">
                        <c:v>-0.58341023531358138</c:v>
                      </c:pt>
                      <c:pt idx="237">
                        <c:v>-0.58035699399435559</c:v>
                      </c:pt>
                      <c:pt idx="238">
                        <c:v>-0.57730375267512979</c:v>
                      </c:pt>
                      <c:pt idx="239">
                        <c:v>-0.57425051135590399</c:v>
                      </c:pt>
                      <c:pt idx="240">
                        <c:v>-0.57119727003667831</c:v>
                      </c:pt>
                      <c:pt idx="241">
                        <c:v>-0.56814402871745251</c:v>
                      </c:pt>
                      <c:pt idx="242">
                        <c:v>-0.56509078739822671</c:v>
                      </c:pt>
                      <c:pt idx="243">
                        <c:v>-0.56203754607900092</c:v>
                      </c:pt>
                      <c:pt idx="244">
                        <c:v>-0.55898430475977523</c:v>
                      </c:pt>
                      <c:pt idx="245">
                        <c:v>-0.55593106344054943</c:v>
                      </c:pt>
                      <c:pt idx="246">
                        <c:v>-0.55287782212132364</c:v>
                      </c:pt>
                      <c:pt idx="247">
                        <c:v>-0.54982458080209784</c:v>
                      </c:pt>
                      <c:pt idx="248">
                        <c:v>-0.54677133948287204</c:v>
                      </c:pt>
                      <c:pt idx="249">
                        <c:v>-0.54371809816364636</c:v>
                      </c:pt>
                      <c:pt idx="250">
                        <c:v>-0.54066485684442056</c:v>
                      </c:pt>
                      <c:pt idx="251">
                        <c:v>-0.53761161552519476</c:v>
                      </c:pt>
                      <c:pt idx="252">
                        <c:v>-0.53455837420596897</c:v>
                      </c:pt>
                      <c:pt idx="253">
                        <c:v>-0.53150513288674328</c:v>
                      </c:pt>
                      <c:pt idx="254">
                        <c:v>-0.52845189156751748</c:v>
                      </c:pt>
                      <c:pt idx="255">
                        <c:v>-0.52539865024829169</c:v>
                      </c:pt>
                      <c:pt idx="256">
                        <c:v>-0.52234540892906589</c:v>
                      </c:pt>
                      <c:pt idx="257">
                        <c:v>-0.51929216760984009</c:v>
                      </c:pt>
                      <c:pt idx="258">
                        <c:v>-0.51623892629061441</c:v>
                      </c:pt>
                      <c:pt idx="259">
                        <c:v>-0.51318568497138861</c:v>
                      </c:pt>
                      <c:pt idx="260">
                        <c:v>-0.51013244365216281</c:v>
                      </c:pt>
                      <c:pt idx="261">
                        <c:v>-0.50707920233293702</c:v>
                      </c:pt>
                      <c:pt idx="262">
                        <c:v>-0.50402596101371133</c:v>
                      </c:pt>
                      <c:pt idx="263">
                        <c:v>-0.50097271969448554</c:v>
                      </c:pt>
                      <c:pt idx="264">
                        <c:v>-0.49791947837525974</c:v>
                      </c:pt>
                      <c:pt idx="265">
                        <c:v>-0.49486623705603394</c:v>
                      </c:pt>
                      <c:pt idx="266">
                        <c:v>-0.49181299573680815</c:v>
                      </c:pt>
                      <c:pt idx="267">
                        <c:v>-0.48875975441758246</c:v>
                      </c:pt>
                      <c:pt idx="268">
                        <c:v>-0.48570651309835666</c:v>
                      </c:pt>
                      <c:pt idx="269">
                        <c:v>-0.48265327177913087</c:v>
                      </c:pt>
                      <c:pt idx="270">
                        <c:v>-0.47960003045990507</c:v>
                      </c:pt>
                      <c:pt idx="271">
                        <c:v>-0.47654678914067938</c:v>
                      </c:pt>
                      <c:pt idx="272">
                        <c:v>-0.47349354782145359</c:v>
                      </c:pt>
                      <c:pt idx="273">
                        <c:v>-0.47044030650222779</c:v>
                      </c:pt>
                      <c:pt idx="274">
                        <c:v>-0.46738706518300199</c:v>
                      </c:pt>
                      <c:pt idx="275">
                        <c:v>-0.46433382386377631</c:v>
                      </c:pt>
                      <c:pt idx="276">
                        <c:v>-0.46128058254455051</c:v>
                      </c:pt>
                      <c:pt idx="277">
                        <c:v>-0.45822734122532471</c:v>
                      </c:pt>
                      <c:pt idx="278">
                        <c:v>-0.45517409990609892</c:v>
                      </c:pt>
                      <c:pt idx="279">
                        <c:v>-0.45212085858687312</c:v>
                      </c:pt>
                      <c:pt idx="280">
                        <c:v>-0.44906761726764743</c:v>
                      </c:pt>
                      <c:pt idx="281">
                        <c:v>-0.44601437594842164</c:v>
                      </c:pt>
                      <c:pt idx="282">
                        <c:v>-0.44296113462919584</c:v>
                      </c:pt>
                      <c:pt idx="283">
                        <c:v>-0.43990789330997004</c:v>
                      </c:pt>
                      <c:pt idx="284">
                        <c:v>-0.43685465199074436</c:v>
                      </c:pt>
                      <c:pt idx="285">
                        <c:v>-0.43380141067151856</c:v>
                      </c:pt>
                      <c:pt idx="286">
                        <c:v>-0.43074816935229276</c:v>
                      </c:pt>
                      <c:pt idx="287">
                        <c:v>-0.42769492803306697</c:v>
                      </c:pt>
                      <c:pt idx="288">
                        <c:v>-0.42464168671384117</c:v>
                      </c:pt>
                      <c:pt idx="289">
                        <c:v>-0.42158844539461549</c:v>
                      </c:pt>
                      <c:pt idx="290">
                        <c:v>-0.41853520407538969</c:v>
                      </c:pt>
                      <c:pt idx="291">
                        <c:v>-0.41548196275616389</c:v>
                      </c:pt>
                      <c:pt idx="292">
                        <c:v>-0.41242872143693809</c:v>
                      </c:pt>
                      <c:pt idx="293">
                        <c:v>-0.40937548011771241</c:v>
                      </c:pt>
                      <c:pt idx="294">
                        <c:v>-0.40632223879848661</c:v>
                      </c:pt>
                      <c:pt idx="295">
                        <c:v>-0.40326899747926082</c:v>
                      </c:pt>
                      <c:pt idx="296">
                        <c:v>-0.40021575616003502</c:v>
                      </c:pt>
                      <c:pt idx="297">
                        <c:v>-0.39716251484080933</c:v>
                      </c:pt>
                      <c:pt idx="298">
                        <c:v>-0.39410927352158354</c:v>
                      </c:pt>
                      <c:pt idx="299">
                        <c:v>-0.39105603220235774</c:v>
                      </c:pt>
                      <c:pt idx="300">
                        <c:v>-0.38800279088313194</c:v>
                      </c:pt>
                      <c:pt idx="301">
                        <c:v>-0.38494954956390615</c:v>
                      </c:pt>
                      <c:pt idx="302">
                        <c:v>-0.38189630824468046</c:v>
                      </c:pt>
                      <c:pt idx="303">
                        <c:v>-0.37884306692545466</c:v>
                      </c:pt>
                      <c:pt idx="304">
                        <c:v>-0.37578982560622887</c:v>
                      </c:pt>
                      <c:pt idx="305">
                        <c:v>-0.37273658428700307</c:v>
                      </c:pt>
                      <c:pt idx="306">
                        <c:v>-0.36968334296777738</c:v>
                      </c:pt>
                      <c:pt idx="307">
                        <c:v>-0.36663010164855159</c:v>
                      </c:pt>
                      <c:pt idx="308">
                        <c:v>-0.36357686032932579</c:v>
                      </c:pt>
                      <c:pt idx="309">
                        <c:v>-0.36052361901009999</c:v>
                      </c:pt>
                      <c:pt idx="310">
                        <c:v>-0.3574703776908742</c:v>
                      </c:pt>
                      <c:pt idx="311">
                        <c:v>-0.35441713637164851</c:v>
                      </c:pt>
                      <c:pt idx="312">
                        <c:v>-0.35136389505242271</c:v>
                      </c:pt>
                      <c:pt idx="313">
                        <c:v>-0.34831065373319692</c:v>
                      </c:pt>
                      <c:pt idx="314">
                        <c:v>-0.34525741241397112</c:v>
                      </c:pt>
                      <c:pt idx="315">
                        <c:v>-0.34220417109474544</c:v>
                      </c:pt>
                      <c:pt idx="316">
                        <c:v>-0.33915092977551964</c:v>
                      </c:pt>
                      <c:pt idx="317">
                        <c:v>-0.33609768845629384</c:v>
                      </c:pt>
                      <c:pt idx="318">
                        <c:v>-0.33304444713706804</c:v>
                      </c:pt>
                      <c:pt idx="319">
                        <c:v>-0.32999120581784225</c:v>
                      </c:pt>
                      <c:pt idx="320">
                        <c:v>-0.32693796449861656</c:v>
                      </c:pt>
                      <c:pt idx="321">
                        <c:v>-0.32388472317939077</c:v>
                      </c:pt>
                      <c:pt idx="322">
                        <c:v>-0.32083148186016497</c:v>
                      </c:pt>
                      <c:pt idx="323">
                        <c:v>-0.31777824054093917</c:v>
                      </c:pt>
                      <c:pt idx="324">
                        <c:v>-0.31472499922171349</c:v>
                      </c:pt>
                      <c:pt idx="325">
                        <c:v>-0.31167175790248769</c:v>
                      </c:pt>
                      <c:pt idx="326">
                        <c:v>-0.30861851658326189</c:v>
                      </c:pt>
                      <c:pt idx="327">
                        <c:v>-0.3055652752640361</c:v>
                      </c:pt>
                      <c:pt idx="328">
                        <c:v>-0.30251203394481041</c:v>
                      </c:pt>
                      <c:pt idx="329">
                        <c:v>-0.2994587926255845</c:v>
                      </c:pt>
                      <c:pt idx="330">
                        <c:v>-0.29640555130635882</c:v>
                      </c:pt>
                      <c:pt idx="331">
                        <c:v>-0.29335230998713313</c:v>
                      </c:pt>
                      <c:pt idx="332">
                        <c:v>-0.29029906866790722</c:v>
                      </c:pt>
                      <c:pt idx="333">
                        <c:v>-0.28724582734868154</c:v>
                      </c:pt>
                      <c:pt idx="334">
                        <c:v>-0.28419258602945563</c:v>
                      </c:pt>
                      <c:pt idx="335">
                        <c:v>-0.28113934471022994</c:v>
                      </c:pt>
                      <c:pt idx="336">
                        <c:v>-0.27808610339100426</c:v>
                      </c:pt>
                      <c:pt idx="337">
                        <c:v>-0.27503286207177835</c:v>
                      </c:pt>
                      <c:pt idx="338">
                        <c:v>-0.27197962075255266</c:v>
                      </c:pt>
                      <c:pt idx="339">
                        <c:v>-0.26892637943332698</c:v>
                      </c:pt>
                      <c:pt idx="340">
                        <c:v>-0.26587313811410107</c:v>
                      </c:pt>
                      <c:pt idx="341">
                        <c:v>-0.26281989679487539</c:v>
                      </c:pt>
                      <c:pt idx="342">
                        <c:v>-0.25976665547564948</c:v>
                      </c:pt>
                      <c:pt idx="343">
                        <c:v>-0.25671341415642379</c:v>
                      </c:pt>
                      <c:pt idx="344">
                        <c:v>-0.25366017283719811</c:v>
                      </c:pt>
                      <c:pt idx="345">
                        <c:v>-0.2506069315179722</c:v>
                      </c:pt>
                      <c:pt idx="346">
                        <c:v>-0.24755369019874651</c:v>
                      </c:pt>
                      <c:pt idx="347">
                        <c:v>-0.2445004488795206</c:v>
                      </c:pt>
                      <c:pt idx="348">
                        <c:v>-0.24144720756029492</c:v>
                      </c:pt>
                      <c:pt idx="349">
                        <c:v>-0.23839396624106923</c:v>
                      </c:pt>
                      <c:pt idx="350">
                        <c:v>-0.23534072492184333</c:v>
                      </c:pt>
                      <c:pt idx="351">
                        <c:v>-0.23228748360261764</c:v>
                      </c:pt>
                      <c:pt idx="352">
                        <c:v>-0.22923424228339173</c:v>
                      </c:pt>
                      <c:pt idx="353">
                        <c:v>-0.22618100096416605</c:v>
                      </c:pt>
                      <c:pt idx="354">
                        <c:v>-0.22312775964494036</c:v>
                      </c:pt>
                      <c:pt idx="355">
                        <c:v>-0.22007451832571445</c:v>
                      </c:pt>
                      <c:pt idx="356">
                        <c:v>-0.21702127700648877</c:v>
                      </c:pt>
                      <c:pt idx="357">
                        <c:v>-0.21396803568726308</c:v>
                      </c:pt>
                      <c:pt idx="358">
                        <c:v>-0.21091479436803717</c:v>
                      </c:pt>
                      <c:pt idx="359">
                        <c:v>-0.20786155304881149</c:v>
                      </c:pt>
                      <c:pt idx="360">
                        <c:v>-0.20480831172958558</c:v>
                      </c:pt>
                      <c:pt idx="361">
                        <c:v>-0.20175507041035989</c:v>
                      </c:pt>
                      <c:pt idx="362">
                        <c:v>-0.19870182909113421</c:v>
                      </c:pt>
                      <c:pt idx="363">
                        <c:v>-0.1956485877719083</c:v>
                      </c:pt>
                      <c:pt idx="364">
                        <c:v>-0.19259534645268261</c:v>
                      </c:pt>
                      <c:pt idx="365">
                        <c:v>-0.18954210513345671</c:v>
                      </c:pt>
                      <c:pt idx="366">
                        <c:v>-0.18648886381423102</c:v>
                      </c:pt>
                      <c:pt idx="367">
                        <c:v>-0.18343562249500533</c:v>
                      </c:pt>
                      <c:pt idx="368">
                        <c:v>-0.18038238117577943</c:v>
                      </c:pt>
                      <c:pt idx="369">
                        <c:v>-0.17732913985655374</c:v>
                      </c:pt>
                      <c:pt idx="370">
                        <c:v>-0.17427589853732806</c:v>
                      </c:pt>
                      <c:pt idx="371">
                        <c:v>-0.17122265721810215</c:v>
                      </c:pt>
                      <c:pt idx="372">
                        <c:v>-0.16816941589887646</c:v>
                      </c:pt>
                      <c:pt idx="373">
                        <c:v>-0.16511617457965055</c:v>
                      </c:pt>
                      <c:pt idx="374">
                        <c:v>-0.16206293326042487</c:v>
                      </c:pt>
                      <c:pt idx="375">
                        <c:v>-0.15900969194119918</c:v>
                      </c:pt>
                      <c:pt idx="376">
                        <c:v>-0.15595645062197327</c:v>
                      </c:pt>
                      <c:pt idx="377">
                        <c:v>-0.15290320930274759</c:v>
                      </c:pt>
                      <c:pt idx="378">
                        <c:v>-0.14984996798352168</c:v>
                      </c:pt>
                      <c:pt idx="379">
                        <c:v>-0.146796726664296</c:v>
                      </c:pt>
                      <c:pt idx="380">
                        <c:v>-0.14374348534507031</c:v>
                      </c:pt>
                      <c:pt idx="381">
                        <c:v>-0.1406902440258444</c:v>
                      </c:pt>
                      <c:pt idx="382">
                        <c:v>-0.13763700270661872</c:v>
                      </c:pt>
                      <c:pt idx="383">
                        <c:v>-0.13458376138739303</c:v>
                      </c:pt>
                      <c:pt idx="384">
                        <c:v>-0.13153052006816712</c:v>
                      </c:pt>
                      <c:pt idx="385">
                        <c:v>-0.12847727874894144</c:v>
                      </c:pt>
                      <c:pt idx="386">
                        <c:v>-0.12542403742971553</c:v>
                      </c:pt>
                      <c:pt idx="387">
                        <c:v>-0.12237079611048984</c:v>
                      </c:pt>
                      <c:pt idx="388">
                        <c:v>-0.11931755479126416</c:v>
                      </c:pt>
                      <c:pt idx="389">
                        <c:v>-0.11626431347203825</c:v>
                      </c:pt>
                      <c:pt idx="390">
                        <c:v>-0.11321107215281256</c:v>
                      </c:pt>
                      <c:pt idx="391">
                        <c:v>-0.11015783083358666</c:v>
                      </c:pt>
                      <c:pt idx="392">
                        <c:v>-0.10710458951436097</c:v>
                      </c:pt>
                      <c:pt idx="393">
                        <c:v>-0.10405134819513528</c:v>
                      </c:pt>
                      <c:pt idx="394">
                        <c:v>-0.10099810687590938</c:v>
                      </c:pt>
                      <c:pt idx="395">
                        <c:v>-9.7944865556683691E-2</c:v>
                      </c:pt>
                      <c:pt idx="396">
                        <c:v>-9.4891624237457783E-2</c:v>
                      </c:pt>
                      <c:pt idx="397">
                        <c:v>-9.1838382918232098E-2</c:v>
                      </c:pt>
                      <c:pt idx="398">
                        <c:v>-8.8785141599006412E-2</c:v>
                      </c:pt>
                      <c:pt idx="399">
                        <c:v>-8.5731900279780504E-2</c:v>
                      </c:pt>
                      <c:pt idx="400">
                        <c:v>-8.2678658960554818E-2</c:v>
                      </c:pt>
                      <c:pt idx="401">
                        <c:v>-7.9625417641329133E-2</c:v>
                      </c:pt>
                      <c:pt idx="402">
                        <c:v>-7.6572176322103225E-2</c:v>
                      </c:pt>
                      <c:pt idx="403">
                        <c:v>-7.3518935002877539E-2</c:v>
                      </c:pt>
                      <c:pt idx="404">
                        <c:v>-7.0465693683651631E-2</c:v>
                      </c:pt>
                      <c:pt idx="405">
                        <c:v>-6.7412452364425945E-2</c:v>
                      </c:pt>
                      <c:pt idx="406">
                        <c:v>-6.435921104520026E-2</c:v>
                      </c:pt>
                      <c:pt idx="407">
                        <c:v>-6.1305969725974352E-2</c:v>
                      </c:pt>
                      <c:pt idx="408">
                        <c:v>-5.8252728406748666E-2</c:v>
                      </c:pt>
                      <c:pt idx="409">
                        <c:v>-5.5199487087522758E-2</c:v>
                      </c:pt>
                      <c:pt idx="410">
                        <c:v>-5.2146245768297073E-2</c:v>
                      </c:pt>
                      <c:pt idx="411">
                        <c:v>-4.9093004449071387E-2</c:v>
                      </c:pt>
                      <c:pt idx="412">
                        <c:v>-4.6039763129845479E-2</c:v>
                      </c:pt>
                      <c:pt idx="413">
                        <c:v>-4.2986521810619793E-2</c:v>
                      </c:pt>
                      <c:pt idx="414">
                        <c:v>-3.9933280491394108E-2</c:v>
                      </c:pt>
                      <c:pt idx="415">
                        <c:v>-3.68800391721682E-2</c:v>
                      </c:pt>
                      <c:pt idx="416">
                        <c:v>-3.3826797852942514E-2</c:v>
                      </c:pt>
                      <c:pt idx="417">
                        <c:v>-3.0773556533716606E-2</c:v>
                      </c:pt>
                      <c:pt idx="418">
                        <c:v>-2.772031521449092E-2</c:v>
                      </c:pt>
                      <c:pt idx="419">
                        <c:v>-2.4667073895265235E-2</c:v>
                      </c:pt>
                      <c:pt idx="420">
                        <c:v>-2.1613832576039327E-2</c:v>
                      </c:pt>
                      <c:pt idx="421">
                        <c:v>-1.8560591256813641E-2</c:v>
                      </c:pt>
                      <c:pt idx="422">
                        <c:v>-1.5507349937587733E-2</c:v>
                      </c:pt>
                      <c:pt idx="423">
                        <c:v>-1.2454108618362048E-2</c:v>
                      </c:pt>
                      <c:pt idx="424">
                        <c:v>-9.4008672991363618E-3</c:v>
                      </c:pt>
                      <c:pt idx="425">
                        <c:v>-6.347625979910454E-3</c:v>
                      </c:pt>
                      <c:pt idx="426">
                        <c:v>-3.2943846606847682E-3</c:v>
                      </c:pt>
                      <c:pt idx="427">
                        <c:v>-2.4114334145886041E-4</c:v>
                      </c:pt>
                      <c:pt idx="428">
                        <c:v>2.8120979777668254E-3</c:v>
                      </c:pt>
                      <c:pt idx="429">
                        <c:v>5.8653392969925111E-3</c:v>
                      </c:pt>
                      <c:pt idx="430">
                        <c:v>8.9185806162184189E-3</c:v>
                      </c:pt>
                      <c:pt idx="431">
                        <c:v>1.1971821935444105E-2</c:v>
                      </c:pt>
                      <c:pt idx="432">
                        <c:v>1.502506325466979E-2</c:v>
                      </c:pt>
                      <c:pt idx="433">
                        <c:v>1.8078304573895698E-2</c:v>
                      </c:pt>
                      <c:pt idx="434">
                        <c:v>2.1131545893121384E-2</c:v>
                      </c:pt>
                      <c:pt idx="435">
                        <c:v>2.4184787212347292E-2</c:v>
                      </c:pt>
                      <c:pt idx="436">
                        <c:v>2.7238028531572978E-2</c:v>
                      </c:pt>
                      <c:pt idx="437">
                        <c:v>3.0291269850798663E-2</c:v>
                      </c:pt>
                      <c:pt idx="438">
                        <c:v>3.3344511170024571E-2</c:v>
                      </c:pt>
                      <c:pt idx="439">
                        <c:v>3.6397752489250257E-2</c:v>
                      </c:pt>
                      <c:pt idx="440">
                        <c:v>3.9450993808476165E-2</c:v>
                      </c:pt>
                      <c:pt idx="441">
                        <c:v>4.250423512770185E-2</c:v>
                      </c:pt>
                      <c:pt idx="442">
                        <c:v>4.5557476446927536E-2</c:v>
                      </c:pt>
                      <c:pt idx="443">
                        <c:v>4.8610717766153444E-2</c:v>
                      </c:pt>
                      <c:pt idx="444">
                        <c:v>5.166395908537913E-2</c:v>
                      </c:pt>
                      <c:pt idx="445">
                        <c:v>5.4717200404604815E-2</c:v>
                      </c:pt>
                      <c:pt idx="446">
                        <c:v>5.7770441723830723E-2</c:v>
                      </c:pt>
                      <c:pt idx="447">
                        <c:v>6.0823683043056409E-2</c:v>
                      </c:pt>
                      <c:pt idx="448">
                        <c:v>6.3876924362282317E-2</c:v>
                      </c:pt>
                      <c:pt idx="449">
                        <c:v>6.6930165681508003E-2</c:v>
                      </c:pt>
                      <c:pt idx="450">
                        <c:v>6.9983407000733688E-2</c:v>
                      </c:pt>
                      <c:pt idx="451">
                        <c:v>7.3036648319959596E-2</c:v>
                      </c:pt>
                      <c:pt idx="452">
                        <c:v>7.6089889639185282E-2</c:v>
                      </c:pt>
                      <c:pt idx="453">
                        <c:v>7.914313095841119E-2</c:v>
                      </c:pt>
                      <c:pt idx="454">
                        <c:v>8.2196372277636875E-2</c:v>
                      </c:pt>
                      <c:pt idx="455">
                        <c:v>8.5249613596862561E-2</c:v>
                      </c:pt>
                      <c:pt idx="456">
                        <c:v>8.8302854916088469E-2</c:v>
                      </c:pt>
                      <c:pt idx="457">
                        <c:v>9.1356096235314155E-2</c:v>
                      </c:pt>
                      <c:pt idx="458">
                        <c:v>9.4409337554540063E-2</c:v>
                      </c:pt>
                      <c:pt idx="459">
                        <c:v>9.7462578873765748E-2</c:v>
                      </c:pt>
                      <c:pt idx="460">
                        <c:v>0.10051582019299143</c:v>
                      </c:pt>
                      <c:pt idx="461">
                        <c:v>0.10356906151221734</c:v>
                      </c:pt>
                      <c:pt idx="462">
                        <c:v>0.10662230283144303</c:v>
                      </c:pt>
                      <c:pt idx="463">
                        <c:v>0.10967554415066871</c:v>
                      </c:pt>
                      <c:pt idx="464">
                        <c:v>0.11272878546989462</c:v>
                      </c:pt>
                      <c:pt idx="465">
                        <c:v>0.11578202678912031</c:v>
                      </c:pt>
                      <c:pt idx="466">
                        <c:v>0.11883526810834621</c:v>
                      </c:pt>
                      <c:pt idx="467">
                        <c:v>0.1218885094275719</c:v>
                      </c:pt>
                      <c:pt idx="468">
                        <c:v>0.12494175074679759</c:v>
                      </c:pt>
                      <c:pt idx="469">
                        <c:v>0.12799499206602349</c:v>
                      </c:pt>
                      <c:pt idx="470">
                        <c:v>0.13104823338524918</c:v>
                      </c:pt>
                      <c:pt idx="471">
                        <c:v>0.13410147470447509</c:v>
                      </c:pt>
                      <c:pt idx="472">
                        <c:v>0.13715471602370077</c:v>
                      </c:pt>
                      <c:pt idx="473">
                        <c:v>0.14020795734292646</c:v>
                      </c:pt>
                      <c:pt idx="474">
                        <c:v>0.14326119866215237</c:v>
                      </c:pt>
                      <c:pt idx="475">
                        <c:v>0.14631443998137805</c:v>
                      </c:pt>
                      <c:pt idx="476">
                        <c:v>0.14936768130060374</c:v>
                      </c:pt>
                      <c:pt idx="477">
                        <c:v>0.15242092261982965</c:v>
                      </c:pt>
                      <c:pt idx="478">
                        <c:v>0.15547416393905533</c:v>
                      </c:pt>
                      <c:pt idx="479">
                        <c:v>0.15852740525828124</c:v>
                      </c:pt>
                      <c:pt idx="480">
                        <c:v>0.16158064657750693</c:v>
                      </c:pt>
                      <c:pt idx="481">
                        <c:v>0.16463388789673261</c:v>
                      </c:pt>
                      <c:pt idx="482">
                        <c:v>0.16768712921595852</c:v>
                      </c:pt>
                      <c:pt idx="483">
                        <c:v>0.1707403705351842</c:v>
                      </c:pt>
                      <c:pt idx="484">
                        <c:v>0.17379361185441011</c:v>
                      </c:pt>
                      <c:pt idx="485">
                        <c:v>0.1768468531736358</c:v>
                      </c:pt>
                      <c:pt idx="486">
                        <c:v>0.17990009449286148</c:v>
                      </c:pt>
                      <c:pt idx="487">
                        <c:v>0.18295333581208739</c:v>
                      </c:pt>
                      <c:pt idx="488">
                        <c:v>0.18600657713131308</c:v>
                      </c:pt>
                      <c:pt idx="489">
                        <c:v>0.18905981845053876</c:v>
                      </c:pt>
                      <c:pt idx="490">
                        <c:v>0.19211305976976467</c:v>
                      </c:pt>
                      <c:pt idx="491">
                        <c:v>0.19516630108899036</c:v>
                      </c:pt>
                      <c:pt idx="492">
                        <c:v>0.19821954240821626</c:v>
                      </c:pt>
                      <c:pt idx="493">
                        <c:v>0.20127278372744195</c:v>
                      </c:pt>
                      <c:pt idx="494">
                        <c:v>0.20432602504666764</c:v>
                      </c:pt>
                      <c:pt idx="495">
                        <c:v>0.20737926636589354</c:v>
                      </c:pt>
                      <c:pt idx="496">
                        <c:v>0.21043250768511923</c:v>
                      </c:pt>
                      <c:pt idx="497">
                        <c:v>0.21348574900434514</c:v>
                      </c:pt>
                      <c:pt idx="498">
                        <c:v>0.21653899032357082</c:v>
                      </c:pt>
                      <c:pt idx="499">
                        <c:v>0.21959223164279651</c:v>
                      </c:pt>
                      <c:pt idx="500">
                        <c:v>0.22264547296202242</c:v>
                      </c:pt>
                      <c:pt idx="501">
                        <c:v>0.2256987142812481</c:v>
                      </c:pt>
                      <c:pt idx="502">
                        <c:v>0.22875195560047401</c:v>
                      </c:pt>
                      <c:pt idx="503">
                        <c:v>0.2318051969196997</c:v>
                      </c:pt>
                      <c:pt idx="504">
                        <c:v>0.23485843823892538</c:v>
                      </c:pt>
                      <c:pt idx="505">
                        <c:v>0.23791167955815129</c:v>
                      </c:pt>
                      <c:pt idx="506">
                        <c:v>0.24096492087737698</c:v>
                      </c:pt>
                      <c:pt idx="507">
                        <c:v>0.24401816219660266</c:v>
                      </c:pt>
                      <c:pt idx="508">
                        <c:v>0.24707140351582857</c:v>
                      </c:pt>
                      <c:pt idx="509">
                        <c:v>0.25012464483505426</c:v>
                      </c:pt>
                      <c:pt idx="510">
                        <c:v>0.25317788615428016</c:v>
                      </c:pt>
                      <c:pt idx="511">
                        <c:v>0.25623112747350585</c:v>
                      </c:pt>
                      <c:pt idx="512">
                        <c:v>0.25928436879273153</c:v>
                      </c:pt>
                      <c:pt idx="513">
                        <c:v>0.26233761011195744</c:v>
                      </c:pt>
                      <c:pt idx="514">
                        <c:v>0.26539085143118313</c:v>
                      </c:pt>
                      <c:pt idx="515">
                        <c:v>0.26844409275040904</c:v>
                      </c:pt>
                      <c:pt idx="516">
                        <c:v>0.27149733406963472</c:v>
                      </c:pt>
                      <c:pt idx="517">
                        <c:v>0.27455057538886041</c:v>
                      </c:pt>
                      <c:pt idx="518">
                        <c:v>0.27760381670808632</c:v>
                      </c:pt>
                      <c:pt idx="519">
                        <c:v>0.280657058027312</c:v>
                      </c:pt>
                      <c:pt idx="520">
                        <c:v>0.28371029934653769</c:v>
                      </c:pt>
                      <c:pt idx="521">
                        <c:v>0.28676354066576359</c:v>
                      </c:pt>
                      <c:pt idx="522">
                        <c:v>0.28981678198498928</c:v>
                      </c:pt>
                      <c:pt idx="523">
                        <c:v>0.29287002330421519</c:v>
                      </c:pt>
                      <c:pt idx="524">
                        <c:v>0.29592326462344087</c:v>
                      </c:pt>
                      <c:pt idx="525">
                        <c:v>0.29897650594266656</c:v>
                      </c:pt>
                      <c:pt idx="526">
                        <c:v>0.30202974726189247</c:v>
                      </c:pt>
                      <c:pt idx="527">
                        <c:v>0.30508298858111815</c:v>
                      </c:pt>
                      <c:pt idx="528">
                        <c:v>0.30813622990034406</c:v>
                      </c:pt>
                      <c:pt idx="529">
                        <c:v>0.31118947121956975</c:v>
                      </c:pt>
                      <c:pt idx="530">
                        <c:v>0.31424271253879543</c:v>
                      </c:pt>
                      <c:pt idx="531">
                        <c:v>0.31729595385802134</c:v>
                      </c:pt>
                      <c:pt idx="532">
                        <c:v>0.32034919517724703</c:v>
                      </c:pt>
                      <c:pt idx="533">
                        <c:v>0.32340243649647293</c:v>
                      </c:pt>
                      <c:pt idx="534">
                        <c:v>0.32645567781569862</c:v>
                      </c:pt>
                      <c:pt idx="535">
                        <c:v>0.32950891913492431</c:v>
                      </c:pt>
                      <c:pt idx="536">
                        <c:v>0.33256216045415021</c:v>
                      </c:pt>
                      <c:pt idx="537">
                        <c:v>0.3356154017733759</c:v>
                      </c:pt>
                      <c:pt idx="538">
                        <c:v>0.33866864309260158</c:v>
                      </c:pt>
                      <c:pt idx="539">
                        <c:v>0.34172188441182749</c:v>
                      </c:pt>
                      <c:pt idx="540">
                        <c:v>0.34477512573105318</c:v>
                      </c:pt>
                      <c:pt idx="541">
                        <c:v>0.34782836705027909</c:v>
                      </c:pt>
                      <c:pt idx="542">
                        <c:v>0.35088160836950477</c:v>
                      </c:pt>
                      <c:pt idx="543">
                        <c:v>0.35393484968873046</c:v>
                      </c:pt>
                      <c:pt idx="544">
                        <c:v>0.35698809100795637</c:v>
                      </c:pt>
                      <c:pt idx="545">
                        <c:v>0.36004133232718205</c:v>
                      </c:pt>
                      <c:pt idx="546">
                        <c:v>0.36309457364640796</c:v>
                      </c:pt>
                      <c:pt idx="547">
                        <c:v>0.36614781496563364</c:v>
                      </c:pt>
                      <c:pt idx="548">
                        <c:v>0.36920105628485933</c:v>
                      </c:pt>
                      <c:pt idx="549">
                        <c:v>0.37225429760408524</c:v>
                      </c:pt>
                      <c:pt idx="550">
                        <c:v>0.37530753892331092</c:v>
                      </c:pt>
                      <c:pt idx="551">
                        <c:v>0.37836078024253661</c:v>
                      </c:pt>
                      <c:pt idx="552">
                        <c:v>0.38141402156176252</c:v>
                      </c:pt>
                      <c:pt idx="553">
                        <c:v>0.3844672628809882</c:v>
                      </c:pt>
                      <c:pt idx="554">
                        <c:v>0.38752050420021411</c:v>
                      </c:pt>
                      <c:pt idx="555">
                        <c:v>0.3905737455194398</c:v>
                      </c:pt>
                      <c:pt idx="556">
                        <c:v>0.39362698683866548</c:v>
                      </c:pt>
                      <c:pt idx="557">
                        <c:v>0.39668022815789139</c:v>
                      </c:pt>
                      <c:pt idx="558">
                        <c:v>0.39973346947711708</c:v>
                      </c:pt>
                      <c:pt idx="559">
                        <c:v>0.40278671079634298</c:v>
                      </c:pt>
                      <c:pt idx="560">
                        <c:v>0.40583995211556867</c:v>
                      </c:pt>
                      <c:pt idx="561">
                        <c:v>0.40889319343479436</c:v>
                      </c:pt>
                      <c:pt idx="562">
                        <c:v>0.41194643475402026</c:v>
                      </c:pt>
                      <c:pt idx="563">
                        <c:v>0.41499967607324595</c:v>
                      </c:pt>
                      <c:pt idx="564">
                        <c:v>0.41805291739247163</c:v>
                      </c:pt>
                      <c:pt idx="565">
                        <c:v>0.42110615871169754</c:v>
                      </c:pt>
                      <c:pt idx="566">
                        <c:v>0.42415940003092323</c:v>
                      </c:pt>
                      <c:pt idx="567">
                        <c:v>0.42721264135014914</c:v>
                      </c:pt>
                      <c:pt idx="568">
                        <c:v>0.43026588266937482</c:v>
                      </c:pt>
                      <c:pt idx="569">
                        <c:v>0.43331912398860051</c:v>
                      </c:pt>
                      <c:pt idx="570">
                        <c:v>0.43637236530782642</c:v>
                      </c:pt>
                      <c:pt idx="571">
                        <c:v>0.4394256066270521</c:v>
                      </c:pt>
                      <c:pt idx="572">
                        <c:v>0.44247884794627801</c:v>
                      </c:pt>
                      <c:pt idx="573">
                        <c:v>0.44553208926550369</c:v>
                      </c:pt>
                      <c:pt idx="574">
                        <c:v>0.44858533058472938</c:v>
                      </c:pt>
                      <c:pt idx="575">
                        <c:v>0.45163857190395529</c:v>
                      </c:pt>
                      <c:pt idx="576">
                        <c:v>0.45469181322318097</c:v>
                      </c:pt>
                      <c:pt idx="577">
                        <c:v>0.45774505454240688</c:v>
                      </c:pt>
                      <c:pt idx="578">
                        <c:v>0.46079829586163257</c:v>
                      </c:pt>
                      <c:pt idx="579">
                        <c:v>0.46385153718085825</c:v>
                      </c:pt>
                      <c:pt idx="580">
                        <c:v>0.46690477850008416</c:v>
                      </c:pt>
                      <c:pt idx="581">
                        <c:v>0.46995801981930985</c:v>
                      </c:pt>
                      <c:pt idx="582">
                        <c:v>0.47301126113853553</c:v>
                      </c:pt>
                      <c:pt idx="583">
                        <c:v>0.47606450245776144</c:v>
                      </c:pt>
                      <c:pt idx="584">
                        <c:v>0.47911774377698713</c:v>
                      </c:pt>
                      <c:pt idx="585">
                        <c:v>0.48217098509621303</c:v>
                      </c:pt>
                      <c:pt idx="586">
                        <c:v>0.48522422641543872</c:v>
                      </c:pt>
                      <c:pt idx="587">
                        <c:v>0.48827746773466441</c:v>
                      </c:pt>
                      <c:pt idx="588">
                        <c:v>0.49133070905389031</c:v>
                      </c:pt>
                      <c:pt idx="589">
                        <c:v>0.494383950373116</c:v>
                      </c:pt>
                      <c:pt idx="590">
                        <c:v>0.49743719169234191</c:v>
                      </c:pt>
                      <c:pt idx="591">
                        <c:v>0.50049043301156759</c:v>
                      </c:pt>
                      <c:pt idx="592">
                        <c:v>0.50354367433079328</c:v>
                      </c:pt>
                      <c:pt idx="593">
                        <c:v>0.50659691565001919</c:v>
                      </c:pt>
                      <c:pt idx="594">
                        <c:v>0.50965015696924487</c:v>
                      </c:pt>
                      <c:pt idx="595">
                        <c:v>0.51270339828847056</c:v>
                      </c:pt>
                      <c:pt idx="596">
                        <c:v>0.51575663960769647</c:v>
                      </c:pt>
                      <c:pt idx="597">
                        <c:v>0.51880988092692215</c:v>
                      </c:pt>
                      <c:pt idx="598">
                        <c:v>0.52186312224614806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DE-4DCC-9C2B-59630575E5F2}"/>
                  </c:ext>
                </c:extLst>
              </c15:ser>
            </c15:filteredLineSeries>
          </c:ext>
        </c:extLst>
      </c:lineChart>
      <c:catAx>
        <c:axId val="266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803968"/>
        <c:crosses val="autoZero"/>
        <c:auto val="1"/>
        <c:lblAlgn val="ctr"/>
        <c:lblOffset val="100"/>
        <c:noMultiLvlLbl val="0"/>
      </c:catAx>
      <c:valAx>
        <c:axId val="3208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143271852691563"/>
          <c:y val="0.89465465649478637"/>
          <c:w val="0.5941989055165573"/>
          <c:h val="0.105345299579488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542926</xdr:colOff>
      <xdr:row>5</xdr:row>
      <xdr:rowOff>152400</xdr:rowOff>
    </xdr:from>
    <xdr:to>
      <xdr:col>23</xdr:col>
      <xdr:colOff>400051</xdr:colOff>
      <xdr:row>28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70D543-F30A-4CC0-A060-08C5C3E48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577215</xdr:colOff>
      <xdr:row>11</xdr:row>
      <xdr:rowOff>9525</xdr:rowOff>
    </xdr:from>
    <xdr:to>
      <xdr:col>29</xdr:col>
      <xdr:colOff>470535</xdr:colOff>
      <xdr:row>33</xdr:row>
      <xdr:rowOff>70485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7"/>
  <sheetViews>
    <sheetView tabSelected="1" workbookViewId="0">
      <selection activeCell="K23" sqref="K23"/>
    </sheetView>
  </sheetViews>
  <sheetFormatPr defaultRowHeight="15"/>
  <cols>
    <col min="3" max="3" width="5.42578125" bestFit="1" customWidth="1"/>
    <col min="4" max="5" width="11.85546875" bestFit="1" customWidth="1"/>
    <col min="7" max="7" width="12" bestFit="1" customWidth="1"/>
    <col min="10" max="14" width="6.140625" customWidth="1"/>
    <col min="15" max="15" width="8.7109375" customWidth="1"/>
    <col min="16" max="16" width="13.140625" customWidth="1"/>
  </cols>
  <sheetData>
    <row r="1" spans="1:16">
      <c r="D1" s="1"/>
      <c r="E1" s="3" t="s">
        <v>5</v>
      </c>
      <c r="F1" s="3" t="s">
        <v>6</v>
      </c>
      <c r="H1" s="3" t="s">
        <v>13</v>
      </c>
      <c r="I1" s="1">
        <f>COUNT(D8:D607)</f>
        <v>600</v>
      </c>
      <c r="O1" s="16" t="s">
        <v>17</v>
      </c>
      <c r="P1" s="16"/>
    </row>
    <row r="2" spans="1:16">
      <c r="D2" s="2" t="s">
        <v>4</v>
      </c>
      <c r="E2" s="1">
        <f>2*PI()*E7/I1</f>
        <v>0.52359877559829893</v>
      </c>
      <c r="F2" s="1">
        <f>2*PI()*F7/$I$1</f>
        <v>5.759586531581288</v>
      </c>
      <c r="H2" s="3" t="s">
        <v>14</v>
      </c>
      <c r="I2" s="1">
        <f>SUM(H8:H607)</f>
        <v>520408.26864105079</v>
      </c>
      <c r="O2" s="3" t="s">
        <v>11</v>
      </c>
      <c r="P2" s="1">
        <v>0.05</v>
      </c>
    </row>
    <row r="3" spans="1:16">
      <c r="A3" s="5" t="s">
        <v>7</v>
      </c>
      <c r="B3" s="1">
        <f>AVERAGE(D8:D607)</f>
        <v>57.867999999999995</v>
      </c>
      <c r="D3" s="2" t="s">
        <v>11</v>
      </c>
      <c r="E3" s="1">
        <v>-13.568258029534331</v>
      </c>
      <c r="F3" s="1">
        <v>-13.568258029534331</v>
      </c>
    </row>
    <row r="4" spans="1:16">
      <c r="A4" s="5" t="s">
        <v>8</v>
      </c>
      <c r="B4" s="1">
        <f>STDEV(D8:D607)</f>
        <v>38.187405068203759</v>
      </c>
      <c r="D4" s="2" t="s">
        <v>12</v>
      </c>
      <c r="E4" s="1">
        <v>-10.495358038609792</v>
      </c>
      <c r="F4" s="1">
        <v>10.495358038434935</v>
      </c>
    </row>
    <row r="5" spans="1:16">
      <c r="N5" t="s">
        <v>16</v>
      </c>
    </row>
    <row r="6" spans="1:16" ht="15" customHeight="1">
      <c r="A6" s="20" t="s">
        <v>0</v>
      </c>
      <c r="B6" s="20" t="s">
        <v>1</v>
      </c>
      <c r="C6" s="20" t="s">
        <v>2</v>
      </c>
      <c r="D6" s="20" t="s">
        <v>3</v>
      </c>
      <c r="E6" s="21" t="s">
        <v>4</v>
      </c>
      <c r="F6" s="21"/>
      <c r="G6" s="22" t="s">
        <v>15</v>
      </c>
      <c r="H6" s="20" t="s">
        <v>9</v>
      </c>
      <c r="I6" s="20" t="s">
        <v>10</v>
      </c>
      <c r="J6" s="17" t="s">
        <v>17</v>
      </c>
      <c r="K6" s="18"/>
      <c r="L6" s="18"/>
      <c r="M6" s="18"/>
      <c r="N6" s="19"/>
    </row>
    <row r="7" spans="1:16" ht="13.9" customHeight="1">
      <c r="A7" s="20"/>
      <c r="B7" s="20"/>
      <c r="C7" s="20"/>
      <c r="D7" s="20"/>
      <c r="E7" s="4">
        <v>50</v>
      </c>
      <c r="F7" s="4">
        <v>550</v>
      </c>
      <c r="G7" s="20"/>
      <c r="H7" s="20"/>
      <c r="I7" s="20"/>
      <c r="J7" s="4">
        <v>0.02</v>
      </c>
      <c r="K7" s="4">
        <v>0.05</v>
      </c>
      <c r="L7" s="4">
        <v>0.1</v>
      </c>
      <c r="M7" s="4">
        <v>0.15</v>
      </c>
      <c r="N7" s="3">
        <v>0.2</v>
      </c>
    </row>
    <row r="8" spans="1:16">
      <c r="A8">
        <v>1950</v>
      </c>
      <c r="B8">
        <v>1</v>
      </c>
      <c r="C8">
        <v>1</v>
      </c>
      <c r="D8">
        <v>17.100000000000001</v>
      </c>
      <c r="E8">
        <f>E$3*COS(E$2*$C8)+E$4*SIN(E$2*$C8)</f>
        <v>-16.998135157983818</v>
      </c>
      <c r="F8">
        <f>F$3*COS(F$2*$C8)+F$4*SIN(F$2*$C8)</f>
        <v>-16.998135157896385</v>
      </c>
      <c r="G8">
        <f>$B$3+SUM(E8:F8)</f>
        <v>23.871729684119792</v>
      </c>
      <c r="H8">
        <f>I8^2</f>
        <v>45.856322914789118</v>
      </c>
      <c r="I8">
        <f t="shared" ref="I8:I71" si="0">D8-G8</f>
        <v>-6.7717296841197907</v>
      </c>
    </row>
    <row r="9" spans="1:16">
      <c r="A9">
        <v>1950</v>
      </c>
      <c r="B9">
        <v>2</v>
      </c>
      <c r="C9">
        <f>C8+1</f>
        <v>2</v>
      </c>
      <c r="D9">
        <v>41.9</v>
      </c>
      <c r="E9">
        <f t="shared" ref="E9:F72" si="1">E$3*COS(E$2*$C9)+E$4*SIN(E$2*$C9)</f>
        <v>-15.873375698016464</v>
      </c>
      <c r="F9">
        <f t="shared" si="1"/>
        <v>-15.873375697865038</v>
      </c>
      <c r="G9">
        <f t="shared" ref="G9:G72" si="2">$B$3+SUM(E9:F9)</f>
        <v>26.121248604118492</v>
      </c>
      <c r="H9">
        <f t="shared" ref="H9:H72" si="3">I9^2</f>
        <v>248.9689956130326</v>
      </c>
      <c r="I9">
        <f t="shared" si="0"/>
        <v>15.778751395881507</v>
      </c>
      <c r="J9">
        <f>I8</f>
        <v>-6.7717296841197907</v>
      </c>
      <c r="K9">
        <f>I8</f>
        <v>-6.7717296841197907</v>
      </c>
      <c r="L9">
        <f>I8</f>
        <v>-6.7717296841197907</v>
      </c>
      <c r="M9">
        <f>I8</f>
        <v>-6.7717296841197907</v>
      </c>
      <c r="N9">
        <f>I8</f>
        <v>-6.7717296841197907</v>
      </c>
    </row>
    <row r="10" spans="1:16">
      <c r="A10">
        <v>1950</v>
      </c>
      <c r="B10">
        <v>3</v>
      </c>
      <c r="C10">
        <f t="shared" ref="C10:C73" si="4">C9+1</f>
        <v>3</v>
      </c>
      <c r="D10">
        <v>20.5</v>
      </c>
      <c r="E10">
        <f t="shared" si="1"/>
        <v>-10.49535803860979</v>
      </c>
      <c r="F10">
        <f t="shared" si="1"/>
        <v>-10.495358038434949</v>
      </c>
      <c r="G10">
        <f t="shared" si="2"/>
        <v>36.877283922955257</v>
      </c>
      <c r="H10">
        <f t="shared" si="3"/>
        <v>268.21542869308877</v>
      </c>
      <c r="I10">
        <f t="shared" si="0"/>
        <v>-16.377283922955257</v>
      </c>
      <c r="J10">
        <f>0.98*J9+0.02*I9</f>
        <v>-6.320720062519765</v>
      </c>
      <c r="K10">
        <f>0.05*I9+0.95*K9</f>
        <v>-5.6442056301197248</v>
      </c>
      <c r="L10">
        <f>0.1*I9+0.9*L9</f>
        <v>-4.5166815761196615</v>
      </c>
      <c r="M10">
        <f>0.15*I9+0.85*M9</f>
        <v>-3.389157522119596</v>
      </c>
      <c r="N10">
        <f>0.2*I9+0.8*N9</f>
        <v>-2.2616334681195318</v>
      </c>
    </row>
    <row r="11" spans="1:16">
      <c r="A11">
        <v>1950</v>
      </c>
      <c r="B11">
        <v>4</v>
      </c>
      <c r="C11">
        <f t="shared" si="4"/>
        <v>4</v>
      </c>
      <c r="D11">
        <v>35.700000000000003</v>
      </c>
      <c r="E11">
        <f t="shared" si="1"/>
        <v>-2.3051176684821302</v>
      </c>
      <c r="F11">
        <f t="shared" si="1"/>
        <v>-2.3051176683307286</v>
      </c>
      <c r="G11">
        <f t="shared" si="2"/>
        <v>53.257764663187139</v>
      </c>
      <c r="H11">
        <f t="shared" si="3"/>
        <v>308.2750999678629</v>
      </c>
      <c r="I11">
        <f t="shared" si="0"/>
        <v>-17.557764663187136</v>
      </c>
      <c r="J11">
        <f t="shared" ref="J11:J74" si="5">0.98*J10+0.02*I10</f>
        <v>-6.5218513397284754</v>
      </c>
      <c r="K11">
        <f t="shared" ref="K11:K74" si="6">0.05*I10+0.95*K10</f>
        <v>-6.1808595447615016</v>
      </c>
      <c r="L11">
        <f t="shared" ref="L11:L74" si="7">0.1*I10+0.9*L10</f>
        <v>-5.7027418108032215</v>
      </c>
      <c r="M11">
        <f t="shared" ref="M11:M74" si="8">0.15*I10+0.85*M10</f>
        <v>-5.3373764822449452</v>
      </c>
      <c r="N11">
        <f t="shared" ref="N11:N74" si="9">0.2*I10+0.8*N10</f>
        <v>-5.0847635590866771</v>
      </c>
    </row>
    <row r="12" spans="1:16">
      <c r="A12">
        <v>1950</v>
      </c>
      <c r="B12">
        <v>5</v>
      </c>
      <c r="C12">
        <f t="shared" si="4"/>
        <v>5</v>
      </c>
      <c r="D12">
        <v>52.3</v>
      </c>
      <c r="E12">
        <f t="shared" si="1"/>
        <v>6.5027771193740325</v>
      </c>
      <c r="F12">
        <f t="shared" si="1"/>
        <v>6.5027771194614248</v>
      </c>
      <c r="G12">
        <f t="shared" si="2"/>
        <v>70.873554238835453</v>
      </c>
      <c r="H12">
        <f t="shared" si="3"/>
        <v>344.97691706296251</v>
      </c>
      <c r="I12">
        <f t="shared" si="0"/>
        <v>-18.573554238835456</v>
      </c>
      <c r="J12">
        <f t="shared" si="5"/>
        <v>-6.7425696061976481</v>
      </c>
      <c r="K12">
        <f t="shared" si="6"/>
        <v>-6.7497048006827836</v>
      </c>
      <c r="L12">
        <f t="shared" si="7"/>
        <v>-6.8882440960416131</v>
      </c>
      <c r="M12">
        <f t="shared" si="8"/>
        <v>-7.1704347093862726</v>
      </c>
      <c r="N12">
        <f t="shared" si="9"/>
        <v>-7.5793637799067692</v>
      </c>
    </row>
    <row r="13" spans="1:16">
      <c r="A13">
        <v>1950</v>
      </c>
      <c r="B13">
        <v>6</v>
      </c>
      <c r="C13">
        <f t="shared" si="4"/>
        <v>6</v>
      </c>
      <c r="D13">
        <v>38.200000000000003</v>
      </c>
      <c r="E13">
        <f t="shared" si="1"/>
        <v>13.568258029534334</v>
      </c>
      <c r="F13">
        <f t="shared" si="1"/>
        <v>13.568258029534308</v>
      </c>
      <c r="G13">
        <f t="shared" si="2"/>
        <v>85.004516059068635</v>
      </c>
      <c r="H13">
        <f t="shared" si="3"/>
        <v>2190.6627235236133</v>
      </c>
      <c r="I13">
        <f t="shared" si="0"/>
        <v>-46.804516059068632</v>
      </c>
      <c r="J13">
        <f t="shared" si="5"/>
        <v>-6.9791892988504038</v>
      </c>
      <c r="K13">
        <f t="shared" si="6"/>
        <v>-7.3408972725904169</v>
      </c>
      <c r="L13">
        <f t="shared" si="7"/>
        <v>-8.0567751103209968</v>
      </c>
      <c r="M13">
        <f t="shared" si="8"/>
        <v>-8.8809026388036507</v>
      </c>
      <c r="N13">
        <f t="shared" si="9"/>
        <v>-9.7782018716925059</v>
      </c>
    </row>
    <row r="14" spans="1:16">
      <c r="A14">
        <v>1950</v>
      </c>
      <c r="B14">
        <v>7</v>
      </c>
      <c r="C14">
        <f t="shared" si="4"/>
        <v>7</v>
      </c>
      <c r="D14">
        <v>74.099999999999994</v>
      </c>
      <c r="E14">
        <f t="shared" si="1"/>
        <v>16.998135157983818</v>
      </c>
      <c r="F14">
        <f t="shared" si="1"/>
        <v>16.998135157896389</v>
      </c>
      <c r="G14">
        <f t="shared" si="2"/>
        <v>91.864270315880205</v>
      </c>
      <c r="H14">
        <f t="shared" si="3"/>
        <v>315.56929985566279</v>
      </c>
      <c r="I14">
        <f t="shared" si="0"/>
        <v>-17.764270315880211</v>
      </c>
      <c r="J14">
        <f t="shared" si="5"/>
        <v>-7.7756958340547691</v>
      </c>
      <c r="K14">
        <f t="shared" si="6"/>
        <v>-9.3140782119143264</v>
      </c>
      <c r="L14">
        <f t="shared" si="7"/>
        <v>-11.931549205195761</v>
      </c>
      <c r="M14">
        <f t="shared" si="8"/>
        <v>-14.569444651843398</v>
      </c>
      <c r="N14">
        <f t="shared" si="9"/>
        <v>-17.18346470916773</v>
      </c>
    </row>
    <row r="15" spans="1:16">
      <c r="A15">
        <v>1950</v>
      </c>
      <c r="B15">
        <v>8</v>
      </c>
      <c r="C15">
        <f t="shared" si="4"/>
        <v>8</v>
      </c>
      <c r="D15">
        <v>83.6</v>
      </c>
      <c r="E15">
        <f t="shared" si="1"/>
        <v>15.873375698016462</v>
      </c>
      <c r="F15">
        <f t="shared" si="1"/>
        <v>15.873375697865054</v>
      </c>
      <c r="G15">
        <f t="shared" si="2"/>
        <v>89.614751395881513</v>
      </c>
      <c r="H15">
        <f t="shared" si="3"/>
        <v>36.177234354258673</v>
      </c>
      <c r="I15">
        <f t="shared" si="0"/>
        <v>-6.0147513958815182</v>
      </c>
      <c r="J15">
        <f t="shared" si="5"/>
        <v>-7.9754673236912774</v>
      </c>
      <c r="K15">
        <f t="shared" si="6"/>
        <v>-9.7365878171126194</v>
      </c>
      <c r="L15">
        <f t="shared" si="7"/>
        <v>-12.514821316264207</v>
      </c>
      <c r="M15">
        <f t="shared" si="8"/>
        <v>-15.048668501448919</v>
      </c>
      <c r="N15">
        <f t="shared" si="9"/>
        <v>-17.299625830510227</v>
      </c>
    </row>
    <row r="16" spans="1:16">
      <c r="A16">
        <v>1950</v>
      </c>
      <c r="B16">
        <v>9</v>
      </c>
      <c r="C16">
        <f t="shared" si="4"/>
        <v>9</v>
      </c>
      <c r="D16">
        <v>69.599999999999994</v>
      </c>
      <c r="E16">
        <f t="shared" si="1"/>
        <v>10.495358038609783</v>
      </c>
      <c r="F16">
        <f t="shared" si="1"/>
        <v>10.495358038435027</v>
      </c>
      <c r="G16">
        <f t="shared" si="2"/>
        <v>78.858716077044804</v>
      </c>
      <c r="H16">
        <f t="shared" si="3"/>
        <v>85.723823395328026</v>
      </c>
      <c r="I16">
        <f t="shared" si="0"/>
        <v>-9.2587160770448094</v>
      </c>
      <c r="J16">
        <f t="shared" si="5"/>
        <v>-7.9362530051350824</v>
      </c>
      <c r="K16">
        <f t="shared" si="6"/>
        <v>-9.5504959960510654</v>
      </c>
      <c r="L16">
        <f t="shared" si="7"/>
        <v>-11.864814324225938</v>
      </c>
      <c r="M16">
        <f t="shared" si="8"/>
        <v>-13.693580935613809</v>
      </c>
      <c r="N16">
        <f t="shared" si="9"/>
        <v>-15.042650943584487</v>
      </c>
    </row>
    <row r="17" spans="1:14">
      <c r="A17">
        <v>1950</v>
      </c>
      <c r="B17">
        <v>10</v>
      </c>
      <c r="C17">
        <f t="shared" si="4"/>
        <v>10</v>
      </c>
      <c r="D17">
        <v>78.900000000000006</v>
      </c>
      <c r="E17">
        <f t="shared" si="1"/>
        <v>2.3051176684821169</v>
      </c>
      <c r="F17">
        <f t="shared" si="1"/>
        <v>2.3051176683307641</v>
      </c>
      <c r="G17">
        <f t="shared" si="2"/>
        <v>62.478235336812872</v>
      </c>
      <c r="H17">
        <f t="shared" si="3"/>
        <v>269.6743546531016</v>
      </c>
      <c r="I17">
        <f t="shared" si="0"/>
        <v>16.421764663187133</v>
      </c>
      <c r="J17">
        <f t="shared" si="5"/>
        <v>-7.9627022665732765</v>
      </c>
      <c r="K17">
        <f t="shared" si="6"/>
        <v>-9.5359070001007513</v>
      </c>
      <c r="L17">
        <f t="shared" si="7"/>
        <v>-11.604204499507825</v>
      </c>
      <c r="M17">
        <f t="shared" si="8"/>
        <v>-13.028351206828459</v>
      </c>
      <c r="N17">
        <f t="shared" si="9"/>
        <v>-13.885863970276553</v>
      </c>
    </row>
    <row r="18" spans="1:14">
      <c r="A18">
        <v>1950</v>
      </c>
      <c r="B18">
        <v>11</v>
      </c>
      <c r="C18">
        <f t="shared" si="4"/>
        <v>11</v>
      </c>
      <c r="D18">
        <v>38.4</v>
      </c>
      <c r="E18">
        <f t="shared" si="1"/>
        <v>-6.5027771193740298</v>
      </c>
      <c r="F18">
        <f t="shared" si="1"/>
        <v>-6.5027771194614452</v>
      </c>
      <c r="G18">
        <f t="shared" si="2"/>
        <v>44.862445761164523</v>
      </c>
      <c r="H18">
        <f t="shared" si="3"/>
        <v>41.763205215993324</v>
      </c>
      <c r="I18">
        <f t="shared" si="0"/>
        <v>-6.4624457611645241</v>
      </c>
      <c r="J18">
        <f t="shared" si="5"/>
        <v>-7.4750129279780682</v>
      </c>
      <c r="K18">
        <f t="shared" si="6"/>
        <v>-8.2380234169363575</v>
      </c>
      <c r="L18">
        <f t="shared" si="7"/>
        <v>-8.8016075832383294</v>
      </c>
      <c r="M18">
        <f t="shared" si="8"/>
        <v>-8.6108338263261217</v>
      </c>
      <c r="N18">
        <f t="shared" si="9"/>
        <v>-7.8243382435838154</v>
      </c>
    </row>
    <row r="19" spans="1:14">
      <c r="A19">
        <v>1950</v>
      </c>
      <c r="B19">
        <v>12</v>
      </c>
      <c r="C19">
        <f t="shared" si="4"/>
        <v>12</v>
      </c>
      <c r="D19">
        <v>24.1</v>
      </c>
      <c r="E19">
        <f t="shared" si="1"/>
        <v>-13.568258029534338</v>
      </c>
      <c r="F19">
        <f t="shared" si="1"/>
        <v>-13.568258029534285</v>
      </c>
      <c r="G19">
        <f t="shared" si="2"/>
        <v>30.731483940931373</v>
      </c>
      <c r="H19">
        <f t="shared" si="3"/>
        <v>43.976579258830668</v>
      </c>
      <c r="I19">
        <f t="shared" si="0"/>
        <v>-6.6314839409313713</v>
      </c>
      <c r="J19">
        <f t="shared" si="5"/>
        <v>-7.4547615846417976</v>
      </c>
      <c r="K19">
        <f t="shared" si="6"/>
        <v>-8.1492445341477655</v>
      </c>
      <c r="L19">
        <f t="shared" si="7"/>
        <v>-8.5676914010309488</v>
      </c>
      <c r="M19">
        <f t="shared" si="8"/>
        <v>-8.2885756165518814</v>
      </c>
      <c r="N19">
        <f t="shared" si="9"/>
        <v>-7.551959747099958</v>
      </c>
    </row>
    <row r="20" spans="1:14">
      <c r="A20">
        <v>1951</v>
      </c>
      <c r="B20">
        <v>13</v>
      </c>
      <c r="C20">
        <f t="shared" si="4"/>
        <v>13</v>
      </c>
      <c r="D20">
        <v>11.7</v>
      </c>
      <c r="E20">
        <f t="shared" si="1"/>
        <v>-16.998135157983818</v>
      </c>
      <c r="F20">
        <f t="shared" si="1"/>
        <v>-16.998135157896371</v>
      </c>
      <c r="G20">
        <f t="shared" si="2"/>
        <v>23.871729684119806</v>
      </c>
      <c r="H20">
        <f t="shared" si="3"/>
        <v>148.15100350328325</v>
      </c>
      <c r="I20">
        <f t="shared" si="0"/>
        <v>-12.171729684119807</v>
      </c>
      <c r="J20">
        <f t="shared" si="5"/>
        <v>-7.4382960317675888</v>
      </c>
      <c r="K20">
        <f t="shared" si="6"/>
        <v>-8.0733565044869451</v>
      </c>
      <c r="L20">
        <f t="shared" si="7"/>
        <v>-8.3740706550209918</v>
      </c>
      <c r="M20">
        <f t="shared" si="8"/>
        <v>-8.0400118652088057</v>
      </c>
      <c r="N20">
        <f t="shared" si="9"/>
        <v>-7.3678645858662417</v>
      </c>
    </row>
    <row r="21" spans="1:14">
      <c r="A21">
        <v>1951</v>
      </c>
      <c r="B21">
        <v>14</v>
      </c>
      <c r="C21">
        <f t="shared" si="4"/>
        <v>14</v>
      </c>
      <c r="D21">
        <v>21.4</v>
      </c>
      <c r="E21">
        <f t="shared" si="1"/>
        <v>-15.873375698016464</v>
      </c>
      <c r="F21">
        <f t="shared" si="1"/>
        <v>-15.87337569786502</v>
      </c>
      <c r="G21">
        <f t="shared" si="2"/>
        <v>26.121248604118513</v>
      </c>
      <c r="H21">
        <f t="shared" si="3"/>
        <v>22.290188381891021</v>
      </c>
      <c r="I21">
        <f t="shared" si="0"/>
        <v>-4.7212486041185144</v>
      </c>
      <c r="J21">
        <f t="shared" si="5"/>
        <v>-7.5329647048146331</v>
      </c>
      <c r="K21">
        <f t="shared" si="6"/>
        <v>-8.2782751634685869</v>
      </c>
      <c r="L21">
        <f t="shared" si="7"/>
        <v>-8.7538365579308746</v>
      </c>
      <c r="M21">
        <f t="shared" si="8"/>
        <v>-8.659769538045456</v>
      </c>
      <c r="N21">
        <f t="shared" si="9"/>
        <v>-8.3286376055169544</v>
      </c>
    </row>
    <row r="22" spans="1:14">
      <c r="A22">
        <v>1951</v>
      </c>
      <c r="B22">
        <v>15</v>
      </c>
      <c r="C22">
        <f t="shared" si="4"/>
        <v>15</v>
      </c>
      <c r="D22">
        <v>5</v>
      </c>
      <c r="E22">
        <f t="shared" si="1"/>
        <v>-10.495358038609785</v>
      </c>
      <c r="F22">
        <f t="shared" si="1"/>
        <v>-10.495358038434961</v>
      </c>
      <c r="G22">
        <f t="shared" si="2"/>
        <v>36.87728392295525</v>
      </c>
      <c r="H22">
        <f t="shared" si="3"/>
        <v>1016.1612303047012</v>
      </c>
      <c r="I22">
        <f t="shared" si="0"/>
        <v>-31.87728392295525</v>
      </c>
      <c r="J22">
        <f t="shared" si="5"/>
        <v>-7.4767303828007101</v>
      </c>
      <c r="K22">
        <f t="shared" si="6"/>
        <v>-8.1004238355010827</v>
      </c>
      <c r="L22">
        <f t="shared" si="7"/>
        <v>-8.3505777625496389</v>
      </c>
      <c r="M22">
        <f t="shared" si="8"/>
        <v>-8.068991397956415</v>
      </c>
      <c r="N22">
        <f t="shared" si="9"/>
        <v>-7.6071598052372673</v>
      </c>
    </row>
    <row r="23" spans="1:14">
      <c r="A23">
        <v>1951</v>
      </c>
      <c r="B23">
        <v>16</v>
      </c>
      <c r="C23">
        <f t="shared" si="4"/>
        <v>16</v>
      </c>
      <c r="D23">
        <v>86</v>
      </c>
      <c r="E23">
        <f t="shared" si="1"/>
        <v>-2.3051176684821186</v>
      </c>
      <c r="F23">
        <f t="shared" si="1"/>
        <v>-2.3051176683308032</v>
      </c>
      <c r="G23">
        <f t="shared" si="2"/>
        <v>53.257764663187075</v>
      </c>
      <c r="H23">
        <f t="shared" si="3"/>
        <v>1072.053974851241</v>
      </c>
      <c r="I23">
        <f t="shared" si="0"/>
        <v>32.742235336812925</v>
      </c>
      <c r="J23">
        <f t="shared" si="5"/>
        <v>-7.9647414536038008</v>
      </c>
      <c r="K23">
        <f t="shared" si="6"/>
        <v>-9.2892668398737914</v>
      </c>
      <c r="L23">
        <f t="shared" si="7"/>
        <v>-10.703248378590201</v>
      </c>
      <c r="M23">
        <f t="shared" si="8"/>
        <v>-11.640235276706239</v>
      </c>
      <c r="N23">
        <f t="shared" si="9"/>
        <v>-12.461184628780865</v>
      </c>
    </row>
    <row r="24" spans="1:14">
      <c r="A24">
        <v>1951</v>
      </c>
      <c r="B24">
        <v>17</v>
      </c>
      <c r="C24">
        <f t="shared" si="4"/>
        <v>17</v>
      </c>
      <c r="D24">
        <v>159.6</v>
      </c>
      <c r="E24">
        <f t="shared" si="1"/>
        <v>6.5027771193740289</v>
      </c>
      <c r="F24">
        <f t="shared" si="1"/>
        <v>6.5027771194612969</v>
      </c>
      <c r="G24">
        <f t="shared" si="2"/>
        <v>70.873554238835325</v>
      </c>
      <c r="H24">
        <f t="shared" si="3"/>
        <v>7872.3821774088956</v>
      </c>
      <c r="I24">
        <f t="shared" si="0"/>
        <v>88.726445761164669</v>
      </c>
      <c r="J24">
        <f t="shared" si="5"/>
        <v>-7.1506019177954663</v>
      </c>
      <c r="K24">
        <f t="shared" si="6"/>
        <v>-7.1876917310394548</v>
      </c>
      <c r="L24">
        <f t="shared" si="7"/>
        <v>-6.3587000070498885</v>
      </c>
      <c r="M24">
        <f t="shared" si="8"/>
        <v>-4.982864684678364</v>
      </c>
      <c r="N24">
        <f t="shared" si="9"/>
        <v>-3.4205006356621075</v>
      </c>
    </row>
    <row r="25" spans="1:14">
      <c r="A25">
        <v>1951</v>
      </c>
      <c r="B25">
        <v>18</v>
      </c>
      <c r="C25">
        <f t="shared" si="4"/>
        <v>18</v>
      </c>
      <c r="D25">
        <v>46.5</v>
      </c>
      <c r="E25">
        <f t="shared" si="1"/>
        <v>13.568258029534345</v>
      </c>
      <c r="F25">
        <f t="shared" si="1"/>
        <v>13.568258029534187</v>
      </c>
      <c r="G25">
        <f t="shared" si="2"/>
        <v>85.004516059068521</v>
      </c>
      <c r="H25">
        <f t="shared" si="3"/>
        <v>1482.5977569430656</v>
      </c>
      <c r="I25">
        <f t="shared" si="0"/>
        <v>-38.504516059068521</v>
      </c>
      <c r="J25">
        <f t="shared" si="5"/>
        <v>-5.2330609642162633</v>
      </c>
      <c r="K25">
        <f t="shared" si="6"/>
        <v>-2.3919848564292483</v>
      </c>
      <c r="L25">
        <f t="shared" si="7"/>
        <v>3.1498145697715678</v>
      </c>
      <c r="M25">
        <f t="shared" si="8"/>
        <v>9.0735318821980897</v>
      </c>
      <c r="N25">
        <f t="shared" si="9"/>
        <v>15.00888864370325</v>
      </c>
    </row>
    <row r="26" spans="1:14">
      <c r="A26">
        <v>1951</v>
      </c>
      <c r="B26">
        <v>19</v>
      </c>
      <c r="C26">
        <f t="shared" si="4"/>
        <v>19</v>
      </c>
      <c r="D26">
        <v>139.9</v>
      </c>
      <c r="E26">
        <f t="shared" si="1"/>
        <v>16.998135157983818</v>
      </c>
      <c r="F26">
        <f t="shared" si="1"/>
        <v>16.998135157896378</v>
      </c>
      <c r="G26">
        <f t="shared" si="2"/>
        <v>91.864270315880191</v>
      </c>
      <c r="H26">
        <f t="shared" si="3"/>
        <v>2307.4313262858295</v>
      </c>
      <c r="I26">
        <f t="shared" si="0"/>
        <v>48.035729684119815</v>
      </c>
      <c r="J26">
        <f t="shared" si="5"/>
        <v>-5.8984900661133084</v>
      </c>
      <c r="K26">
        <f t="shared" si="6"/>
        <v>-4.1976114165612124</v>
      </c>
      <c r="L26">
        <f t="shared" si="7"/>
        <v>-1.015618493112441</v>
      </c>
      <c r="M26">
        <f t="shared" si="8"/>
        <v>1.9368246910080984</v>
      </c>
      <c r="N26">
        <f t="shared" si="9"/>
        <v>4.3062077031488961</v>
      </c>
    </row>
    <row r="27" spans="1:14">
      <c r="A27">
        <v>1951</v>
      </c>
      <c r="B27">
        <v>20</v>
      </c>
      <c r="C27">
        <f t="shared" si="4"/>
        <v>20</v>
      </c>
      <c r="D27">
        <v>141.19999999999999</v>
      </c>
      <c r="E27">
        <f t="shared" si="1"/>
        <v>15.873375698016451</v>
      </c>
      <c r="F27">
        <f t="shared" si="1"/>
        <v>15.873375697865082</v>
      </c>
      <c r="G27">
        <f t="shared" si="2"/>
        <v>89.614751395881527</v>
      </c>
      <c r="H27">
        <f t="shared" si="3"/>
        <v>2661.0378735487056</v>
      </c>
      <c r="I27">
        <f t="shared" si="0"/>
        <v>51.585248604118462</v>
      </c>
      <c r="J27">
        <f t="shared" si="5"/>
        <v>-4.8198056711086465</v>
      </c>
      <c r="K27">
        <f t="shared" si="6"/>
        <v>-1.5859443615271607</v>
      </c>
      <c r="L27">
        <f t="shared" si="7"/>
        <v>3.8895163246107849</v>
      </c>
      <c r="M27">
        <f t="shared" si="8"/>
        <v>8.8516604399748555</v>
      </c>
      <c r="N27">
        <f t="shared" si="9"/>
        <v>13.052112099343081</v>
      </c>
    </row>
    <row r="28" spans="1:14">
      <c r="A28">
        <v>1951</v>
      </c>
      <c r="B28">
        <v>21</v>
      </c>
      <c r="C28">
        <f t="shared" si="4"/>
        <v>21</v>
      </c>
      <c r="D28">
        <v>40.4</v>
      </c>
      <c r="E28">
        <f t="shared" si="1"/>
        <v>10.495358038609774</v>
      </c>
      <c r="F28">
        <f t="shared" si="1"/>
        <v>10.495358038435088</v>
      </c>
      <c r="G28">
        <f t="shared" si="2"/>
        <v>78.858716077044861</v>
      </c>
      <c r="H28">
        <f t="shared" si="3"/>
        <v>1479.0728422947489</v>
      </c>
      <c r="I28">
        <f t="shared" si="0"/>
        <v>-38.458716077044862</v>
      </c>
      <c r="J28">
        <f t="shared" si="5"/>
        <v>-3.691704585604104</v>
      </c>
      <c r="K28">
        <f t="shared" si="6"/>
        <v>1.0726152867551206</v>
      </c>
      <c r="L28">
        <f t="shared" si="7"/>
        <v>8.6590895525615537</v>
      </c>
      <c r="M28">
        <f t="shared" si="8"/>
        <v>15.261698664596395</v>
      </c>
      <c r="N28">
        <f t="shared" si="9"/>
        <v>20.758739400298158</v>
      </c>
    </row>
    <row r="29" spans="1:14">
      <c r="A29">
        <v>1951</v>
      </c>
      <c r="B29">
        <v>22</v>
      </c>
      <c r="C29">
        <f t="shared" si="4"/>
        <v>22</v>
      </c>
      <c r="D29">
        <v>103.4</v>
      </c>
      <c r="E29">
        <f t="shared" si="1"/>
        <v>2.3051176684821204</v>
      </c>
      <c r="F29">
        <f t="shared" si="1"/>
        <v>2.3051176683307206</v>
      </c>
      <c r="G29">
        <f t="shared" si="2"/>
        <v>62.478235336812837</v>
      </c>
      <c r="H29">
        <f t="shared" si="3"/>
        <v>1674.590823149274</v>
      </c>
      <c r="I29">
        <f t="shared" si="0"/>
        <v>40.921764663187169</v>
      </c>
      <c r="J29">
        <f t="shared" si="5"/>
        <v>-4.3870448154329189</v>
      </c>
      <c r="K29">
        <f t="shared" si="6"/>
        <v>-0.90395128143487868</v>
      </c>
      <c r="L29">
        <f t="shared" si="7"/>
        <v>3.9473089896009119</v>
      </c>
      <c r="M29">
        <f t="shared" si="8"/>
        <v>7.2036364533502066</v>
      </c>
      <c r="N29">
        <f t="shared" si="9"/>
        <v>8.9152483048295537</v>
      </c>
    </row>
    <row r="30" spans="1:14">
      <c r="A30">
        <v>1951</v>
      </c>
      <c r="B30">
        <v>23</v>
      </c>
      <c r="C30">
        <f t="shared" si="4"/>
        <v>23</v>
      </c>
      <c r="D30">
        <v>42.5</v>
      </c>
      <c r="E30">
        <f t="shared" si="1"/>
        <v>-6.5027771193740547</v>
      </c>
      <c r="F30">
        <f t="shared" si="1"/>
        <v>-6.5027771194611503</v>
      </c>
      <c r="G30">
        <f t="shared" si="2"/>
        <v>44.862445761164793</v>
      </c>
      <c r="H30">
        <f t="shared" si="3"/>
        <v>5.5811499744454967</v>
      </c>
      <c r="I30">
        <f t="shared" si="0"/>
        <v>-2.3624457611647927</v>
      </c>
      <c r="J30">
        <f t="shared" si="5"/>
        <v>-3.4808686258605168</v>
      </c>
      <c r="K30">
        <f t="shared" si="6"/>
        <v>1.1873345157962238</v>
      </c>
      <c r="L30">
        <f t="shared" si="7"/>
        <v>7.6447545569595379</v>
      </c>
      <c r="M30">
        <f t="shared" si="8"/>
        <v>12.261355684825752</v>
      </c>
      <c r="N30">
        <f t="shared" si="9"/>
        <v>15.316551576501077</v>
      </c>
    </row>
    <row r="31" spans="1:14">
      <c r="A31">
        <v>1951</v>
      </c>
      <c r="B31">
        <v>24</v>
      </c>
      <c r="C31">
        <f t="shared" si="4"/>
        <v>24</v>
      </c>
      <c r="D31">
        <v>54.3</v>
      </c>
      <c r="E31">
        <f t="shared" si="1"/>
        <v>-13.568258029534345</v>
      </c>
      <c r="F31">
        <f t="shared" si="1"/>
        <v>-13.568258029534238</v>
      </c>
      <c r="G31">
        <f t="shared" si="2"/>
        <v>30.731483940931412</v>
      </c>
      <c r="H31">
        <f t="shared" si="3"/>
        <v>555.47494922657381</v>
      </c>
      <c r="I31">
        <f t="shared" si="0"/>
        <v>23.568516059068585</v>
      </c>
      <c r="J31">
        <f t="shared" si="5"/>
        <v>-3.4585001685666024</v>
      </c>
      <c r="K31">
        <f t="shared" si="6"/>
        <v>1.0098455019481731</v>
      </c>
      <c r="L31">
        <f t="shared" si="7"/>
        <v>6.6440345251471049</v>
      </c>
      <c r="M31">
        <f t="shared" si="8"/>
        <v>10.06778546792717</v>
      </c>
      <c r="N31">
        <f t="shared" si="9"/>
        <v>11.780752108967905</v>
      </c>
    </row>
    <row r="32" spans="1:14">
      <c r="A32">
        <v>1952</v>
      </c>
      <c r="B32">
        <v>25</v>
      </c>
      <c r="C32">
        <f t="shared" si="4"/>
        <v>25</v>
      </c>
      <c r="D32">
        <v>78.900000000000006</v>
      </c>
      <c r="E32">
        <f t="shared" si="1"/>
        <v>-16.998135157983818</v>
      </c>
      <c r="F32">
        <f t="shared" si="1"/>
        <v>-16.998135157896392</v>
      </c>
      <c r="G32">
        <f t="shared" si="2"/>
        <v>23.871729684119785</v>
      </c>
      <c r="H32">
        <f t="shared" si="3"/>
        <v>3028.1105339575843</v>
      </c>
      <c r="I32">
        <f t="shared" si="0"/>
        <v>55.028270315880221</v>
      </c>
      <c r="J32">
        <f t="shared" si="5"/>
        <v>-2.9179598440138985</v>
      </c>
      <c r="K32">
        <f t="shared" si="6"/>
        <v>2.1377790298041939</v>
      </c>
      <c r="L32">
        <f t="shared" si="7"/>
        <v>8.3364826785392534</v>
      </c>
      <c r="M32">
        <f t="shared" si="8"/>
        <v>12.092895056598383</v>
      </c>
      <c r="N32">
        <f t="shared" si="9"/>
        <v>14.138304898988041</v>
      </c>
    </row>
    <row r="33" spans="1:14">
      <c r="A33">
        <v>1952</v>
      </c>
      <c r="B33">
        <v>26</v>
      </c>
      <c r="C33">
        <f t="shared" si="4"/>
        <v>26</v>
      </c>
      <c r="D33">
        <v>31.9</v>
      </c>
      <c r="E33">
        <f t="shared" si="1"/>
        <v>-15.873375698016453</v>
      </c>
      <c r="F33">
        <f t="shared" si="1"/>
        <v>-15.873375697865141</v>
      </c>
      <c r="G33">
        <f t="shared" si="2"/>
        <v>26.121248604118399</v>
      </c>
      <c r="H33">
        <f t="shared" si="3"/>
        <v>33.393967695403532</v>
      </c>
      <c r="I33">
        <f t="shared" si="0"/>
        <v>5.7787513958815993</v>
      </c>
      <c r="J33">
        <f t="shared" si="5"/>
        <v>-1.7590352408160159</v>
      </c>
      <c r="K33">
        <f t="shared" si="6"/>
        <v>4.7823035941079954</v>
      </c>
      <c r="L33">
        <f t="shared" si="7"/>
        <v>13.00566144227335</v>
      </c>
      <c r="M33">
        <f t="shared" si="8"/>
        <v>18.53320134549066</v>
      </c>
      <c r="N33">
        <f t="shared" si="9"/>
        <v>22.316297982366478</v>
      </c>
    </row>
    <row r="34" spans="1:14">
      <c r="A34">
        <v>1952</v>
      </c>
      <c r="B34">
        <v>27</v>
      </c>
      <c r="C34">
        <f t="shared" si="4"/>
        <v>27</v>
      </c>
      <c r="D34">
        <v>24.4</v>
      </c>
      <c r="E34">
        <f t="shared" si="1"/>
        <v>-10.495358038609776</v>
      </c>
      <c r="F34">
        <f t="shared" si="1"/>
        <v>-10.495358038435022</v>
      </c>
      <c r="G34">
        <f t="shared" si="2"/>
        <v>36.877283922955201</v>
      </c>
      <c r="H34">
        <f t="shared" si="3"/>
        <v>155.68261409403635</v>
      </c>
      <c r="I34">
        <f t="shared" si="0"/>
        <v>-12.477283922955202</v>
      </c>
      <c r="J34">
        <f t="shared" si="5"/>
        <v>-1.6082795080820635</v>
      </c>
      <c r="K34">
        <f t="shared" si="6"/>
        <v>4.8321259841966757</v>
      </c>
      <c r="L34">
        <f t="shared" si="7"/>
        <v>12.282970437634177</v>
      </c>
      <c r="M34">
        <f t="shared" si="8"/>
        <v>16.6200338530493</v>
      </c>
      <c r="N34">
        <f t="shared" si="9"/>
        <v>19.008788665069503</v>
      </c>
    </row>
    <row r="35" spans="1:14">
      <c r="A35">
        <v>1952</v>
      </c>
      <c r="B35">
        <v>28</v>
      </c>
      <c r="C35">
        <f t="shared" si="4"/>
        <v>28</v>
      </c>
      <c r="D35">
        <v>78</v>
      </c>
      <c r="E35">
        <f t="shared" si="1"/>
        <v>-2.305117668482124</v>
      </c>
      <c r="F35">
        <f t="shared" si="1"/>
        <v>-2.3051176683306354</v>
      </c>
      <c r="G35">
        <f t="shared" si="2"/>
        <v>53.257764663187238</v>
      </c>
      <c r="H35">
        <f t="shared" si="3"/>
        <v>612.17820946222616</v>
      </c>
      <c r="I35">
        <f t="shared" si="0"/>
        <v>24.742235336812762</v>
      </c>
      <c r="J35">
        <f t="shared" si="5"/>
        <v>-1.8256595963795264</v>
      </c>
      <c r="K35">
        <f t="shared" si="6"/>
        <v>3.9666554888390819</v>
      </c>
      <c r="L35">
        <f t="shared" si="7"/>
        <v>9.8069450015752384</v>
      </c>
      <c r="M35">
        <f t="shared" si="8"/>
        <v>12.255436186648625</v>
      </c>
      <c r="N35">
        <f t="shared" si="9"/>
        <v>12.711574147464562</v>
      </c>
    </row>
    <row r="36" spans="1:14">
      <c r="A36">
        <v>1952</v>
      </c>
      <c r="B36">
        <v>29</v>
      </c>
      <c r="C36">
        <f t="shared" si="4"/>
        <v>29</v>
      </c>
      <c r="D36">
        <v>92.9</v>
      </c>
      <c r="E36">
        <f t="shared" si="1"/>
        <v>6.5027771193740511</v>
      </c>
      <c r="F36">
        <f t="shared" si="1"/>
        <v>6.5027771194612258</v>
      </c>
      <c r="G36">
        <f t="shared" si="2"/>
        <v>70.873554238835268</v>
      </c>
      <c r="H36">
        <f t="shared" si="3"/>
        <v>485.16431286953201</v>
      </c>
      <c r="I36">
        <f t="shared" si="0"/>
        <v>22.026445761164737</v>
      </c>
      <c r="J36">
        <f t="shared" si="5"/>
        <v>-1.2943016977156807</v>
      </c>
      <c r="K36">
        <f t="shared" si="6"/>
        <v>5.0054344812377654</v>
      </c>
      <c r="L36">
        <f t="shared" si="7"/>
        <v>11.30047403509899</v>
      </c>
      <c r="M36">
        <f t="shared" si="8"/>
        <v>14.128456059173246</v>
      </c>
      <c r="N36">
        <f t="shared" si="9"/>
        <v>15.117706385334204</v>
      </c>
    </row>
    <row r="37" spans="1:14">
      <c r="A37">
        <v>1952</v>
      </c>
      <c r="B37">
        <v>30</v>
      </c>
      <c r="C37">
        <f t="shared" si="4"/>
        <v>30</v>
      </c>
      <c r="D37">
        <v>118.2</v>
      </c>
      <c r="E37">
        <f t="shared" si="1"/>
        <v>13.568258029534343</v>
      </c>
      <c r="F37">
        <f t="shared" si="1"/>
        <v>13.56825802953429</v>
      </c>
      <c r="G37">
        <f t="shared" si="2"/>
        <v>85.004516059068635</v>
      </c>
      <c r="H37">
        <f t="shared" si="3"/>
        <v>1101.9401540726324</v>
      </c>
      <c r="I37">
        <f t="shared" si="0"/>
        <v>33.195483940931368</v>
      </c>
      <c r="J37">
        <f t="shared" si="5"/>
        <v>-0.82788674853807231</v>
      </c>
      <c r="K37">
        <f t="shared" si="6"/>
        <v>5.8564850452341144</v>
      </c>
      <c r="L37">
        <f t="shared" si="7"/>
        <v>12.373071207705564</v>
      </c>
      <c r="M37">
        <f t="shared" si="8"/>
        <v>15.313154514471968</v>
      </c>
      <c r="N37">
        <f t="shared" si="9"/>
        <v>16.499454260500311</v>
      </c>
    </row>
    <row r="38" spans="1:14">
      <c r="A38">
        <v>1952</v>
      </c>
      <c r="B38">
        <v>31</v>
      </c>
      <c r="C38">
        <f t="shared" si="4"/>
        <v>31</v>
      </c>
      <c r="D38">
        <v>76.2</v>
      </c>
      <c r="E38">
        <f t="shared" si="1"/>
        <v>16.998135157983821</v>
      </c>
      <c r="F38">
        <f t="shared" si="1"/>
        <v>16.998135157896336</v>
      </c>
      <c r="G38">
        <f t="shared" si="2"/>
        <v>91.864270315880148</v>
      </c>
      <c r="H38">
        <f t="shared" si="3"/>
        <v>245.36936452896387</v>
      </c>
      <c r="I38">
        <f t="shared" si="0"/>
        <v>-15.664270315880145</v>
      </c>
      <c r="J38">
        <f t="shared" si="5"/>
        <v>-0.14741933474868352</v>
      </c>
      <c r="K38">
        <f t="shared" si="6"/>
        <v>7.2234349900189763</v>
      </c>
      <c r="L38">
        <f t="shared" si="7"/>
        <v>14.455312481028145</v>
      </c>
      <c r="M38">
        <f t="shared" si="8"/>
        <v>17.995503928440879</v>
      </c>
      <c r="N38">
        <f t="shared" si="9"/>
        <v>19.838660196586524</v>
      </c>
    </row>
    <row r="39" spans="1:14">
      <c r="A39">
        <v>1952</v>
      </c>
      <c r="B39">
        <v>32</v>
      </c>
      <c r="C39">
        <f t="shared" si="4"/>
        <v>32</v>
      </c>
      <c r="D39">
        <v>84.9</v>
      </c>
      <c r="E39">
        <f t="shared" si="1"/>
        <v>15.873375698016453</v>
      </c>
      <c r="F39">
        <f t="shared" si="1"/>
        <v>15.873375697865109</v>
      </c>
      <c r="G39">
        <f t="shared" si="2"/>
        <v>89.614751395881555</v>
      </c>
      <c r="H39">
        <f t="shared" si="3"/>
        <v>22.22888072496702</v>
      </c>
      <c r="I39">
        <f t="shared" si="0"/>
        <v>-4.7147513958815495</v>
      </c>
      <c r="J39">
        <f t="shared" si="5"/>
        <v>-0.45775635437131279</v>
      </c>
      <c r="K39">
        <f t="shared" si="6"/>
        <v>6.0790497247240198</v>
      </c>
      <c r="L39">
        <f t="shared" si="7"/>
        <v>11.443354201337316</v>
      </c>
      <c r="M39">
        <f t="shared" si="8"/>
        <v>12.946537791792725</v>
      </c>
      <c r="N39">
        <f t="shared" si="9"/>
        <v>12.738074094093189</v>
      </c>
    </row>
    <row r="40" spans="1:14">
      <c r="A40">
        <v>1952</v>
      </c>
      <c r="B40">
        <v>33</v>
      </c>
      <c r="C40">
        <f t="shared" si="4"/>
        <v>33</v>
      </c>
      <c r="D40">
        <v>87</v>
      </c>
      <c r="E40">
        <f t="shared" si="1"/>
        <v>10.495358038609778</v>
      </c>
      <c r="F40">
        <f t="shared" si="1"/>
        <v>10.495358038434954</v>
      </c>
      <c r="G40">
        <f t="shared" si="2"/>
        <v>78.858716077044733</v>
      </c>
      <c r="H40">
        <f t="shared" si="3"/>
        <v>66.280503914169913</v>
      </c>
      <c r="I40">
        <f t="shared" si="0"/>
        <v>8.1412839229552674</v>
      </c>
      <c r="J40">
        <f t="shared" si="5"/>
        <v>-0.54289625520151752</v>
      </c>
      <c r="K40">
        <f t="shared" si="6"/>
        <v>5.5393596686937414</v>
      </c>
      <c r="L40">
        <f t="shared" si="7"/>
        <v>9.8275436416154296</v>
      </c>
      <c r="M40">
        <f t="shared" si="8"/>
        <v>10.297344413641582</v>
      </c>
      <c r="N40">
        <f t="shared" si="9"/>
        <v>9.247508996098242</v>
      </c>
    </row>
    <row r="41" spans="1:14">
      <c r="A41">
        <v>1952</v>
      </c>
      <c r="B41">
        <v>34</v>
      </c>
      <c r="C41">
        <f t="shared" si="4"/>
        <v>34</v>
      </c>
      <c r="D41">
        <v>50.4</v>
      </c>
      <c r="E41">
        <f t="shared" si="1"/>
        <v>2.3051176684821248</v>
      </c>
      <c r="F41">
        <f t="shared" si="1"/>
        <v>2.3051176683310368</v>
      </c>
      <c r="G41">
        <f t="shared" si="2"/>
        <v>62.478235336813157</v>
      </c>
      <c r="H41">
        <f t="shared" si="3"/>
        <v>145.88376885144206</v>
      </c>
      <c r="I41">
        <f t="shared" si="0"/>
        <v>-12.078235336813158</v>
      </c>
      <c r="J41">
        <f t="shared" si="5"/>
        <v>-0.36921265163838179</v>
      </c>
      <c r="K41">
        <f t="shared" si="6"/>
        <v>5.669455881406817</v>
      </c>
      <c r="L41">
        <f t="shared" si="7"/>
        <v>9.6589176697494121</v>
      </c>
      <c r="M41">
        <f t="shared" si="8"/>
        <v>9.9739353400386346</v>
      </c>
      <c r="N41">
        <f t="shared" si="9"/>
        <v>9.026263981469647</v>
      </c>
    </row>
    <row r="42" spans="1:14">
      <c r="A42">
        <v>1952</v>
      </c>
      <c r="B42">
        <v>35</v>
      </c>
      <c r="C42">
        <f t="shared" si="4"/>
        <v>35</v>
      </c>
      <c r="D42">
        <v>78</v>
      </c>
      <c r="E42">
        <f t="shared" si="1"/>
        <v>-6.5027771193740787</v>
      </c>
      <c r="F42">
        <f t="shared" si="1"/>
        <v>-6.5027771194613058</v>
      </c>
      <c r="G42">
        <f t="shared" si="2"/>
        <v>44.862445761164608</v>
      </c>
      <c r="H42">
        <f t="shared" si="3"/>
        <v>1098.0975009317574</v>
      </c>
      <c r="I42">
        <f t="shared" si="0"/>
        <v>33.137554238835392</v>
      </c>
      <c r="J42">
        <f t="shared" si="5"/>
        <v>-0.60339310534187729</v>
      </c>
      <c r="K42">
        <f t="shared" si="6"/>
        <v>4.7820713204958185</v>
      </c>
      <c r="L42">
        <f t="shared" si="7"/>
        <v>7.4852023690931553</v>
      </c>
      <c r="M42">
        <f t="shared" si="8"/>
        <v>6.6661097385108654</v>
      </c>
      <c r="N42">
        <f t="shared" si="9"/>
        <v>4.8053641178130864</v>
      </c>
    </row>
    <row r="43" spans="1:14">
      <c r="A43">
        <v>1952</v>
      </c>
      <c r="B43">
        <v>36</v>
      </c>
      <c r="C43">
        <f t="shared" si="4"/>
        <v>36</v>
      </c>
      <c r="D43">
        <v>38.5</v>
      </c>
      <c r="E43">
        <f t="shared" si="1"/>
        <v>-13.568258029534361</v>
      </c>
      <c r="F43">
        <f t="shared" si="1"/>
        <v>-13.568258029534043</v>
      </c>
      <c r="G43">
        <f t="shared" si="2"/>
        <v>30.731483940931589</v>
      </c>
      <c r="H43">
        <f t="shared" si="3"/>
        <v>60.349841760003791</v>
      </c>
      <c r="I43">
        <f t="shared" si="0"/>
        <v>7.7685160590684106</v>
      </c>
      <c r="J43">
        <f t="shared" si="5"/>
        <v>7.1425841541668089E-2</v>
      </c>
      <c r="K43">
        <f t="shared" si="6"/>
        <v>6.1998454664127962</v>
      </c>
      <c r="L43">
        <f t="shared" si="7"/>
        <v>10.050437556067379</v>
      </c>
      <c r="M43">
        <f t="shared" si="8"/>
        <v>10.636826413559543</v>
      </c>
      <c r="N43">
        <f t="shared" si="9"/>
        <v>10.471802142017548</v>
      </c>
    </row>
    <row r="44" spans="1:14">
      <c r="A44">
        <v>1953</v>
      </c>
      <c r="B44">
        <v>37</v>
      </c>
      <c r="C44">
        <f t="shared" si="4"/>
        <v>37</v>
      </c>
      <c r="D44">
        <v>9.6</v>
      </c>
      <c r="E44">
        <f t="shared" si="1"/>
        <v>-16.998135157983821</v>
      </c>
      <c r="F44">
        <f t="shared" si="1"/>
        <v>-16.99813515789635</v>
      </c>
      <c r="G44">
        <f t="shared" si="2"/>
        <v>23.871729684119828</v>
      </c>
      <c r="H44">
        <f t="shared" si="3"/>
        <v>203.68226817658706</v>
      </c>
      <c r="I44">
        <f t="shared" si="0"/>
        <v>-14.271729684119828</v>
      </c>
      <c r="J44">
        <f t="shared" si="5"/>
        <v>0.22536764589220293</v>
      </c>
      <c r="K44">
        <f t="shared" si="6"/>
        <v>6.2782789960455769</v>
      </c>
      <c r="L44">
        <f t="shared" si="7"/>
        <v>9.8222454063674842</v>
      </c>
      <c r="M44">
        <f t="shared" si="8"/>
        <v>10.206579860385872</v>
      </c>
      <c r="N44">
        <f t="shared" si="9"/>
        <v>9.93114492542772</v>
      </c>
    </row>
    <row r="45" spans="1:14">
      <c r="A45">
        <v>1953</v>
      </c>
      <c r="B45">
        <v>38</v>
      </c>
      <c r="C45">
        <f t="shared" si="4"/>
        <v>38</v>
      </c>
      <c r="D45">
        <v>14.1</v>
      </c>
      <c r="E45">
        <f t="shared" si="1"/>
        <v>-15.873375698016456</v>
      </c>
      <c r="F45">
        <f t="shared" si="1"/>
        <v>-15.873375697865081</v>
      </c>
      <c r="G45">
        <f t="shared" si="2"/>
        <v>26.121248604118456</v>
      </c>
      <c r="H45">
        <f t="shared" si="3"/>
        <v>144.51041800201995</v>
      </c>
      <c r="I45">
        <f t="shared" si="0"/>
        <v>-12.021248604118457</v>
      </c>
      <c r="J45">
        <f t="shared" si="5"/>
        <v>-6.4574300708037685E-2</v>
      </c>
      <c r="K45">
        <f t="shared" si="6"/>
        <v>5.2507785620373069</v>
      </c>
      <c r="L45">
        <f t="shared" si="7"/>
        <v>7.4128478973187528</v>
      </c>
      <c r="M45">
        <f t="shared" si="8"/>
        <v>6.5348334287100176</v>
      </c>
      <c r="N45">
        <f t="shared" si="9"/>
        <v>5.0905700035182111</v>
      </c>
    </row>
    <row r="46" spans="1:14">
      <c r="A46">
        <v>1953</v>
      </c>
      <c r="B46">
        <v>39</v>
      </c>
      <c r="C46">
        <f t="shared" si="4"/>
        <v>39</v>
      </c>
      <c r="D46">
        <v>3.7</v>
      </c>
      <c r="E46">
        <f t="shared" si="1"/>
        <v>-10.49535803860978</v>
      </c>
      <c r="F46">
        <f t="shared" si="1"/>
        <v>-10.495358038435274</v>
      </c>
      <c r="G46">
        <f t="shared" si="2"/>
        <v>36.877283922954945</v>
      </c>
      <c r="H46">
        <f t="shared" si="3"/>
        <v>1100.7321685043644</v>
      </c>
      <c r="I46">
        <f t="shared" si="0"/>
        <v>-33.177283922954942</v>
      </c>
      <c r="J46">
        <f t="shared" si="5"/>
        <v>-0.30370778677624605</v>
      </c>
      <c r="K46">
        <f t="shared" si="6"/>
        <v>4.387177203729518</v>
      </c>
      <c r="L46">
        <f t="shared" si="7"/>
        <v>5.4694382471750327</v>
      </c>
      <c r="M46">
        <f t="shared" si="8"/>
        <v>3.7514211237857467</v>
      </c>
      <c r="N46">
        <f t="shared" si="9"/>
        <v>1.6682062819908774</v>
      </c>
    </row>
    <row r="47" spans="1:14">
      <c r="A47">
        <v>1953</v>
      </c>
      <c r="B47">
        <v>40</v>
      </c>
      <c r="C47">
        <f t="shared" si="4"/>
        <v>40</v>
      </c>
      <c r="D47">
        <v>40.1</v>
      </c>
      <c r="E47">
        <f t="shared" si="1"/>
        <v>-2.3051176684820662</v>
      </c>
      <c r="F47">
        <f t="shared" si="1"/>
        <v>-2.3051176683309524</v>
      </c>
      <c r="G47">
        <f t="shared" si="2"/>
        <v>53.257764663186975</v>
      </c>
      <c r="H47">
        <f t="shared" si="3"/>
        <v>173.12677093181182</v>
      </c>
      <c r="I47">
        <f t="shared" si="0"/>
        <v>-13.157764663186974</v>
      </c>
      <c r="J47">
        <f t="shared" si="5"/>
        <v>-0.96117930949982</v>
      </c>
      <c r="K47">
        <f t="shared" si="6"/>
        <v>2.5089541473952943</v>
      </c>
      <c r="L47">
        <f t="shared" si="7"/>
        <v>1.6047660301620352</v>
      </c>
      <c r="M47">
        <f t="shared" si="8"/>
        <v>-1.7878846332253562</v>
      </c>
      <c r="N47">
        <f t="shared" si="9"/>
        <v>-5.3008917589982874</v>
      </c>
    </row>
    <row r="48" spans="1:14">
      <c r="A48">
        <v>1953</v>
      </c>
      <c r="B48">
        <v>41</v>
      </c>
      <c r="C48">
        <f t="shared" si="4"/>
        <v>41</v>
      </c>
      <c r="D48">
        <v>38</v>
      </c>
      <c r="E48">
        <f t="shared" si="1"/>
        <v>6.502777119374076</v>
      </c>
      <c r="F48">
        <f t="shared" si="1"/>
        <v>6.5027771194613848</v>
      </c>
      <c r="G48">
        <f t="shared" si="2"/>
        <v>70.873554238835453</v>
      </c>
      <c r="H48">
        <f t="shared" si="3"/>
        <v>1080.6705682936563</v>
      </c>
      <c r="I48">
        <f t="shared" si="0"/>
        <v>-32.873554238835453</v>
      </c>
      <c r="J48">
        <f t="shared" si="5"/>
        <v>-1.205111016573563</v>
      </c>
      <c r="K48">
        <f t="shared" si="6"/>
        <v>1.7256182068661807</v>
      </c>
      <c r="L48">
        <f t="shared" si="7"/>
        <v>0.12851296082713426</v>
      </c>
      <c r="M48">
        <f t="shared" si="8"/>
        <v>-3.4933666377195989</v>
      </c>
      <c r="N48">
        <f t="shared" si="9"/>
        <v>-6.8722663398360249</v>
      </c>
    </row>
    <row r="49" spans="1:14">
      <c r="A49">
        <v>1953</v>
      </c>
      <c r="B49">
        <v>42</v>
      </c>
      <c r="C49">
        <f t="shared" si="4"/>
        <v>42</v>
      </c>
      <c r="D49">
        <v>136.19999999999999</v>
      </c>
      <c r="E49">
        <f t="shared" si="1"/>
        <v>13.568258029534359</v>
      </c>
      <c r="F49">
        <f t="shared" si="1"/>
        <v>13.568258029534094</v>
      </c>
      <c r="G49">
        <f t="shared" si="2"/>
        <v>85.00451605906845</v>
      </c>
      <c r="H49">
        <f t="shared" si="3"/>
        <v>2620.9775759461791</v>
      </c>
      <c r="I49">
        <f t="shared" si="0"/>
        <v>51.195483940931538</v>
      </c>
      <c r="J49">
        <f t="shared" si="5"/>
        <v>-1.8384798810188008</v>
      </c>
      <c r="K49">
        <f t="shared" si="6"/>
        <v>-4.3404154189010669E-3</v>
      </c>
      <c r="L49">
        <f t="shared" si="7"/>
        <v>-3.1716937591391248</v>
      </c>
      <c r="M49">
        <f t="shared" si="8"/>
        <v>-7.9003947778869765</v>
      </c>
      <c r="N49">
        <f t="shared" si="9"/>
        <v>-12.072523919635911</v>
      </c>
    </row>
    <row r="50" spans="1:14">
      <c r="A50">
        <v>1953</v>
      </c>
      <c r="B50">
        <v>43</v>
      </c>
      <c r="C50">
        <f t="shared" si="4"/>
        <v>43</v>
      </c>
      <c r="D50">
        <v>112.2</v>
      </c>
      <c r="E50">
        <f t="shared" si="1"/>
        <v>16.998135157983821</v>
      </c>
      <c r="F50">
        <f t="shared" si="1"/>
        <v>16.99813515789636</v>
      </c>
      <c r="G50">
        <f t="shared" si="2"/>
        <v>91.864270315880177</v>
      </c>
      <c r="H50">
        <f t="shared" si="3"/>
        <v>413.54190178559224</v>
      </c>
      <c r="I50">
        <f t="shared" si="0"/>
        <v>20.335729684119826</v>
      </c>
      <c r="J50">
        <f t="shared" si="5"/>
        <v>-0.77780060457979383</v>
      </c>
      <c r="K50">
        <f t="shared" si="6"/>
        <v>2.5556508023986213</v>
      </c>
      <c r="L50">
        <f t="shared" si="7"/>
        <v>2.265024010867942</v>
      </c>
      <c r="M50">
        <f t="shared" si="8"/>
        <v>0.96398702993579999</v>
      </c>
      <c r="N50">
        <f t="shared" si="9"/>
        <v>0.58107765247758003</v>
      </c>
    </row>
    <row r="51" spans="1:14">
      <c r="A51">
        <v>1953</v>
      </c>
      <c r="B51">
        <v>44</v>
      </c>
      <c r="C51">
        <f t="shared" si="4"/>
        <v>44</v>
      </c>
      <c r="D51">
        <v>132</v>
      </c>
      <c r="E51">
        <f t="shared" si="1"/>
        <v>15.873375698016455</v>
      </c>
      <c r="F51">
        <f t="shared" si="1"/>
        <v>15.873375697865047</v>
      </c>
      <c r="G51">
        <f t="shared" si="2"/>
        <v>89.614751395881498</v>
      </c>
      <c r="H51">
        <f t="shared" si="3"/>
        <v>1796.5092992329294</v>
      </c>
      <c r="I51">
        <f t="shared" si="0"/>
        <v>42.385248604118502</v>
      </c>
      <c r="J51">
        <f t="shared" si="5"/>
        <v>-0.35552999880580144</v>
      </c>
      <c r="K51">
        <f t="shared" si="6"/>
        <v>3.4446547464846811</v>
      </c>
      <c r="L51">
        <f t="shared" si="7"/>
        <v>4.0720945781931306</v>
      </c>
      <c r="M51">
        <f t="shared" si="8"/>
        <v>3.8697484280634038</v>
      </c>
      <c r="N51">
        <f t="shared" si="9"/>
        <v>4.5320080588060287</v>
      </c>
    </row>
    <row r="52" spans="1:14">
      <c r="A52">
        <v>1953</v>
      </c>
      <c r="B52">
        <v>45</v>
      </c>
      <c r="C52">
        <f t="shared" si="4"/>
        <v>45</v>
      </c>
      <c r="D52">
        <v>78.8</v>
      </c>
      <c r="E52">
        <f t="shared" si="1"/>
        <v>10.49535803860978</v>
      </c>
      <c r="F52">
        <f t="shared" si="1"/>
        <v>10.495358038435207</v>
      </c>
      <c r="G52">
        <f t="shared" si="2"/>
        <v>78.858716077044988</v>
      </c>
      <c r="H52">
        <f t="shared" si="3"/>
        <v>3.4475777035533504E-3</v>
      </c>
      <c r="I52">
        <f t="shared" si="0"/>
        <v>-5.8716077044991266E-2</v>
      </c>
      <c r="J52">
        <f t="shared" si="5"/>
        <v>0.49928557325268463</v>
      </c>
      <c r="K52">
        <f t="shared" si="6"/>
        <v>5.3916844393663723</v>
      </c>
      <c r="L52">
        <f t="shared" si="7"/>
        <v>7.9034099807856677</v>
      </c>
      <c r="M52">
        <f t="shared" si="8"/>
        <v>9.6470734544716681</v>
      </c>
      <c r="N52">
        <f t="shared" si="9"/>
        <v>12.102656167868524</v>
      </c>
    </row>
    <row r="53" spans="1:14">
      <c r="A53">
        <v>1953</v>
      </c>
      <c r="B53">
        <v>46</v>
      </c>
      <c r="C53">
        <f t="shared" si="4"/>
        <v>46</v>
      </c>
      <c r="D53">
        <v>39.1</v>
      </c>
      <c r="E53">
        <f t="shared" si="1"/>
        <v>2.305117668482068</v>
      </c>
      <c r="F53">
        <f t="shared" si="1"/>
        <v>2.305117668331353</v>
      </c>
      <c r="G53">
        <f t="shared" si="2"/>
        <v>62.478235336813412</v>
      </c>
      <c r="H53">
        <f t="shared" si="3"/>
        <v>546.54188746343129</v>
      </c>
      <c r="I53">
        <f t="shared" si="0"/>
        <v>-23.378235336813411</v>
      </c>
      <c r="J53">
        <f t="shared" si="5"/>
        <v>0.4881255402467311</v>
      </c>
      <c r="K53">
        <f t="shared" si="6"/>
        <v>5.1191644135458043</v>
      </c>
      <c r="L53">
        <f t="shared" si="7"/>
        <v>7.1071973750026016</v>
      </c>
      <c r="M53">
        <f t="shared" si="8"/>
        <v>8.1912050247441694</v>
      </c>
      <c r="N53">
        <f t="shared" si="9"/>
        <v>9.670381718885821</v>
      </c>
    </row>
    <row r="54" spans="1:14">
      <c r="A54">
        <v>1953</v>
      </c>
      <c r="B54">
        <v>47</v>
      </c>
      <c r="C54">
        <f t="shared" si="4"/>
        <v>47</v>
      </c>
      <c r="D54">
        <v>84.6</v>
      </c>
      <c r="E54">
        <f t="shared" si="1"/>
        <v>-6.5027771193740751</v>
      </c>
      <c r="F54">
        <f t="shared" si="1"/>
        <v>-6.5027771194614612</v>
      </c>
      <c r="G54">
        <f t="shared" si="2"/>
        <v>44.862445761164459</v>
      </c>
      <c r="H54">
        <f t="shared" si="3"/>
        <v>1579.0732168843961</v>
      </c>
      <c r="I54">
        <f t="shared" si="0"/>
        <v>39.737554238835536</v>
      </c>
      <c r="J54">
        <f t="shared" si="5"/>
        <v>1.0798322705528274E-2</v>
      </c>
      <c r="K54">
        <f t="shared" si="6"/>
        <v>3.6942944260278434</v>
      </c>
      <c r="L54">
        <f t="shared" si="7"/>
        <v>4.0586541038210004</v>
      </c>
      <c r="M54">
        <f t="shared" si="8"/>
        <v>3.4557889705105325</v>
      </c>
      <c r="N54">
        <f t="shared" si="9"/>
        <v>3.0606583077459746</v>
      </c>
    </row>
    <row r="55" spans="1:14">
      <c r="A55">
        <v>1953</v>
      </c>
      <c r="B55">
        <v>48</v>
      </c>
      <c r="C55">
        <f t="shared" si="4"/>
        <v>48</v>
      </c>
      <c r="D55">
        <v>56.4</v>
      </c>
      <c r="E55">
        <f t="shared" si="1"/>
        <v>-13.568258029534357</v>
      </c>
      <c r="F55">
        <f t="shared" si="1"/>
        <v>-13.568258029534146</v>
      </c>
      <c r="G55">
        <f t="shared" si="2"/>
        <v>30.73148394093149</v>
      </c>
      <c r="H55">
        <f t="shared" si="3"/>
        <v>658.87271667465791</v>
      </c>
      <c r="I55">
        <f t="shared" si="0"/>
        <v>25.668516059068509</v>
      </c>
      <c r="J55">
        <f t="shared" si="5"/>
        <v>0.80533344102812843</v>
      </c>
      <c r="K55">
        <f t="shared" si="6"/>
        <v>5.4964574166682283</v>
      </c>
      <c r="L55">
        <f t="shared" si="7"/>
        <v>7.6265441173224549</v>
      </c>
      <c r="M55">
        <f t="shared" si="8"/>
        <v>8.8980537607592822</v>
      </c>
      <c r="N55">
        <f t="shared" si="9"/>
        <v>10.396037493963888</v>
      </c>
    </row>
    <row r="56" spans="1:14">
      <c r="A56">
        <v>1954</v>
      </c>
      <c r="B56">
        <v>49</v>
      </c>
      <c r="C56">
        <f t="shared" si="4"/>
        <v>49</v>
      </c>
      <c r="D56">
        <v>23.7</v>
      </c>
      <c r="E56">
        <f t="shared" si="1"/>
        <v>-16.998135157983821</v>
      </c>
      <c r="F56">
        <f t="shared" si="1"/>
        <v>-16.998135157896307</v>
      </c>
      <c r="G56">
        <f t="shared" si="2"/>
        <v>23.87172968411987</v>
      </c>
      <c r="H56">
        <f t="shared" si="3"/>
        <v>2.9491084407910671E-2</v>
      </c>
      <c r="I56">
        <f t="shared" si="0"/>
        <v>-0.171729684119871</v>
      </c>
      <c r="J56">
        <f t="shared" si="5"/>
        <v>1.3025970933889361</v>
      </c>
      <c r="K56">
        <f t="shared" si="6"/>
        <v>6.5050603487882421</v>
      </c>
      <c r="L56">
        <f t="shared" si="7"/>
        <v>9.4307413114970604</v>
      </c>
      <c r="M56">
        <f t="shared" si="8"/>
        <v>11.413623105505666</v>
      </c>
      <c r="N56">
        <f t="shared" si="9"/>
        <v>13.450533206984812</v>
      </c>
    </row>
    <row r="57" spans="1:14">
      <c r="A57">
        <v>1954</v>
      </c>
      <c r="B57">
        <v>50</v>
      </c>
      <c r="C57">
        <f t="shared" si="4"/>
        <v>50</v>
      </c>
      <c r="D57">
        <v>5.9</v>
      </c>
      <c r="E57">
        <f t="shared" si="1"/>
        <v>-15.873375698016456</v>
      </c>
      <c r="F57">
        <f t="shared" si="1"/>
        <v>-15.873375697865015</v>
      </c>
      <c r="G57">
        <f t="shared" si="2"/>
        <v>26.121248604118524</v>
      </c>
      <c r="H57">
        <f t="shared" si="3"/>
        <v>408.89889510956527</v>
      </c>
      <c r="I57">
        <f t="shared" si="0"/>
        <v>-20.221248604118522</v>
      </c>
      <c r="J57">
        <f t="shared" si="5"/>
        <v>1.27311055783876</v>
      </c>
      <c r="K57">
        <f t="shared" si="6"/>
        <v>6.1712208471428358</v>
      </c>
      <c r="L57">
        <f t="shared" si="7"/>
        <v>8.4704942119353674</v>
      </c>
      <c r="M57">
        <f t="shared" si="8"/>
        <v>9.6758201870618343</v>
      </c>
      <c r="N57">
        <f t="shared" si="9"/>
        <v>10.726080628763874</v>
      </c>
    </row>
    <row r="58" spans="1:14">
      <c r="A58">
        <v>1954</v>
      </c>
      <c r="B58">
        <v>51</v>
      </c>
      <c r="C58">
        <f t="shared" si="4"/>
        <v>51</v>
      </c>
      <c r="D58">
        <v>28.5</v>
      </c>
      <c r="E58">
        <f t="shared" si="1"/>
        <v>-10.495358038609734</v>
      </c>
      <c r="F58">
        <f t="shared" si="1"/>
        <v>-10.495358038435141</v>
      </c>
      <c r="G58">
        <f t="shared" si="2"/>
        <v>36.877283922955122</v>
      </c>
      <c r="H58">
        <f t="shared" si="3"/>
        <v>70.178885925802362</v>
      </c>
      <c r="I58">
        <f t="shared" si="0"/>
        <v>-8.3772839229551224</v>
      </c>
      <c r="J58">
        <f t="shared" si="5"/>
        <v>0.84322337459961427</v>
      </c>
      <c r="K58">
        <f t="shared" si="6"/>
        <v>4.851597374579768</v>
      </c>
      <c r="L58">
        <f t="shared" si="7"/>
        <v>5.6013199303299785</v>
      </c>
      <c r="M58">
        <f t="shared" si="8"/>
        <v>5.1912598683847797</v>
      </c>
      <c r="N58">
        <f t="shared" si="9"/>
        <v>4.536614782187395</v>
      </c>
    </row>
    <row r="59" spans="1:14">
      <c r="A59">
        <v>1954</v>
      </c>
      <c r="B59">
        <v>52</v>
      </c>
      <c r="C59">
        <f t="shared" si="4"/>
        <v>52</v>
      </c>
      <c r="D59">
        <v>96.3</v>
      </c>
      <c r="E59">
        <f t="shared" si="1"/>
        <v>-2.3051176684820716</v>
      </c>
      <c r="F59">
        <f t="shared" si="1"/>
        <v>-2.3051176683312695</v>
      </c>
      <c r="G59">
        <f t="shared" si="2"/>
        <v>53.257764663186656</v>
      </c>
      <c r="H59">
        <f t="shared" si="3"/>
        <v>1852.634022789623</v>
      </c>
      <c r="I59">
        <f t="shared" si="0"/>
        <v>43.042235336813341</v>
      </c>
      <c r="J59">
        <f t="shared" si="5"/>
        <v>0.65881322864851954</v>
      </c>
      <c r="K59">
        <f t="shared" si="6"/>
        <v>4.1901533097030237</v>
      </c>
      <c r="L59">
        <f t="shared" si="7"/>
        <v>4.2034595450014685</v>
      </c>
      <c r="M59">
        <f t="shared" si="8"/>
        <v>3.155978299683794</v>
      </c>
      <c r="N59">
        <f t="shared" si="9"/>
        <v>1.9538350411588916</v>
      </c>
    </row>
    <row r="60" spans="1:14">
      <c r="A60">
        <v>1954</v>
      </c>
      <c r="B60">
        <v>53</v>
      </c>
      <c r="C60">
        <f t="shared" si="4"/>
        <v>53</v>
      </c>
      <c r="D60">
        <v>64.8</v>
      </c>
      <c r="E60">
        <f t="shared" si="1"/>
        <v>6.5027771193740733</v>
      </c>
      <c r="F60">
        <f t="shared" si="1"/>
        <v>6.5027771194615394</v>
      </c>
      <c r="G60">
        <f t="shared" si="2"/>
        <v>70.873554238835609</v>
      </c>
      <c r="H60">
        <f t="shared" si="3"/>
        <v>36.888061092078033</v>
      </c>
      <c r="I60">
        <f t="shared" si="0"/>
        <v>-6.0735542388356123</v>
      </c>
      <c r="J60">
        <f t="shared" si="5"/>
        <v>1.5064816708118161</v>
      </c>
      <c r="K60">
        <f t="shared" si="6"/>
        <v>6.1327574110585399</v>
      </c>
      <c r="L60">
        <f t="shared" si="7"/>
        <v>8.0873371241826568</v>
      </c>
      <c r="M60">
        <f t="shared" si="8"/>
        <v>9.1389168552532265</v>
      </c>
      <c r="N60">
        <f t="shared" si="9"/>
        <v>10.171515100289781</v>
      </c>
    </row>
    <row r="61" spans="1:14">
      <c r="A61">
        <v>1954</v>
      </c>
      <c r="B61">
        <v>54</v>
      </c>
      <c r="C61">
        <f t="shared" si="4"/>
        <v>54</v>
      </c>
      <c r="D61">
        <v>82.3</v>
      </c>
      <c r="E61">
        <f t="shared" si="1"/>
        <v>13.568258029534356</v>
      </c>
      <c r="F61">
        <f t="shared" si="1"/>
        <v>13.568258029534197</v>
      </c>
      <c r="G61">
        <f t="shared" si="2"/>
        <v>85.00451605906855</v>
      </c>
      <c r="H61">
        <f t="shared" si="3"/>
        <v>7.3144071137596951</v>
      </c>
      <c r="I61">
        <f t="shared" si="0"/>
        <v>-2.7045160590685526</v>
      </c>
      <c r="J61">
        <f t="shared" si="5"/>
        <v>1.3548809526188674</v>
      </c>
      <c r="K61">
        <f t="shared" si="6"/>
        <v>5.5224418285638324</v>
      </c>
      <c r="L61">
        <f t="shared" si="7"/>
        <v>6.6712479878808297</v>
      </c>
      <c r="M61">
        <f t="shared" si="8"/>
        <v>6.8570461911399008</v>
      </c>
      <c r="N61">
        <f t="shared" si="9"/>
        <v>6.9225012324647022</v>
      </c>
    </row>
    <row r="62" spans="1:14">
      <c r="A62">
        <v>1954</v>
      </c>
      <c r="B62">
        <v>55</v>
      </c>
      <c r="C62">
        <f t="shared" si="4"/>
        <v>55</v>
      </c>
      <c r="D62">
        <v>55.3</v>
      </c>
      <c r="E62">
        <f t="shared" si="1"/>
        <v>16.998135157983821</v>
      </c>
      <c r="F62">
        <f t="shared" si="1"/>
        <v>16.998135157896318</v>
      </c>
      <c r="G62">
        <f t="shared" si="2"/>
        <v>91.864270315880134</v>
      </c>
      <c r="H62">
        <f t="shared" si="3"/>
        <v>1336.9458637327534</v>
      </c>
      <c r="I62">
        <f t="shared" si="0"/>
        <v>-36.564270315880137</v>
      </c>
      <c r="J62">
        <f t="shared" si="5"/>
        <v>1.2736930123851191</v>
      </c>
      <c r="K62">
        <f t="shared" si="6"/>
        <v>5.1110939341822128</v>
      </c>
      <c r="L62">
        <f t="shared" si="7"/>
        <v>5.7336715831858918</v>
      </c>
      <c r="M62">
        <f t="shared" si="8"/>
        <v>5.422811853608632</v>
      </c>
      <c r="N62">
        <f t="shared" si="9"/>
        <v>4.9970977741580516</v>
      </c>
    </row>
    <row r="63" spans="1:14">
      <c r="A63">
        <v>1954</v>
      </c>
      <c r="B63">
        <v>56</v>
      </c>
      <c r="C63">
        <f t="shared" si="4"/>
        <v>56</v>
      </c>
      <c r="D63">
        <v>63.4</v>
      </c>
      <c r="E63">
        <f t="shared" si="1"/>
        <v>15.873375698016456</v>
      </c>
      <c r="F63">
        <f t="shared" si="1"/>
        <v>15.873375697864983</v>
      </c>
      <c r="G63">
        <f t="shared" si="2"/>
        <v>89.614751395881427</v>
      </c>
      <c r="H63">
        <f t="shared" si="3"/>
        <v>687.21319074786732</v>
      </c>
      <c r="I63">
        <f t="shared" si="0"/>
        <v>-26.214751395881429</v>
      </c>
      <c r="J63">
        <f t="shared" si="5"/>
        <v>0.51693374581981388</v>
      </c>
      <c r="K63">
        <f t="shared" si="6"/>
        <v>3.027325721679095</v>
      </c>
      <c r="L63">
        <f t="shared" si="7"/>
        <v>1.5038773932792893</v>
      </c>
      <c r="M63">
        <f t="shared" si="8"/>
        <v>-0.87525047181468363</v>
      </c>
      <c r="N63">
        <f t="shared" si="9"/>
        <v>-3.3151758438495862</v>
      </c>
    </row>
    <row r="64" spans="1:14">
      <c r="A64">
        <v>1954</v>
      </c>
      <c r="B64">
        <v>57</v>
      </c>
      <c r="C64">
        <f t="shared" si="4"/>
        <v>57</v>
      </c>
      <c r="D64">
        <v>57.5</v>
      </c>
      <c r="E64">
        <f t="shared" si="1"/>
        <v>10.495358038609735</v>
      </c>
      <c r="F64">
        <f t="shared" si="1"/>
        <v>10.495358038435075</v>
      </c>
      <c r="G64">
        <f t="shared" si="2"/>
        <v>78.858716077044804</v>
      </c>
      <c r="H64">
        <f t="shared" si="3"/>
        <v>456.19475245981215</v>
      </c>
      <c r="I64">
        <f t="shared" si="0"/>
        <v>-21.358716077044804</v>
      </c>
      <c r="J64">
        <f t="shared" si="5"/>
        <v>-1.769995701421101E-2</v>
      </c>
      <c r="K64">
        <f t="shared" si="6"/>
        <v>1.5652218658010684</v>
      </c>
      <c r="L64">
        <f t="shared" si="7"/>
        <v>-1.2679854856367827</v>
      </c>
      <c r="M64">
        <f t="shared" si="8"/>
        <v>-4.6761756104246954</v>
      </c>
      <c r="N64">
        <f t="shared" si="9"/>
        <v>-7.8950909542559558</v>
      </c>
    </row>
    <row r="65" spans="1:14">
      <c r="A65">
        <v>1954</v>
      </c>
      <c r="B65">
        <v>58</v>
      </c>
      <c r="C65">
        <f t="shared" si="4"/>
        <v>58</v>
      </c>
      <c r="D65">
        <v>36.299999999999997</v>
      </c>
      <c r="E65">
        <f t="shared" si="1"/>
        <v>2.3051176684820733</v>
      </c>
      <c r="F65">
        <f t="shared" si="1"/>
        <v>2.3051176683311851</v>
      </c>
      <c r="G65">
        <f t="shared" si="2"/>
        <v>62.478235336813256</v>
      </c>
      <c r="H65">
        <f t="shared" si="3"/>
        <v>685.30000534957844</v>
      </c>
      <c r="I65">
        <f t="shared" si="0"/>
        <v>-26.178235336813259</v>
      </c>
      <c r="J65">
        <f t="shared" si="5"/>
        <v>-0.44452027941482286</v>
      </c>
      <c r="K65">
        <f t="shared" si="6"/>
        <v>0.41902496865877459</v>
      </c>
      <c r="L65">
        <f t="shared" si="7"/>
        <v>-3.2770585447775851</v>
      </c>
      <c r="M65">
        <f t="shared" si="8"/>
        <v>-7.1785566804177119</v>
      </c>
      <c r="N65">
        <f t="shared" si="9"/>
        <v>-10.587815978813726</v>
      </c>
    </row>
    <row r="66" spans="1:14">
      <c r="A66">
        <v>1954</v>
      </c>
      <c r="B66">
        <v>59</v>
      </c>
      <c r="C66">
        <f t="shared" si="4"/>
        <v>59</v>
      </c>
      <c r="D66">
        <v>44.9</v>
      </c>
      <c r="E66">
        <f t="shared" si="1"/>
        <v>-6.5027771193740724</v>
      </c>
      <c r="F66">
        <f t="shared" si="1"/>
        <v>-6.5027771194607142</v>
      </c>
      <c r="G66">
        <f t="shared" si="2"/>
        <v>44.862445761165205</v>
      </c>
      <c r="H66">
        <f t="shared" si="3"/>
        <v>1.4103208544607353E-3</v>
      </c>
      <c r="I66">
        <f t="shared" si="0"/>
        <v>3.7554238834793807E-2</v>
      </c>
      <c r="J66">
        <f t="shared" si="5"/>
        <v>-0.95919458056279161</v>
      </c>
      <c r="K66">
        <f t="shared" si="6"/>
        <v>-0.91083804661482737</v>
      </c>
      <c r="L66">
        <f t="shared" si="7"/>
        <v>-5.5671762239811535</v>
      </c>
      <c r="M66">
        <f t="shared" si="8"/>
        <v>-10.028508478877043</v>
      </c>
      <c r="N66">
        <f t="shared" si="9"/>
        <v>-13.705899850413633</v>
      </c>
    </row>
    <row r="67" spans="1:14">
      <c r="A67">
        <v>1954</v>
      </c>
      <c r="B67">
        <v>60</v>
      </c>
      <c r="C67">
        <f t="shared" si="4"/>
        <v>60</v>
      </c>
      <c r="D67">
        <v>41.3</v>
      </c>
      <c r="E67">
        <f t="shared" si="1"/>
        <v>-13.568258029534356</v>
      </c>
      <c r="F67">
        <f t="shared" si="1"/>
        <v>-13.568258029534249</v>
      </c>
      <c r="G67">
        <f t="shared" si="2"/>
        <v>30.73148394093139</v>
      </c>
      <c r="H67">
        <f t="shared" si="3"/>
        <v>111.69353169079103</v>
      </c>
      <c r="I67">
        <f t="shared" si="0"/>
        <v>10.568516059068607</v>
      </c>
      <c r="J67">
        <f t="shared" si="5"/>
        <v>-0.93925960417483989</v>
      </c>
      <c r="K67">
        <f t="shared" si="6"/>
        <v>-0.86341843234234628</v>
      </c>
      <c r="L67">
        <f t="shared" si="7"/>
        <v>-5.006703177699559</v>
      </c>
      <c r="M67">
        <f t="shared" si="8"/>
        <v>-8.518599071220267</v>
      </c>
      <c r="N67">
        <f t="shared" si="9"/>
        <v>-10.957209032563949</v>
      </c>
    </row>
    <row r="68" spans="1:14">
      <c r="A68">
        <v>1955</v>
      </c>
      <c r="B68">
        <v>61</v>
      </c>
      <c r="C68">
        <f t="shared" si="4"/>
        <v>61</v>
      </c>
      <c r="D68">
        <v>7.6</v>
      </c>
      <c r="E68">
        <f t="shared" si="1"/>
        <v>-16.998135157983821</v>
      </c>
      <c r="F68">
        <f t="shared" si="1"/>
        <v>-16.998135157896328</v>
      </c>
      <c r="G68">
        <f t="shared" si="2"/>
        <v>23.871729684119842</v>
      </c>
      <c r="H68">
        <f t="shared" si="3"/>
        <v>264.76918691306679</v>
      </c>
      <c r="I68">
        <f t="shared" si="0"/>
        <v>-16.27172968411984</v>
      </c>
      <c r="J68">
        <f t="shared" si="5"/>
        <v>-0.70910409090997095</v>
      </c>
      <c r="K68">
        <f t="shared" si="6"/>
        <v>-0.29182170777179861</v>
      </c>
      <c r="L68">
        <f t="shared" si="7"/>
        <v>-3.4491812540227427</v>
      </c>
      <c r="M68">
        <f t="shared" si="8"/>
        <v>-5.6555318016769354</v>
      </c>
      <c r="N68">
        <f t="shared" si="9"/>
        <v>-6.6520640142374372</v>
      </c>
    </row>
    <row r="69" spans="1:14">
      <c r="A69">
        <v>1955</v>
      </c>
      <c r="B69">
        <v>62</v>
      </c>
      <c r="C69">
        <f t="shared" si="4"/>
        <v>62</v>
      </c>
      <c r="D69">
        <v>22.3</v>
      </c>
      <c r="E69">
        <f t="shared" si="1"/>
        <v>-15.873375698016433</v>
      </c>
      <c r="F69">
        <f t="shared" si="1"/>
        <v>-15.87337569786532</v>
      </c>
      <c r="G69">
        <f t="shared" si="2"/>
        <v>26.121248604118243</v>
      </c>
      <c r="H69">
        <f t="shared" si="3"/>
        <v>14.601940894475614</v>
      </c>
      <c r="I69">
        <f t="shared" si="0"/>
        <v>-3.8212486041182423</v>
      </c>
      <c r="J69">
        <f t="shared" si="5"/>
        <v>-1.0203566027741684</v>
      </c>
      <c r="K69">
        <f t="shared" si="6"/>
        <v>-1.0908171065892007</v>
      </c>
      <c r="L69">
        <f t="shared" si="7"/>
        <v>-4.7314360970324527</v>
      </c>
      <c r="M69">
        <f t="shared" si="8"/>
        <v>-7.2479614840433708</v>
      </c>
      <c r="N69">
        <f t="shared" si="9"/>
        <v>-8.5759971482139186</v>
      </c>
    </row>
    <row r="70" spans="1:14">
      <c r="A70">
        <v>1955</v>
      </c>
      <c r="B70">
        <v>63</v>
      </c>
      <c r="C70">
        <f t="shared" si="4"/>
        <v>63</v>
      </c>
      <c r="D70">
        <v>10.3</v>
      </c>
      <c r="E70">
        <f t="shared" si="1"/>
        <v>-10.495358038609785</v>
      </c>
      <c r="F70">
        <f t="shared" si="1"/>
        <v>-10.495358038435008</v>
      </c>
      <c r="G70">
        <f t="shared" si="2"/>
        <v>36.877283922955201</v>
      </c>
      <c r="H70">
        <f t="shared" si="3"/>
        <v>706.35202072137292</v>
      </c>
      <c r="I70">
        <f t="shared" si="0"/>
        <v>-26.5772839229552</v>
      </c>
      <c r="J70">
        <f t="shared" si="5"/>
        <v>-1.0763744428010498</v>
      </c>
      <c r="K70">
        <f t="shared" si="6"/>
        <v>-1.2273386814656526</v>
      </c>
      <c r="L70">
        <f t="shared" si="7"/>
        <v>-4.6404173477410318</v>
      </c>
      <c r="M70">
        <f t="shared" si="8"/>
        <v>-6.7339545520546009</v>
      </c>
      <c r="N70">
        <f t="shared" si="9"/>
        <v>-7.6250474393947831</v>
      </c>
    </row>
    <row r="71" spans="1:14">
      <c r="A71">
        <v>1955</v>
      </c>
      <c r="B71">
        <v>64</v>
      </c>
      <c r="C71">
        <f t="shared" si="4"/>
        <v>64</v>
      </c>
      <c r="D71">
        <v>95.6</v>
      </c>
      <c r="E71">
        <f t="shared" si="1"/>
        <v>-2.305117668482076</v>
      </c>
      <c r="F71">
        <f t="shared" si="1"/>
        <v>-2.3051176683311025</v>
      </c>
      <c r="G71">
        <f t="shared" si="2"/>
        <v>53.257764663186819</v>
      </c>
      <c r="H71">
        <f t="shared" si="3"/>
        <v>1792.8648933180702</v>
      </c>
      <c r="I71">
        <f t="shared" si="0"/>
        <v>42.342235336813175</v>
      </c>
      <c r="J71">
        <f t="shared" si="5"/>
        <v>-1.5863926324041326</v>
      </c>
      <c r="K71">
        <f t="shared" si="6"/>
        <v>-2.4948359435401297</v>
      </c>
      <c r="L71">
        <f t="shared" si="7"/>
        <v>-6.8341040052624491</v>
      </c>
      <c r="M71">
        <f t="shared" si="8"/>
        <v>-9.7104539576896904</v>
      </c>
      <c r="N71">
        <f t="shared" si="9"/>
        <v>-11.415494736106867</v>
      </c>
    </row>
    <row r="72" spans="1:14">
      <c r="A72">
        <v>1955</v>
      </c>
      <c r="B72">
        <v>65</v>
      </c>
      <c r="C72">
        <f t="shared" si="4"/>
        <v>65</v>
      </c>
      <c r="D72">
        <v>160.30000000000001</v>
      </c>
      <c r="E72">
        <f t="shared" si="1"/>
        <v>6.5027771193741248</v>
      </c>
      <c r="F72">
        <f t="shared" si="1"/>
        <v>6.5027771194607924</v>
      </c>
      <c r="G72">
        <f t="shared" si="2"/>
        <v>70.873554238834913</v>
      </c>
      <c r="H72">
        <f t="shared" si="3"/>
        <v>7997.0892014746032</v>
      </c>
      <c r="I72">
        <f t="shared" ref="I72:I135" si="10">D72-G72</f>
        <v>89.426445761165098</v>
      </c>
      <c r="J72">
        <f t="shared" si="5"/>
        <v>-0.70782007301978644</v>
      </c>
      <c r="K72">
        <f t="shared" si="6"/>
        <v>-0.25298237952246438</v>
      </c>
      <c r="L72">
        <f t="shared" si="7"/>
        <v>-1.9164700710548868</v>
      </c>
      <c r="M72">
        <f t="shared" si="8"/>
        <v>-1.9025505635142608</v>
      </c>
      <c r="N72">
        <f t="shared" si="9"/>
        <v>-0.66394872152285878</v>
      </c>
    </row>
    <row r="73" spans="1:14">
      <c r="A73">
        <v>1955</v>
      </c>
      <c r="B73">
        <v>66</v>
      </c>
      <c r="C73">
        <f t="shared" si="4"/>
        <v>66</v>
      </c>
      <c r="D73">
        <v>147.19999999999999</v>
      </c>
      <c r="E73">
        <f t="shared" ref="E73:F136" si="11">E$3*COS(E$2*$C73)+E$4*SIN(E$2*$C73)</f>
        <v>13.568258029534354</v>
      </c>
      <c r="F73">
        <f t="shared" si="11"/>
        <v>13.5682580295343</v>
      </c>
      <c r="G73">
        <f t="shared" ref="G73:G136" si="12">$B$3+SUM(E73:F73)</f>
        <v>85.004516059068649</v>
      </c>
      <c r="H73">
        <f t="shared" ref="H73:H136" si="13">I73^2</f>
        <v>3868.2782226466479</v>
      </c>
      <c r="I73">
        <f t="shared" si="10"/>
        <v>62.195483940931339</v>
      </c>
      <c r="J73">
        <f t="shared" si="5"/>
        <v>1.0948652436639112</v>
      </c>
      <c r="K73">
        <f t="shared" si="6"/>
        <v>4.2309890275119137</v>
      </c>
      <c r="L73">
        <f t="shared" si="7"/>
        <v>7.2178215121671121</v>
      </c>
      <c r="M73">
        <f t="shared" si="8"/>
        <v>11.796798885187643</v>
      </c>
      <c r="N73">
        <f t="shared" si="9"/>
        <v>17.354130175014735</v>
      </c>
    </row>
    <row r="74" spans="1:14">
      <c r="A74">
        <v>1955</v>
      </c>
      <c r="B74">
        <v>67</v>
      </c>
      <c r="C74">
        <f t="shared" ref="C74:C137" si="14">C73+1</f>
        <v>67</v>
      </c>
      <c r="D74">
        <v>88.5</v>
      </c>
      <c r="E74">
        <f t="shared" si="11"/>
        <v>16.998135157983828</v>
      </c>
      <c r="F74">
        <f t="shared" si="11"/>
        <v>16.998135157896339</v>
      </c>
      <c r="G74">
        <f t="shared" si="12"/>
        <v>91.864270315880162</v>
      </c>
      <c r="H74">
        <f t="shared" si="13"/>
        <v>11.318314758312408</v>
      </c>
      <c r="I74">
        <f t="shared" si="10"/>
        <v>-3.3642703158801623</v>
      </c>
      <c r="J74">
        <f t="shared" si="5"/>
        <v>2.3168776176092596</v>
      </c>
      <c r="K74">
        <f t="shared" si="6"/>
        <v>7.1292137731828849</v>
      </c>
      <c r="L74">
        <f t="shared" si="7"/>
        <v>12.715587755043536</v>
      </c>
      <c r="M74">
        <f t="shared" si="8"/>
        <v>19.356601643549197</v>
      </c>
      <c r="N74">
        <f t="shared" si="9"/>
        <v>26.322400928198057</v>
      </c>
    </row>
    <row r="75" spans="1:14">
      <c r="A75">
        <v>1955</v>
      </c>
      <c r="B75">
        <v>68</v>
      </c>
      <c r="C75">
        <f t="shared" si="14"/>
        <v>68</v>
      </c>
      <c r="D75">
        <v>146.6</v>
      </c>
      <c r="E75">
        <f t="shared" si="11"/>
        <v>15.87337569801646</v>
      </c>
      <c r="F75">
        <f t="shared" si="11"/>
        <v>15.873375697865288</v>
      </c>
      <c r="G75">
        <f t="shared" si="12"/>
        <v>89.61475139588174</v>
      </c>
      <c r="H75">
        <f t="shared" si="13"/>
        <v>3247.3185584731614</v>
      </c>
      <c r="I75">
        <f t="shared" si="10"/>
        <v>56.985248604118254</v>
      </c>
      <c r="J75">
        <f t="shared" ref="J75:J138" si="15">0.98*J74+0.02*I74</f>
        <v>2.2032546589394713</v>
      </c>
      <c r="K75">
        <f t="shared" ref="K75:K138" si="16">0.05*I74+0.95*K74</f>
        <v>6.6045395687297326</v>
      </c>
      <c r="L75">
        <f t="shared" ref="L75:L138" si="17">0.1*I74+0.9*L74</f>
        <v>11.107601947951167</v>
      </c>
      <c r="M75">
        <f t="shared" ref="M75:M138" si="18">0.15*I74+0.85*M74</f>
        <v>15.948470849634791</v>
      </c>
      <c r="N75">
        <f t="shared" ref="N75:N138" si="19">0.2*I74+0.8*N74</f>
        <v>20.385066679382415</v>
      </c>
    </row>
    <row r="76" spans="1:14">
      <c r="A76">
        <v>1955</v>
      </c>
      <c r="B76">
        <v>69</v>
      </c>
      <c r="C76">
        <f t="shared" si="14"/>
        <v>69</v>
      </c>
      <c r="D76">
        <v>56.1</v>
      </c>
      <c r="E76">
        <f t="shared" si="11"/>
        <v>10.495358038609739</v>
      </c>
      <c r="F76">
        <f t="shared" si="11"/>
        <v>10.495358038434942</v>
      </c>
      <c r="G76">
        <f t="shared" si="12"/>
        <v>78.858716077044676</v>
      </c>
      <c r="H76">
        <f t="shared" si="13"/>
        <v>517.9591574755317</v>
      </c>
      <c r="I76">
        <f t="shared" si="10"/>
        <v>-22.758716077044674</v>
      </c>
      <c r="J76">
        <f t="shared" si="15"/>
        <v>3.2988945378430472</v>
      </c>
      <c r="K76">
        <f t="shared" si="16"/>
        <v>9.1235750204991586</v>
      </c>
      <c r="L76">
        <f t="shared" si="17"/>
        <v>15.695366613567877</v>
      </c>
      <c r="M76">
        <f t="shared" si="18"/>
        <v>22.103987512807308</v>
      </c>
      <c r="N76">
        <f t="shared" si="19"/>
        <v>27.705103064329585</v>
      </c>
    </row>
    <row r="77" spans="1:14">
      <c r="A77">
        <v>1955</v>
      </c>
      <c r="B77">
        <v>70</v>
      </c>
      <c r="C77">
        <f t="shared" si="14"/>
        <v>70</v>
      </c>
      <c r="D77">
        <v>59.9</v>
      </c>
      <c r="E77">
        <f t="shared" si="11"/>
        <v>2.3051176684820174</v>
      </c>
      <c r="F77">
        <f t="shared" si="11"/>
        <v>2.3051176683310182</v>
      </c>
      <c r="G77">
        <f t="shared" si="12"/>
        <v>62.478235336813029</v>
      </c>
      <c r="H77">
        <f t="shared" si="13"/>
        <v>6.647297451991399</v>
      </c>
      <c r="I77">
        <f t="shared" si="10"/>
        <v>-2.5782353368130302</v>
      </c>
      <c r="J77">
        <f t="shared" si="15"/>
        <v>2.7777423255452929</v>
      </c>
      <c r="K77">
        <f t="shared" si="16"/>
        <v>7.5294604656219661</v>
      </c>
      <c r="L77">
        <f t="shared" si="17"/>
        <v>11.849958344506621</v>
      </c>
      <c r="M77">
        <f t="shared" si="18"/>
        <v>15.374581974329512</v>
      </c>
      <c r="N77">
        <f t="shared" si="19"/>
        <v>17.612339236054737</v>
      </c>
    </row>
    <row r="78" spans="1:14">
      <c r="A78">
        <v>1955</v>
      </c>
      <c r="B78">
        <v>71</v>
      </c>
      <c r="C78">
        <f t="shared" si="14"/>
        <v>71</v>
      </c>
      <c r="D78">
        <v>49.3</v>
      </c>
      <c r="E78">
        <f t="shared" si="11"/>
        <v>-6.5027771193740689</v>
      </c>
      <c r="F78">
        <f t="shared" si="11"/>
        <v>-6.5027771194608697</v>
      </c>
      <c r="G78">
        <f t="shared" si="12"/>
        <v>44.862445761165056</v>
      </c>
      <c r="H78">
        <f t="shared" si="13"/>
        <v>19.691887622601957</v>
      </c>
      <c r="I78">
        <f t="shared" si="10"/>
        <v>4.4375542388349416</v>
      </c>
      <c r="J78">
        <f t="shared" si="15"/>
        <v>2.6706227722981266</v>
      </c>
      <c r="K78">
        <f t="shared" si="16"/>
        <v>7.0240756755002156</v>
      </c>
      <c r="L78">
        <f t="shared" si="17"/>
        <v>10.407138976374656</v>
      </c>
      <c r="M78">
        <f t="shared" si="18"/>
        <v>12.681659377658132</v>
      </c>
      <c r="N78">
        <f t="shared" si="19"/>
        <v>13.574224321481184</v>
      </c>
    </row>
    <row r="79" spans="1:14">
      <c r="A79">
        <v>1955</v>
      </c>
      <c r="B79">
        <v>72</v>
      </c>
      <c r="C79">
        <f t="shared" si="14"/>
        <v>72</v>
      </c>
      <c r="D79">
        <v>30.3</v>
      </c>
      <c r="E79">
        <f t="shared" si="11"/>
        <v>-13.568258029534389</v>
      </c>
      <c r="F79">
        <f t="shared" si="11"/>
        <v>-13.568258029533755</v>
      </c>
      <c r="G79">
        <f t="shared" si="12"/>
        <v>30.731483940931852</v>
      </c>
      <c r="H79">
        <f t="shared" si="13"/>
        <v>0.18617839128208161</v>
      </c>
      <c r="I79">
        <f t="shared" si="10"/>
        <v>-0.43148394093185161</v>
      </c>
      <c r="J79">
        <f t="shared" si="15"/>
        <v>2.7059614016288629</v>
      </c>
      <c r="K79">
        <f t="shared" si="16"/>
        <v>6.894749603666952</v>
      </c>
      <c r="L79">
        <f t="shared" si="17"/>
        <v>9.8101805026206854</v>
      </c>
      <c r="M79">
        <f t="shared" si="18"/>
        <v>11.445043606834652</v>
      </c>
      <c r="N79">
        <f t="shared" si="19"/>
        <v>11.746890304951936</v>
      </c>
    </row>
    <row r="80" spans="1:14">
      <c r="A80">
        <v>1956</v>
      </c>
      <c r="B80">
        <v>73</v>
      </c>
      <c r="C80">
        <f t="shared" si="14"/>
        <v>73</v>
      </c>
      <c r="D80">
        <v>23.2</v>
      </c>
      <c r="E80">
        <f t="shared" si="11"/>
        <v>-16.998135157983821</v>
      </c>
      <c r="F80">
        <f t="shared" si="11"/>
        <v>-16.99813515789635</v>
      </c>
      <c r="G80">
        <f t="shared" si="12"/>
        <v>23.871729684119828</v>
      </c>
      <c r="H80">
        <f t="shared" si="13"/>
        <v>0.45122076852772441</v>
      </c>
      <c r="I80">
        <f t="shared" si="10"/>
        <v>-0.67172968411982836</v>
      </c>
      <c r="J80">
        <f t="shared" si="15"/>
        <v>2.6432124947776487</v>
      </c>
      <c r="K80">
        <f t="shared" si="16"/>
        <v>6.5284379264370118</v>
      </c>
      <c r="L80">
        <f t="shared" si="17"/>
        <v>8.7860140582654314</v>
      </c>
      <c r="M80">
        <f t="shared" si="18"/>
        <v>9.6635644746696769</v>
      </c>
      <c r="N80">
        <f t="shared" si="19"/>
        <v>9.3112154557751783</v>
      </c>
    </row>
    <row r="81" spans="1:14">
      <c r="A81">
        <v>1956</v>
      </c>
      <c r="B81">
        <v>74</v>
      </c>
      <c r="C81">
        <f t="shared" si="14"/>
        <v>74</v>
      </c>
      <c r="D81">
        <v>0.3</v>
      </c>
      <c r="E81">
        <f t="shared" si="11"/>
        <v>-15.873375698016435</v>
      </c>
      <c r="F81">
        <f t="shared" si="11"/>
        <v>-15.873375697865256</v>
      </c>
      <c r="G81">
        <f t="shared" si="12"/>
        <v>26.121248604118303</v>
      </c>
      <c r="H81">
        <f t="shared" si="13"/>
        <v>666.73687947568135</v>
      </c>
      <c r="I81">
        <f t="shared" si="10"/>
        <v>-25.821248604118303</v>
      </c>
      <c r="J81">
        <f t="shared" si="15"/>
        <v>2.5769136511996988</v>
      </c>
      <c r="K81">
        <f t="shared" si="16"/>
        <v>6.1684295459091691</v>
      </c>
      <c r="L81">
        <f t="shared" si="17"/>
        <v>7.8402396840269057</v>
      </c>
      <c r="M81">
        <f t="shared" si="18"/>
        <v>8.113270350851252</v>
      </c>
      <c r="N81">
        <f t="shared" si="19"/>
        <v>7.3146264277961777</v>
      </c>
    </row>
    <row r="82" spans="1:14">
      <c r="A82">
        <v>1956</v>
      </c>
      <c r="B82">
        <v>75</v>
      </c>
      <c r="C82">
        <f t="shared" si="14"/>
        <v>75</v>
      </c>
      <c r="D82">
        <v>26.8</v>
      </c>
      <c r="E82">
        <f t="shared" si="11"/>
        <v>-10.495358038609693</v>
      </c>
      <c r="F82">
        <f t="shared" si="11"/>
        <v>-10.495358038435645</v>
      </c>
      <c r="G82">
        <f t="shared" si="12"/>
        <v>36.877283922954661</v>
      </c>
      <c r="H82">
        <f t="shared" si="13"/>
        <v>101.55165126384045</v>
      </c>
      <c r="I82">
        <f t="shared" si="10"/>
        <v>-10.07728392295466</v>
      </c>
      <c r="J82">
        <f t="shared" si="15"/>
        <v>2.008950406093339</v>
      </c>
      <c r="K82">
        <f t="shared" si="16"/>
        <v>4.5689456384077953</v>
      </c>
      <c r="L82">
        <f t="shared" si="17"/>
        <v>4.4740908552123848</v>
      </c>
      <c r="M82">
        <f t="shared" si="18"/>
        <v>3.0230925076058193</v>
      </c>
      <c r="N82">
        <f t="shared" si="19"/>
        <v>0.68745142141328142</v>
      </c>
    </row>
    <row r="83" spans="1:14">
      <c r="A83">
        <v>1956</v>
      </c>
      <c r="B83">
        <v>76</v>
      </c>
      <c r="C83">
        <f t="shared" si="14"/>
        <v>76</v>
      </c>
      <c r="D83">
        <v>155.5</v>
      </c>
      <c r="E83">
        <f t="shared" si="11"/>
        <v>-2.3051176684820796</v>
      </c>
      <c r="F83">
        <f t="shared" si="11"/>
        <v>-2.3051176683309356</v>
      </c>
      <c r="G83">
        <f t="shared" si="12"/>
        <v>53.257764663186983</v>
      </c>
      <c r="H83">
        <f t="shared" si="13"/>
        <v>10453.474686668258</v>
      </c>
      <c r="I83">
        <f t="shared" si="10"/>
        <v>102.24223533681302</v>
      </c>
      <c r="J83">
        <f t="shared" si="15"/>
        <v>1.7672257195123788</v>
      </c>
      <c r="K83">
        <f t="shared" si="16"/>
        <v>3.8366341603396723</v>
      </c>
      <c r="L83">
        <f t="shared" si="17"/>
        <v>3.0189533773956803</v>
      </c>
      <c r="M83">
        <f t="shared" si="18"/>
        <v>1.0580360430217475</v>
      </c>
      <c r="N83">
        <f t="shared" si="19"/>
        <v>-1.4654956474603069</v>
      </c>
    </row>
    <row r="84" spans="1:14">
      <c r="A84">
        <v>1956</v>
      </c>
      <c r="B84">
        <v>77</v>
      </c>
      <c r="C84">
        <f t="shared" si="14"/>
        <v>77</v>
      </c>
      <c r="D84">
        <v>42.4</v>
      </c>
      <c r="E84">
        <f t="shared" si="11"/>
        <v>6.5027771193741213</v>
      </c>
      <c r="F84">
        <f t="shared" si="11"/>
        <v>6.5027771194609478</v>
      </c>
      <c r="G84">
        <f t="shared" si="12"/>
        <v>70.873554238835069</v>
      </c>
      <c r="H84">
        <f t="shared" si="13"/>
        <v>810.74329099188265</v>
      </c>
      <c r="I84">
        <f t="shared" si="10"/>
        <v>-28.473554238835071</v>
      </c>
      <c r="J84">
        <f t="shared" si="15"/>
        <v>3.7767259118583918</v>
      </c>
      <c r="K84">
        <f t="shared" si="16"/>
        <v>8.75691421916334</v>
      </c>
      <c r="L84">
        <f t="shared" si="17"/>
        <v>12.941281573337417</v>
      </c>
      <c r="M84">
        <f t="shared" si="18"/>
        <v>16.235665937090438</v>
      </c>
      <c r="N84">
        <f t="shared" si="19"/>
        <v>19.276050549394363</v>
      </c>
    </row>
    <row r="85" spans="1:14">
      <c r="A85">
        <v>1956</v>
      </c>
      <c r="B85">
        <v>78</v>
      </c>
      <c r="C85">
        <f t="shared" si="14"/>
        <v>78</v>
      </c>
      <c r="D85">
        <v>154.5</v>
      </c>
      <c r="E85">
        <f t="shared" si="11"/>
        <v>13.568258029534352</v>
      </c>
      <c r="F85">
        <f t="shared" si="11"/>
        <v>13.568258029533807</v>
      </c>
      <c r="G85">
        <f t="shared" si="12"/>
        <v>85.004516059068152</v>
      </c>
      <c r="H85">
        <f t="shared" si="13"/>
        <v>4829.6222881843159</v>
      </c>
      <c r="I85">
        <f t="shared" si="10"/>
        <v>69.495483940931848</v>
      </c>
      <c r="J85">
        <f t="shared" si="15"/>
        <v>3.1317203088445225</v>
      </c>
      <c r="K85">
        <f t="shared" si="16"/>
        <v>6.8953907962634187</v>
      </c>
      <c r="L85">
        <f t="shared" si="17"/>
        <v>8.799797992120169</v>
      </c>
      <c r="M85">
        <f t="shared" si="18"/>
        <v>9.5292829107016104</v>
      </c>
      <c r="N85">
        <f t="shared" si="19"/>
        <v>9.7261295917484762</v>
      </c>
    </row>
    <row r="86" spans="1:14">
      <c r="A86">
        <v>1956</v>
      </c>
      <c r="B86">
        <v>79</v>
      </c>
      <c r="C86">
        <f t="shared" si="14"/>
        <v>79</v>
      </c>
      <c r="D86">
        <v>77</v>
      </c>
      <c r="E86">
        <f t="shared" si="11"/>
        <v>16.998135157983828</v>
      </c>
      <c r="F86">
        <f t="shared" si="11"/>
        <v>16.998135157896364</v>
      </c>
      <c r="G86">
        <f t="shared" si="12"/>
        <v>91.864270315880191</v>
      </c>
      <c r="H86">
        <f t="shared" si="13"/>
        <v>220.94653202355698</v>
      </c>
      <c r="I86">
        <f t="shared" si="10"/>
        <v>-14.864270315880191</v>
      </c>
      <c r="J86">
        <f t="shared" si="15"/>
        <v>4.4589955814862687</v>
      </c>
      <c r="K86">
        <f t="shared" si="16"/>
        <v>10.02539545349684</v>
      </c>
      <c r="L86">
        <f t="shared" si="17"/>
        <v>14.869366587001338</v>
      </c>
      <c r="M86">
        <f t="shared" si="18"/>
        <v>18.524213065236147</v>
      </c>
      <c r="N86">
        <f t="shared" si="19"/>
        <v>21.680000461585152</v>
      </c>
    </row>
    <row r="87" spans="1:14">
      <c r="A87">
        <v>1956</v>
      </c>
      <c r="B87">
        <v>80</v>
      </c>
      <c r="C87">
        <f t="shared" si="14"/>
        <v>80</v>
      </c>
      <c r="D87">
        <v>101.8</v>
      </c>
      <c r="E87">
        <f t="shared" si="11"/>
        <v>15.873375698016414</v>
      </c>
      <c r="F87">
        <f t="shared" si="11"/>
        <v>15.873375697865225</v>
      </c>
      <c r="G87">
        <f t="shared" si="12"/>
        <v>89.614751395881626</v>
      </c>
      <c r="H87">
        <f t="shared" si="13"/>
        <v>148.48028354416871</v>
      </c>
      <c r="I87">
        <f t="shared" si="10"/>
        <v>12.185248604118371</v>
      </c>
      <c r="J87">
        <f t="shared" si="15"/>
        <v>4.0725302635389395</v>
      </c>
      <c r="K87">
        <f t="shared" si="16"/>
        <v>8.7809121650279884</v>
      </c>
      <c r="L87">
        <f t="shared" si="17"/>
        <v>11.896002896713185</v>
      </c>
      <c r="M87">
        <f t="shared" si="18"/>
        <v>13.515940558068696</v>
      </c>
      <c r="N87">
        <f t="shared" si="19"/>
        <v>14.371146306092085</v>
      </c>
    </row>
    <row r="88" spans="1:14">
      <c r="A88">
        <v>1956</v>
      </c>
      <c r="B88">
        <v>81</v>
      </c>
      <c r="C88">
        <f t="shared" si="14"/>
        <v>81</v>
      </c>
      <c r="D88">
        <v>72.2</v>
      </c>
      <c r="E88">
        <f t="shared" si="11"/>
        <v>10.495358038609742</v>
      </c>
      <c r="F88">
        <f t="shared" si="11"/>
        <v>10.49535803843558</v>
      </c>
      <c r="G88">
        <f t="shared" si="12"/>
        <v>78.858716077045315</v>
      </c>
      <c r="H88">
        <f t="shared" si="13"/>
        <v>44.338499794701718</v>
      </c>
      <c r="I88">
        <f t="shared" si="10"/>
        <v>-6.6587160770453124</v>
      </c>
      <c r="J88">
        <f t="shared" si="15"/>
        <v>4.2347846303505277</v>
      </c>
      <c r="K88">
        <f t="shared" si="16"/>
        <v>8.951128986982507</v>
      </c>
      <c r="L88">
        <f t="shared" si="17"/>
        <v>11.924927467453703</v>
      </c>
      <c r="M88">
        <f t="shared" si="18"/>
        <v>13.316336764976146</v>
      </c>
      <c r="N88">
        <f t="shared" si="19"/>
        <v>13.933966765697344</v>
      </c>
    </row>
    <row r="89" spans="1:14">
      <c r="A89">
        <v>1956</v>
      </c>
      <c r="B89">
        <v>82</v>
      </c>
      <c r="C89">
        <f t="shared" si="14"/>
        <v>82</v>
      </c>
      <c r="D89">
        <v>65.900000000000006</v>
      </c>
      <c r="E89">
        <f t="shared" si="11"/>
        <v>2.3051176684820209</v>
      </c>
      <c r="F89">
        <f t="shared" si="11"/>
        <v>2.3051176683308539</v>
      </c>
      <c r="G89">
        <f t="shared" si="12"/>
        <v>62.478235336812872</v>
      </c>
      <c r="H89">
        <f t="shared" si="13"/>
        <v>11.708473410236156</v>
      </c>
      <c r="I89">
        <f t="shared" si="10"/>
        <v>3.4217646631871332</v>
      </c>
      <c r="J89">
        <f t="shared" si="15"/>
        <v>4.0169146162026106</v>
      </c>
      <c r="K89">
        <f t="shared" si="16"/>
        <v>8.1706367337811159</v>
      </c>
      <c r="L89">
        <f t="shared" si="17"/>
        <v>10.066563113003802</v>
      </c>
      <c r="M89">
        <f t="shared" si="18"/>
        <v>10.320078838672927</v>
      </c>
      <c r="N89">
        <f t="shared" si="19"/>
        <v>9.8154301971488138</v>
      </c>
    </row>
    <row r="90" spans="1:14">
      <c r="A90">
        <v>1956</v>
      </c>
      <c r="B90">
        <v>83</v>
      </c>
      <c r="C90">
        <f t="shared" si="14"/>
        <v>83</v>
      </c>
      <c r="D90">
        <v>33.700000000000003</v>
      </c>
      <c r="E90">
        <f t="shared" si="11"/>
        <v>-6.5027771193740627</v>
      </c>
      <c r="F90">
        <f t="shared" si="11"/>
        <v>-6.5027771194610251</v>
      </c>
      <c r="G90">
        <f t="shared" si="12"/>
        <v>44.862445761164906</v>
      </c>
      <c r="H90">
        <f t="shared" si="13"/>
        <v>124.60019537094833</v>
      </c>
      <c r="I90">
        <f t="shared" si="10"/>
        <v>-11.162445761164904</v>
      </c>
      <c r="J90">
        <f t="shared" si="15"/>
        <v>4.0050116171423014</v>
      </c>
      <c r="K90">
        <f t="shared" si="16"/>
        <v>7.9331931302514169</v>
      </c>
      <c r="L90">
        <f t="shared" si="17"/>
        <v>9.4020832680221353</v>
      </c>
      <c r="M90">
        <f t="shared" si="18"/>
        <v>9.2853317123500574</v>
      </c>
      <c r="N90">
        <f t="shared" si="19"/>
        <v>8.5366970903564781</v>
      </c>
    </row>
    <row r="91" spans="1:14">
      <c r="A91">
        <v>1956</v>
      </c>
      <c r="B91">
        <v>84</v>
      </c>
      <c r="C91">
        <f t="shared" si="14"/>
        <v>84</v>
      </c>
      <c r="D91">
        <v>45.5</v>
      </c>
      <c r="E91">
        <f t="shared" si="11"/>
        <v>-13.568258029534388</v>
      </c>
      <c r="F91">
        <f t="shared" si="11"/>
        <v>-13.568258029533858</v>
      </c>
      <c r="G91">
        <f t="shared" si="12"/>
        <v>30.731483940931749</v>
      </c>
      <c r="H91">
        <f t="shared" si="13"/>
        <v>218.10906658695683</v>
      </c>
      <c r="I91">
        <f t="shared" si="10"/>
        <v>14.768516059068251</v>
      </c>
      <c r="J91">
        <f t="shared" si="15"/>
        <v>3.7016624695761573</v>
      </c>
      <c r="K91">
        <f t="shared" si="16"/>
        <v>6.978411185680601</v>
      </c>
      <c r="L91">
        <f t="shared" si="17"/>
        <v>7.3456303651034309</v>
      </c>
      <c r="M91">
        <f t="shared" si="18"/>
        <v>6.2181650913228133</v>
      </c>
      <c r="N91">
        <f t="shared" si="19"/>
        <v>4.5968685200522028</v>
      </c>
    </row>
    <row r="92" spans="1:14">
      <c r="A92">
        <v>1957</v>
      </c>
      <c r="B92">
        <v>85</v>
      </c>
      <c r="C92">
        <f t="shared" si="14"/>
        <v>85</v>
      </c>
      <c r="D92">
        <v>3.1</v>
      </c>
      <c r="E92">
        <f t="shared" si="11"/>
        <v>-16.998135157983818</v>
      </c>
      <c r="F92">
        <f t="shared" si="11"/>
        <v>-16.998135157896371</v>
      </c>
      <c r="G92">
        <f t="shared" si="12"/>
        <v>23.871729684119806</v>
      </c>
      <c r="H92">
        <f t="shared" si="13"/>
        <v>431.46475407014384</v>
      </c>
      <c r="I92">
        <f t="shared" si="10"/>
        <v>-20.771729684119805</v>
      </c>
      <c r="J92">
        <f t="shared" si="15"/>
        <v>3.9229995413659995</v>
      </c>
      <c r="K92">
        <f t="shared" si="16"/>
        <v>7.3679164293499833</v>
      </c>
      <c r="L92">
        <f t="shared" si="17"/>
        <v>8.0879189344999141</v>
      </c>
      <c r="M92">
        <f t="shared" si="18"/>
        <v>7.5007177364846287</v>
      </c>
      <c r="N92">
        <f t="shared" si="19"/>
        <v>6.6311980278554126</v>
      </c>
    </row>
    <row r="93" spans="1:14">
      <c r="A93">
        <v>1957</v>
      </c>
      <c r="B93">
        <v>86</v>
      </c>
      <c r="C93">
        <f t="shared" si="14"/>
        <v>86</v>
      </c>
      <c r="D93">
        <v>29</v>
      </c>
      <c r="E93">
        <f t="shared" si="11"/>
        <v>-15.873375698016439</v>
      </c>
      <c r="F93">
        <f t="shared" si="11"/>
        <v>-15.873375697865193</v>
      </c>
      <c r="G93">
        <f t="shared" si="12"/>
        <v>26.121248604118364</v>
      </c>
      <c r="H93">
        <f t="shared" si="13"/>
        <v>8.2872095992904686</v>
      </c>
      <c r="I93">
        <f t="shared" si="10"/>
        <v>2.8787513958816362</v>
      </c>
      <c r="J93">
        <f t="shared" si="15"/>
        <v>3.4291049568562832</v>
      </c>
      <c r="K93">
        <f t="shared" si="16"/>
        <v>5.960934123676493</v>
      </c>
      <c r="L93">
        <f t="shared" si="17"/>
        <v>5.2019540726379425</v>
      </c>
      <c r="M93">
        <f t="shared" si="18"/>
        <v>3.2598506233939637</v>
      </c>
      <c r="N93">
        <f t="shared" si="19"/>
        <v>1.1506124854603694</v>
      </c>
    </row>
    <row r="94" spans="1:14">
      <c r="A94">
        <v>1957</v>
      </c>
      <c r="B94">
        <v>87</v>
      </c>
      <c r="C94">
        <f t="shared" si="14"/>
        <v>87</v>
      </c>
      <c r="D94">
        <v>62.5</v>
      </c>
      <c r="E94">
        <f t="shared" si="11"/>
        <v>-10.495358038609696</v>
      </c>
      <c r="F94">
        <f t="shared" si="11"/>
        <v>-10.495358038435514</v>
      </c>
      <c r="G94">
        <f t="shared" si="12"/>
        <v>36.877283922954788</v>
      </c>
      <c r="H94">
        <f t="shared" si="13"/>
        <v>656.52357916487119</v>
      </c>
      <c r="I94">
        <f t="shared" si="10"/>
        <v>25.622716077045212</v>
      </c>
      <c r="J94">
        <f t="shared" si="15"/>
        <v>3.4180978856367901</v>
      </c>
      <c r="K94">
        <f t="shared" si="16"/>
        <v>5.8068249872867499</v>
      </c>
      <c r="L94">
        <f t="shared" si="17"/>
        <v>4.9696338049623119</v>
      </c>
      <c r="M94">
        <f t="shared" si="18"/>
        <v>3.2026857392671144</v>
      </c>
      <c r="N94">
        <f t="shared" si="19"/>
        <v>1.4962402675446227</v>
      </c>
    </row>
    <row r="95" spans="1:14">
      <c r="A95">
        <v>1957</v>
      </c>
      <c r="B95">
        <v>88</v>
      </c>
      <c r="C95">
        <f t="shared" si="14"/>
        <v>88</v>
      </c>
      <c r="D95">
        <v>68.3</v>
      </c>
      <c r="E95">
        <f t="shared" si="11"/>
        <v>-2.305117668482084</v>
      </c>
      <c r="F95">
        <f t="shared" si="11"/>
        <v>-2.3051176683307695</v>
      </c>
      <c r="G95">
        <f t="shared" si="12"/>
        <v>53.257764663187139</v>
      </c>
      <c r="H95">
        <f t="shared" si="13"/>
        <v>226.26884392806144</v>
      </c>
      <c r="I95">
        <f t="shared" si="10"/>
        <v>15.042235336812858</v>
      </c>
      <c r="J95">
        <f t="shared" si="15"/>
        <v>3.8621902494649585</v>
      </c>
      <c r="K95">
        <f t="shared" si="16"/>
        <v>6.7976195417746723</v>
      </c>
      <c r="L95">
        <f t="shared" si="17"/>
        <v>7.0349420321706022</v>
      </c>
      <c r="M95">
        <f t="shared" si="18"/>
        <v>6.5656902899338281</v>
      </c>
      <c r="N95">
        <f t="shared" si="19"/>
        <v>6.321535429444741</v>
      </c>
    </row>
    <row r="96" spans="1:14">
      <c r="A96">
        <v>1957</v>
      </c>
      <c r="B96">
        <v>89</v>
      </c>
      <c r="C96">
        <f t="shared" si="14"/>
        <v>89</v>
      </c>
      <c r="D96">
        <v>67.5</v>
      </c>
      <c r="E96">
        <f t="shared" si="11"/>
        <v>6.5027771193741186</v>
      </c>
      <c r="F96">
        <f t="shared" si="11"/>
        <v>6.5027771194602018</v>
      </c>
      <c r="G96">
        <f t="shared" si="12"/>
        <v>70.873554238834316</v>
      </c>
      <c r="H96">
        <f t="shared" si="13"/>
        <v>11.380868202356982</v>
      </c>
      <c r="I96">
        <f t="shared" si="10"/>
        <v>-3.3735542388343163</v>
      </c>
      <c r="J96">
        <f t="shared" si="15"/>
        <v>4.0857911512119163</v>
      </c>
      <c r="K96">
        <f t="shared" si="16"/>
        <v>7.2098503315265807</v>
      </c>
      <c r="L96">
        <f t="shared" si="17"/>
        <v>7.8356713626348284</v>
      </c>
      <c r="M96">
        <f t="shared" si="18"/>
        <v>7.8371720469656818</v>
      </c>
      <c r="N96">
        <f t="shared" si="19"/>
        <v>8.0656754109183648</v>
      </c>
    </row>
    <row r="97" spans="1:14">
      <c r="A97">
        <v>1957</v>
      </c>
      <c r="B97">
        <v>90</v>
      </c>
      <c r="C97">
        <f t="shared" si="14"/>
        <v>90</v>
      </c>
      <c r="D97">
        <v>39.5</v>
      </c>
      <c r="E97">
        <f t="shared" si="11"/>
        <v>13.568258029534348</v>
      </c>
      <c r="F97">
        <f t="shared" si="11"/>
        <v>13.56825802953391</v>
      </c>
      <c r="G97">
        <f t="shared" si="12"/>
        <v>85.004516059068251</v>
      </c>
      <c r="H97">
        <f t="shared" si="13"/>
        <v>2070.6609817700005</v>
      </c>
      <c r="I97">
        <f t="shared" si="10"/>
        <v>-45.504516059068251</v>
      </c>
      <c r="J97">
        <f t="shared" si="15"/>
        <v>3.9366042434109918</v>
      </c>
      <c r="K97">
        <f t="shared" si="16"/>
        <v>6.6806801030085357</v>
      </c>
      <c r="L97">
        <f t="shared" si="17"/>
        <v>6.7147488024879136</v>
      </c>
      <c r="M97">
        <f t="shared" si="18"/>
        <v>6.1555631040956822</v>
      </c>
      <c r="N97">
        <f t="shared" si="19"/>
        <v>5.7778294809678288</v>
      </c>
    </row>
    <row r="98" spans="1:14">
      <c r="A98">
        <v>1957</v>
      </c>
      <c r="B98">
        <v>91</v>
      </c>
      <c r="C98">
        <f t="shared" si="14"/>
        <v>91</v>
      </c>
      <c r="D98">
        <v>29.9</v>
      </c>
      <c r="E98">
        <f t="shared" si="11"/>
        <v>16.998135157983825</v>
      </c>
      <c r="F98">
        <f t="shared" si="11"/>
        <v>16.998135157896385</v>
      </c>
      <c r="G98">
        <f t="shared" si="12"/>
        <v>91.864270315880205</v>
      </c>
      <c r="H98">
        <f t="shared" si="13"/>
        <v>3839.570795779473</v>
      </c>
      <c r="I98">
        <f t="shared" si="10"/>
        <v>-61.964270315880206</v>
      </c>
      <c r="J98">
        <f t="shared" si="15"/>
        <v>2.9477818373614069</v>
      </c>
      <c r="K98">
        <f t="shared" si="16"/>
        <v>4.071420294904696</v>
      </c>
      <c r="L98">
        <f t="shared" si="17"/>
        <v>1.4928223163322976</v>
      </c>
      <c r="M98">
        <f t="shared" si="18"/>
        <v>-1.5934487703789078</v>
      </c>
      <c r="N98">
        <f t="shared" si="19"/>
        <v>-4.4786396270393869</v>
      </c>
    </row>
    <row r="99" spans="1:14">
      <c r="A99">
        <v>1957</v>
      </c>
      <c r="B99">
        <v>92</v>
      </c>
      <c r="C99">
        <f t="shared" si="14"/>
        <v>92</v>
      </c>
      <c r="D99">
        <v>65.2</v>
      </c>
      <c r="E99">
        <f t="shared" si="11"/>
        <v>15.873375698016416</v>
      </c>
      <c r="F99">
        <f t="shared" si="11"/>
        <v>15.87337569786553</v>
      </c>
      <c r="G99">
        <f t="shared" si="12"/>
        <v>89.614751395881939</v>
      </c>
      <c r="H99">
        <f t="shared" si="13"/>
        <v>596.08008572271899</v>
      </c>
      <c r="I99">
        <f t="shared" si="10"/>
        <v>-24.414751395881936</v>
      </c>
      <c r="J99">
        <f t="shared" si="15"/>
        <v>1.6495407942965743</v>
      </c>
      <c r="K99">
        <f t="shared" si="16"/>
        <v>0.76963576436545056</v>
      </c>
      <c r="L99">
        <f t="shared" si="17"/>
        <v>-4.8528869468889528</v>
      </c>
      <c r="M99">
        <f t="shared" si="18"/>
        <v>-10.649072002204102</v>
      </c>
      <c r="N99">
        <f t="shared" si="19"/>
        <v>-15.975765764807552</v>
      </c>
    </row>
    <row r="100" spans="1:14">
      <c r="A100">
        <v>1957</v>
      </c>
      <c r="B100">
        <v>93</v>
      </c>
      <c r="C100">
        <f t="shared" si="14"/>
        <v>93</v>
      </c>
      <c r="D100">
        <v>106</v>
      </c>
      <c r="E100">
        <f t="shared" si="11"/>
        <v>10.495358038609746</v>
      </c>
      <c r="F100">
        <f t="shared" si="11"/>
        <v>10.495358038435446</v>
      </c>
      <c r="G100">
        <f t="shared" si="12"/>
        <v>78.858716077045187</v>
      </c>
      <c r="H100">
        <f t="shared" si="13"/>
        <v>736.6492929864454</v>
      </c>
      <c r="I100">
        <f t="shared" si="10"/>
        <v>27.141283922954813</v>
      </c>
      <c r="J100">
        <f t="shared" si="15"/>
        <v>1.1282549504930039</v>
      </c>
      <c r="K100">
        <f t="shared" si="16"/>
        <v>-0.48958359364691895</v>
      </c>
      <c r="L100">
        <f t="shared" si="17"/>
        <v>-6.8090733917882513</v>
      </c>
      <c r="M100">
        <f t="shared" si="18"/>
        <v>-12.713923911255776</v>
      </c>
      <c r="N100">
        <f t="shared" si="19"/>
        <v>-17.66356289102243</v>
      </c>
    </row>
    <row r="101" spans="1:14">
      <c r="A101">
        <v>1957</v>
      </c>
      <c r="B101">
        <v>94</v>
      </c>
      <c r="C101">
        <f t="shared" si="14"/>
        <v>94</v>
      </c>
      <c r="D101">
        <v>64.5</v>
      </c>
      <c r="E101">
        <f t="shared" si="11"/>
        <v>2.3051176684820254</v>
      </c>
      <c r="F101">
        <f t="shared" si="11"/>
        <v>2.305117668330686</v>
      </c>
      <c r="G101">
        <f t="shared" si="12"/>
        <v>62.478235336812709</v>
      </c>
      <c r="H101">
        <f t="shared" si="13"/>
        <v>4.0875323533128203</v>
      </c>
      <c r="I101">
        <f t="shared" si="10"/>
        <v>2.021764663187291</v>
      </c>
      <c r="J101">
        <f t="shared" si="15"/>
        <v>1.64851552994224</v>
      </c>
      <c r="K101">
        <f t="shared" si="16"/>
        <v>0.89195978218316774</v>
      </c>
      <c r="L101">
        <f t="shared" si="17"/>
        <v>-3.4140376603139448</v>
      </c>
      <c r="M101">
        <f t="shared" si="18"/>
        <v>-6.7356427361241868</v>
      </c>
      <c r="N101">
        <f t="shared" si="19"/>
        <v>-8.7025935282269806</v>
      </c>
    </row>
    <row r="102" spans="1:14">
      <c r="A102">
        <v>1957</v>
      </c>
      <c r="B102">
        <v>95</v>
      </c>
      <c r="C102">
        <f t="shared" si="14"/>
        <v>95</v>
      </c>
      <c r="D102">
        <v>61.1</v>
      </c>
      <c r="E102">
        <f t="shared" si="11"/>
        <v>-6.5027771193740582</v>
      </c>
      <c r="F102">
        <f t="shared" si="11"/>
        <v>-6.5027771194602781</v>
      </c>
      <c r="G102">
        <f t="shared" si="12"/>
        <v>44.86244576116566</v>
      </c>
      <c r="H102">
        <f t="shared" si="13"/>
        <v>263.6581676590871</v>
      </c>
      <c r="I102">
        <f t="shared" si="10"/>
        <v>16.237554238834342</v>
      </c>
      <c r="J102">
        <f t="shared" si="15"/>
        <v>1.655980512607141</v>
      </c>
      <c r="K102">
        <f t="shared" si="16"/>
        <v>0.94845002623337382</v>
      </c>
      <c r="L102">
        <f t="shared" si="17"/>
        <v>-2.8704574279638213</v>
      </c>
      <c r="M102">
        <f t="shared" si="18"/>
        <v>-5.422031626227465</v>
      </c>
      <c r="N102">
        <f t="shared" si="19"/>
        <v>-6.5577218899441263</v>
      </c>
    </row>
    <row r="103" spans="1:14">
      <c r="A103">
        <v>1957</v>
      </c>
      <c r="B103">
        <v>96</v>
      </c>
      <c r="C103">
        <f t="shared" si="14"/>
        <v>96</v>
      </c>
      <c r="D103">
        <v>33.799999999999997</v>
      </c>
      <c r="E103">
        <f t="shared" si="11"/>
        <v>-13.568258029534384</v>
      </c>
      <c r="F103">
        <f t="shared" si="11"/>
        <v>-13.568258029533961</v>
      </c>
      <c r="G103">
        <f t="shared" si="12"/>
        <v>30.73148394093165</v>
      </c>
      <c r="H103">
        <f t="shared" si="13"/>
        <v>9.4157908047603414</v>
      </c>
      <c r="I103">
        <f t="shared" si="10"/>
        <v>3.0685160590683473</v>
      </c>
      <c r="J103">
        <f t="shared" si="15"/>
        <v>1.9476119871316848</v>
      </c>
      <c r="K103">
        <f t="shared" si="16"/>
        <v>1.7129052368634223</v>
      </c>
      <c r="L103">
        <f t="shared" si="17"/>
        <v>-0.95965626128400494</v>
      </c>
      <c r="M103">
        <f t="shared" si="18"/>
        <v>-2.1730937464681936</v>
      </c>
      <c r="N103">
        <f t="shared" si="19"/>
        <v>-1.9986666641884332</v>
      </c>
    </row>
    <row r="104" spans="1:14">
      <c r="A104">
        <v>1958</v>
      </c>
      <c r="B104">
        <v>97</v>
      </c>
      <c r="C104">
        <f t="shared" si="14"/>
        <v>97</v>
      </c>
      <c r="D104">
        <v>2.6</v>
      </c>
      <c r="E104">
        <f t="shared" si="11"/>
        <v>-16.998135157983835</v>
      </c>
      <c r="F104">
        <f t="shared" si="11"/>
        <v>-16.998135157896396</v>
      </c>
      <c r="G104">
        <f t="shared" si="12"/>
        <v>23.871729684119764</v>
      </c>
      <c r="H104">
        <f t="shared" si="13"/>
        <v>452.48648375426183</v>
      </c>
      <c r="I104">
        <f t="shared" si="10"/>
        <v>-21.271729684119762</v>
      </c>
      <c r="J104">
        <f t="shared" si="15"/>
        <v>1.9700300685704182</v>
      </c>
      <c r="K104">
        <f t="shared" si="16"/>
        <v>1.7806857779736687</v>
      </c>
      <c r="L104">
        <f t="shared" si="17"/>
        <v>-0.55683902924876971</v>
      </c>
      <c r="M104">
        <f t="shared" si="18"/>
        <v>-1.3868522756377124</v>
      </c>
      <c r="N104">
        <f t="shared" si="19"/>
        <v>-0.98523011953707706</v>
      </c>
    </row>
    <row r="105" spans="1:14">
      <c r="A105">
        <v>1958</v>
      </c>
      <c r="B105">
        <v>98</v>
      </c>
      <c r="C105">
        <f t="shared" si="14"/>
        <v>98</v>
      </c>
      <c r="D105">
        <v>20.9</v>
      </c>
      <c r="E105">
        <f t="shared" si="11"/>
        <v>-15.873375698016439</v>
      </c>
      <c r="F105">
        <f t="shared" si="11"/>
        <v>-15.873375697865498</v>
      </c>
      <c r="G105">
        <f t="shared" si="12"/>
        <v>26.121248604118058</v>
      </c>
      <c r="H105">
        <f t="shared" si="13"/>
        <v>27.261436986004785</v>
      </c>
      <c r="I105">
        <f t="shared" si="10"/>
        <v>-5.2212486041180597</v>
      </c>
      <c r="J105">
        <f t="shared" si="15"/>
        <v>1.5051948735166145</v>
      </c>
      <c r="K105">
        <f t="shared" si="16"/>
        <v>0.62806500486899708</v>
      </c>
      <c r="L105">
        <f t="shared" si="17"/>
        <v>-2.6283280947358691</v>
      </c>
      <c r="M105">
        <f t="shared" si="18"/>
        <v>-4.3695838869100196</v>
      </c>
      <c r="N105">
        <f t="shared" si="19"/>
        <v>-5.0425300324536142</v>
      </c>
    </row>
    <row r="106" spans="1:14">
      <c r="A106">
        <v>1958</v>
      </c>
      <c r="B106">
        <v>99</v>
      </c>
      <c r="C106">
        <f t="shared" si="14"/>
        <v>99</v>
      </c>
      <c r="D106">
        <v>22.1</v>
      </c>
      <c r="E106">
        <f t="shared" si="11"/>
        <v>-10.4953580386097</v>
      </c>
      <c r="F106">
        <f t="shared" si="11"/>
        <v>-10.495358038435381</v>
      </c>
      <c r="G106">
        <f t="shared" si="12"/>
        <v>36.877283922954916</v>
      </c>
      <c r="H106">
        <f t="shared" si="13"/>
        <v>218.36812013962179</v>
      </c>
      <c r="I106">
        <f t="shared" si="10"/>
        <v>-14.777283922954915</v>
      </c>
      <c r="J106">
        <f t="shared" si="15"/>
        <v>1.3706660039639211</v>
      </c>
      <c r="K106">
        <f t="shared" si="16"/>
        <v>0.33559932441964418</v>
      </c>
      <c r="L106">
        <f t="shared" si="17"/>
        <v>-2.8876201456740884</v>
      </c>
      <c r="M106">
        <f t="shared" si="18"/>
        <v>-4.4973335944912254</v>
      </c>
      <c r="N106">
        <f t="shared" si="19"/>
        <v>-5.078273746786504</v>
      </c>
    </row>
    <row r="107" spans="1:14">
      <c r="A107">
        <v>1958</v>
      </c>
      <c r="B107">
        <v>100</v>
      </c>
      <c r="C107">
        <f t="shared" si="14"/>
        <v>100</v>
      </c>
      <c r="D107">
        <v>20.3</v>
      </c>
      <c r="E107">
        <f t="shared" si="11"/>
        <v>-2.3051176684820867</v>
      </c>
      <c r="F107">
        <f t="shared" si="11"/>
        <v>-2.3051176683306025</v>
      </c>
      <c r="G107">
        <f t="shared" si="12"/>
        <v>53.257764663187302</v>
      </c>
      <c r="H107">
        <f t="shared" si="13"/>
        <v>1086.2142515940379</v>
      </c>
      <c r="I107">
        <f t="shared" si="10"/>
        <v>-32.957764663187305</v>
      </c>
      <c r="J107">
        <f t="shared" si="15"/>
        <v>1.0477070054255444</v>
      </c>
      <c r="K107">
        <f t="shared" si="16"/>
        <v>-0.42004483794908382</v>
      </c>
      <c r="L107">
        <f t="shared" si="17"/>
        <v>-4.0765865234021712</v>
      </c>
      <c r="M107">
        <f t="shared" si="18"/>
        <v>-6.0393261437607784</v>
      </c>
      <c r="N107">
        <f t="shared" si="19"/>
        <v>-7.0180757820201869</v>
      </c>
    </row>
    <row r="108" spans="1:14">
      <c r="A108">
        <v>1958</v>
      </c>
      <c r="B108">
        <v>101</v>
      </c>
      <c r="C108">
        <f t="shared" si="14"/>
        <v>101</v>
      </c>
      <c r="D108">
        <v>123.6</v>
      </c>
      <c r="E108">
        <f t="shared" si="11"/>
        <v>6.5027771193741151</v>
      </c>
      <c r="F108">
        <f t="shared" si="11"/>
        <v>6.5027771194603563</v>
      </c>
      <c r="G108">
        <f t="shared" si="12"/>
        <v>70.873554238834458</v>
      </c>
      <c r="H108">
        <f t="shared" si="13"/>
        <v>2780.0780826051309</v>
      </c>
      <c r="I108">
        <f t="shared" si="10"/>
        <v>52.726445761165536</v>
      </c>
      <c r="J108">
        <f t="shared" si="15"/>
        <v>0.36759757205328736</v>
      </c>
      <c r="K108">
        <f t="shared" si="16"/>
        <v>-2.0469308292109951</v>
      </c>
      <c r="L108">
        <f t="shared" si="17"/>
        <v>-6.9647043373806845</v>
      </c>
      <c r="M108">
        <f t="shared" si="18"/>
        <v>-10.077091921674757</v>
      </c>
      <c r="N108">
        <f t="shared" si="19"/>
        <v>-12.206013558253613</v>
      </c>
    </row>
    <row r="109" spans="1:14">
      <c r="A109">
        <v>1958</v>
      </c>
      <c r="B109">
        <v>102</v>
      </c>
      <c r="C109">
        <f t="shared" si="14"/>
        <v>102</v>
      </c>
      <c r="D109">
        <v>41.9</v>
      </c>
      <c r="E109">
        <f t="shared" si="11"/>
        <v>13.568258029534421</v>
      </c>
      <c r="F109">
        <f t="shared" si="11"/>
        <v>13.568258029534013</v>
      </c>
      <c r="G109">
        <f t="shared" si="12"/>
        <v>85.004516059068436</v>
      </c>
      <c r="H109">
        <f t="shared" si="13"/>
        <v>1857.9993046864888</v>
      </c>
      <c r="I109">
        <f t="shared" si="10"/>
        <v>-43.104516059068438</v>
      </c>
      <c r="J109">
        <f t="shared" si="15"/>
        <v>1.4147745358355324</v>
      </c>
      <c r="K109">
        <f t="shared" si="16"/>
        <v>0.69173800030783172</v>
      </c>
      <c r="L109">
        <f t="shared" si="17"/>
        <v>-0.99558932752606211</v>
      </c>
      <c r="M109">
        <f t="shared" si="18"/>
        <v>-0.65656126924871305</v>
      </c>
      <c r="N109">
        <f t="shared" si="19"/>
        <v>0.7804783056302167</v>
      </c>
    </row>
    <row r="110" spans="1:14">
      <c r="A110">
        <v>1958</v>
      </c>
      <c r="B110">
        <v>103</v>
      </c>
      <c r="C110">
        <f t="shared" si="14"/>
        <v>103</v>
      </c>
      <c r="D110">
        <v>145.4</v>
      </c>
      <c r="E110">
        <f t="shared" si="11"/>
        <v>16.998135157983828</v>
      </c>
      <c r="F110">
        <f t="shared" si="11"/>
        <v>16.998135157896407</v>
      </c>
      <c r="G110">
        <f t="shared" si="12"/>
        <v>91.864270315880233</v>
      </c>
      <c r="H110">
        <f t="shared" si="13"/>
        <v>2866.0743528111429</v>
      </c>
      <c r="I110">
        <f t="shared" si="10"/>
        <v>53.535729684119772</v>
      </c>
      <c r="J110">
        <f t="shared" si="15"/>
        <v>0.52438872393745284</v>
      </c>
      <c r="K110">
        <f t="shared" si="16"/>
        <v>-1.4980747026609822</v>
      </c>
      <c r="L110">
        <f t="shared" si="17"/>
        <v>-5.2064820006803005</v>
      </c>
      <c r="M110">
        <f t="shared" si="18"/>
        <v>-7.0237544877216713</v>
      </c>
      <c r="N110">
        <f t="shared" si="19"/>
        <v>-7.9965205673095152</v>
      </c>
    </row>
    <row r="111" spans="1:14">
      <c r="A111">
        <v>1958</v>
      </c>
      <c r="B111">
        <v>104</v>
      </c>
      <c r="C111">
        <f t="shared" si="14"/>
        <v>104</v>
      </c>
      <c r="D111">
        <v>124.1</v>
      </c>
      <c r="E111">
        <f t="shared" si="11"/>
        <v>15.873375698016417</v>
      </c>
      <c r="F111">
        <f t="shared" si="11"/>
        <v>15.873375697865466</v>
      </c>
      <c r="G111">
        <f t="shared" si="12"/>
        <v>89.614751395881882</v>
      </c>
      <c r="H111">
        <f t="shared" si="13"/>
        <v>1189.2323712878301</v>
      </c>
      <c r="I111">
        <f t="shared" si="10"/>
        <v>34.485248604118112</v>
      </c>
      <c r="J111">
        <f t="shared" si="15"/>
        <v>1.5846155431410991</v>
      </c>
      <c r="K111">
        <f t="shared" si="16"/>
        <v>1.253615516678056</v>
      </c>
      <c r="L111">
        <f t="shared" si="17"/>
        <v>0.66773916779970754</v>
      </c>
      <c r="M111">
        <f t="shared" si="18"/>
        <v>2.0601681380545447</v>
      </c>
      <c r="N111">
        <f t="shared" si="19"/>
        <v>4.3099294829763437</v>
      </c>
    </row>
    <row r="112" spans="1:14">
      <c r="A112">
        <v>1958</v>
      </c>
      <c r="B112">
        <v>105</v>
      </c>
      <c r="C112">
        <f t="shared" si="14"/>
        <v>105</v>
      </c>
      <c r="D112">
        <v>53.3</v>
      </c>
      <c r="E112">
        <f t="shared" si="11"/>
        <v>10.49535803860975</v>
      </c>
      <c r="F112">
        <f t="shared" si="11"/>
        <v>10.495358038435313</v>
      </c>
      <c r="G112">
        <f t="shared" si="12"/>
        <v>78.858716077045059</v>
      </c>
      <c r="H112">
        <f t="shared" si="13"/>
        <v>653.2479675070017</v>
      </c>
      <c r="I112">
        <f t="shared" si="10"/>
        <v>-25.558716077045062</v>
      </c>
      <c r="J112">
        <f t="shared" si="15"/>
        <v>2.2426282043606394</v>
      </c>
      <c r="K112">
        <f t="shared" si="16"/>
        <v>2.9151971710500586</v>
      </c>
      <c r="L112">
        <f t="shared" si="17"/>
        <v>4.049490111431548</v>
      </c>
      <c r="M112">
        <f t="shared" si="18"/>
        <v>6.9239302079640801</v>
      </c>
      <c r="N112">
        <f t="shared" si="19"/>
        <v>10.344993307204698</v>
      </c>
    </row>
    <row r="113" spans="1:14">
      <c r="A113">
        <v>1958</v>
      </c>
      <c r="B113">
        <v>106</v>
      </c>
      <c r="C113">
        <f t="shared" si="14"/>
        <v>106</v>
      </c>
      <c r="D113">
        <v>85.7</v>
      </c>
      <c r="E113">
        <f t="shared" si="11"/>
        <v>2.3051176684820307</v>
      </c>
      <c r="F113">
        <f t="shared" si="11"/>
        <v>2.3051176683305208</v>
      </c>
      <c r="G113">
        <f t="shared" si="12"/>
        <v>62.478235336812546</v>
      </c>
      <c r="H113">
        <f t="shared" si="13"/>
        <v>539.25035407246173</v>
      </c>
      <c r="I113">
        <f t="shared" si="10"/>
        <v>23.221764663187457</v>
      </c>
      <c r="J113">
        <f t="shared" si="15"/>
        <v>1.6866013187325255</v>
      </c>
      <c r="K113">
        <f t="shared" si="16"/>
        <v>1.4915015086453025</v>
      </c>
      <c r="L113">
        <f t="shared" si="17"/>
        <v>1.0886694925838869</v>
      </c>
      <c r="M113">
        <f t="shared" si="18"/>
        <v>2.0515332652127092</v>
      </c>
      <c r="N113">
        <f t="shared" si="19"/>
        <v>3.1642514303547449</v>
      </c>
    </row>
    <row r="114" spans="1:14">
      <c r="A114">
        <v>1958</v>
      </c>
      <c r="B114">
        <v>107</v>
      </c>
      <c r="C114">
        <f t="shared" si="14"/>
        <v>107</v>
      </c>
      <c r="D114">
        <v>41.6</v>
      </c>
      <c r="E114">
        <f t="shared" si="11"/>
        <v>-6.5027771193741666</v>
      </c>
      <c r="F114">
        <f t="shared" si="11"/>
        <v>-6.5027771194604345</v>
      </c>
      <c r="G114">
        <f t="shared" si="12"/>
        <v>44.86244576116539</v>
      </c>
      <c r="H114">
        <f t="shared" si="13"/>
        <v>10.643552344546009</v>
      </c>
      <c r="I114">
        <f t="shared" si="10"/>
        <v>-3.2624457611653881</v>
      </c>
      <c r="J114">
        <f t="shared" si="15"/>
        <v>2.1173045856216239</v>
      </c>
      <c r="K114">
        <f t="shared" si="16"/>
        <v>2.5780146663724102</v>
      </c>
      <c r="L114">
        <f t="shared" si="17"/>
        <v>3.3019790096442438</v>
      </c>
      <c r="M114">
        <f t="shared" si="18"/>
        <v>5.2270679749089215</v>
      </c>
      <c r="N114">
        <f t="shared" si="19"/>
        <v>7.1757540769212875</v>
      </c>
    </row>
    <row r="115" spans="1:14">
      <c r="A115">
        <v>1958</v>
      </c>
      <c r="B115">
        <v>108</v>
      </c>
      <c r="C115">
        <f t="shared" si="14"/>
        <v>108</v>
      </c>
      <c r="D115">
        <v>14.6</v>
      </c>
      <c r="E115">
        <f t="shared" si="11"/>
        <v>-13.568258029534382</v>
      </c>
      <c r="F115">
        <f t="shared" si="11"/>
        <v>-13.568258029534062</v>
      </c>
      <c r="G115">
        <f t="shared" si="12"/>
        <v>30.73148394093155</v>
      </c>
      <c r="H115">
        <f t="shared" si="13"/>
        <v>260.22477413653257</v>
      </c>
      <c r="I115">
        <f t="shared" si="10"/>
        <v>-16.131483940931552</v>
      </c>
      <c r="J115">
        <f t="shared" si="15"/>
        <v>2.0097095786858836</v>
      </c>
      <c r="K115">
        <f t="shared" si="16"/>
        <v>2.2859916449955202</v>
      </c>
      <c r="L115">
        <f t="shared" si="17"/>
        <v>2.6455365325632805</v>
      </c>
      <c r="M115">
        <f t="shared" si="18"/>
        <v>3.9536409144977749</v>
      </c>
      <c r="N115">
        <f t="shared" si="19"/>
        <v>5.0881141093039526</v>
      </c>
    </row>
    <row r="116" spans="1:14">
      <c r="A116">
        <v>1959</v>
      </c>
      <c r="B116">
        <v>109</v>
      </c>
      <c r="C116">
        <f t="shared" si="14"/>
        <v>109</v>
      </c>
      <c r="D116">
        <v>5.3</v>
      </c>
      <c r="E116">
        <f t="shared" si="11"/>
        <v>-16.998135157983835</v>
      </c>
      <c r="F116">
        <f t="shared" si="11"/>
        <v>-16.998135157896421</v>
      </c>
      <c r="G116">
        <f t="shared" si="12"/>
        <v>23.871729684119742</v>
      </c>
      <c r="H116">
        <f t="shared" si="13"/>
        <v>344.90914346001438</v>
      </c>
      <c r="I116">
        <f t="shared" si="10"/>
        <v>-18.571729684119742</v>
      </c>
      <c r="J116">
        <f t="shared" si="15"/>
        <v>1.6468857082935349</v>
      </c>
      <c r="K116">
        <f t="shared" si="16"/>
        <v>1.3651178656991663</v>
      </c>
      <c r="L116">
        <f t="shared" si="17"/>
        <v>0.76783448521379727</v>
      </c>
      <c r="M116">
        <f t="shared" si="18"/>
        <v>0.94087218618337554</v>
      </c>
      <c r="N116">
        <f t="shared" si="19"/>
        <v>0.84419449925685175</v>
      </c>
    </row>
    <row r="117" spans="1:14">
      <c r="A117">
        <v>1959</v>
      </c>
      <c r="B117">
        <v>110</v>
      </c>
      <c r="C117">
        <f t="shared" si="14"/>
        <v>110</v>
      </c>
      <c r="D117">
        <v>42.3</v>
      </c>
      <c r="E117">
        <f t="shared" si="11"/>
        <v>-15.87337569801644</v>
      </c>
      <c r="F117">
        <f t="shared" si="11"/>
        <v>-15.873375697865434</v>
      </c>
      <c r="G117">
        <f t="shared" si="12"/>
        <v>26.121248604118122</v>
      </c>
      <c r="H117">
        <f t="shared" si="13"/>
        <v>261.75199672974969</v>
      </c>
      <c r="I117">
        <f t="shared" si="10"/>
        <v>16.178751395881875</v>
      </c>
      <c r="J117">
        <f t="shared" si="15"/>
        <v>1.2425134004452694</v>
      </c>
      <c r="K117">
        <f t="shared" si="16"/>
        <v>0.36827548820822076</v>
      </c>
      <c r="L117">
        <f t="shared" si="17"/>
        <v>-1.1661219317195566</v>
      </c>
      <c r="M117">
        <f t="shared" si="18"/>
        <v>-1.9860180943620918</v>
      </c>
      <c r="N117">
        <f t="shared" si="19"/>
        <v>-3.038990337418467</v>
      </c>
    </row>
    <row r="118" spans="1:14">
      <c r="A118">
        <v>1959</v>
      </c>
      <c r="B118">
        <v>111</v>
      </c>
      <c r="C118">
        <f t="shared" si="14"/>
        <v>111</v>
      </c>
      <c r="D118">
        <v>55.8</v>
      </c>
      <c r="E118">
        <f t="shared" si="11"/>
        <v>-10.495358038609702</v>
      </c>
      <c r="F118">
        <f t="shared" si="11"/>
        <v>-10.495358038435247</v>
      </c>
      <c r="G118">
        <f t="shared" si="12"/>
        <v>36.877283922955044</v>
      </c>
      <c r="H118">
        <f t="shared" si="13"/>
        <v>358.06918373245554</v>
      </c>
      <c r="I118">
        <f t="shared" si="10"/>
        <v>18.922716077044953</v>
      </c>
      <c r="J118">
        <f t="shared" si="15"/>
        <v>1.5412381603540015</v>
      </c>
      <c r="K118">
        <f t="shared" si="16"/>
        <v>1.1587992835919034</v>
      </c>
      <c r="L118">
        <f t="shared" si="17"/>
        <v>0.56836540104058675</v>
      </c>
      <c r="M118">
        <f t="shared" si="18"/>
        <v>0.73869732917450337</v>
      </c>
      <c r="N118">
        <f t="shared" si="19"/>
        <v>0.80455800924160137</v>
      </c>
    </row>
    <row r="119" spans="1:14">
      <c r="A119">
        <v>1959</v>
      </c>
      <c r="B119">
        <v>112</v>
      </c>
      <c r="C119">
        <f t="shared" si="14"/>
        <v>112</v>
      </c>
      <c r="D119">
        <v>15.7</v>
      </c>
      <c r="E119">
        <f t="shared" si="11"/>
        <v>-2.305117668482092</v>
      </c>
      <c r="F119">
        <f t="shared" si="11"/>
        <v>-2.3051176683304364</v>
      </c>
      <c r="G119">
        <f t="shared" si="12"/>
        <v>53.257764663187466</v>
      </c>
      <c r="H119">
        <f t="shared" si="13"/>
        <v>1410.5856864953735</v>
      </c>
      <c r="I119">
        <f t="shared" si="10"/>
        <v>-37.55776466318747</v>
      </c>
      <c r="J119">
        <f t="shared" si="15"/>
        <v>1.8888677186878204</v>
      </c>
      <c r="K119">
        <f t="shared" si="16"/>
        <v>2.0469951232645558</v>
      </c>
      <c r="L119">
        <f t="shared" si="17"/>
        <v>2.4038004686410233</v>
      </c>
      <c r="M119">
        <f t="shared" si="18"/>
        <v>3.4663001413550711</v>
      </c>
      <c r="N119">
        <f t="shared" si="19"/>
        <v>4.4281896228022717</v>
      </c>
    </row>
    <row r="120" spans="1:14">
      <c r="A120">
        <v>1959</v>
      </c>
      <c r="B120">
        <v>113</v>
      </c>
      <c r="C120">
        <f t="shared" si="14"/>
        <v>113</v>
      </c>
      <c r="D120">
        <v>15.4</v>
      </c>
      <c r="E120">
        <f t="shared" si="11"/>
        <v>6.5027771193741106</v>
      </c>
      <c r="F120">
        <f t="shared" si="11"/>
        <v>6.5027771194605108</v>
      </c>
      <c r="G120">
        <f t="shared" si="12"/>
        <v>70.873554238834615</v>
      </c>
      <c r="H120">
        <f t="shared" si="13"/>
        <v>3077.3152198889261</v>
      </c>
      <c r="I120">
        <f t="shared" si="10"/>
        <v>-55.473554238834616</v>
      </c>
      <c r="J120">
        <f t="shared" si="15"/>
        <v>1.0999350710503144</v>
      </c>
      <c r="K120">
        <f t="shared" si="16"/>
        <v>6.6757133941954372E-2</v>
      </c>
      <c r="L120">
        <f t="shared" si="17"/>
        <v>-1.5923560445418263</v>
      </c>
      <c r="M120">
        <f t="shared" si="18"/>
        <v>-2.68730957932631</v>
      </c>
      <c r="N120">
        <f t="shared" si="19"/>
        <v>-3.9690012343956766</v>
      </c>
    </row>
    <row r="121" spans="1:14">
      <c r="A121">
        <v>1959</v>
      </c>
      <c r="B121">
        <v>114</v>
      </c>
      <c r="C121">
        <f t="shared" si="14"/>
        <v>114</v>
      </c>
      <c r="D121">
        <v>44.2</v>
      </c>
      <c r="E121">
        <f t="shared" si="11"/>
        <v>13.568258029534418</v>
      </c>
      <c r="F121">
        <f t="shared" si="11"/>
        <v>13.568258029534114</v>
      </c>
      <c r="G121">
        <f t="shared" si="12"/>
        <v>85.004516059068521</v>
      </c>
      <c r="H121">
        <f t="shared" si="13"/>
        <v>1665.0085308147807</v>
      </c>
      <c r="I121">
        <f t="shared" si="10"/>
        <v>-40.804516059068519</v>
      </c>
      <c r="J121">
        <f t="shared" si="15"/>
        <v>-3.1534715147384373E-2</v>
      </c>
      <c r="K121">
        <f t="shared" si="16"/>
        <v>-2.7102584346968746</v>
      </c>
      <c r="L121">
        <f t="shared" si="17"/>
        <v>-6.9804758639711064</v>
      </c>
      <c r="M121">
        <f t="shared" si="18"/>
        <v>-10.605246278252556</v>
      </c>
      <c r="N121">
        <f t="shared" si="19"/>
        <v>-14.269911835283466</v>
      </c>
    </row>
    <row r="122" spans="1:14">
      <c r="A122">
        <v>1959</v>
      </c>
      <c r="B122">
        <v>115</v>
      </c>
      <c r="C122">
        <f t="shared" si="14"/>
        <v>115</v>
      </c>
      <c r="D122">
        <v>49.1</v>
      </c>
      <c r="E122">
        <f t="shared" si="11"/>
        <v>16.998135157983825</v>
      </c>
      <c r="F122">
        <f t="shared" si="11"/>
        <v>16.998135157896169</v>
      </c>
      <c r="G122">
        <f t="shared" si="12"/>
        <v>91.864270315879992</v>
      </c>
      <c r="H122">
        <f t="shared" si="13"/>
        <v>1828.7828156496546</v>
      </c>
      <c r="I122">
        <f t="shared" si="10"/>
        <v>-42.76427031587999</v>
      </c>
      <c r="J122">
        <f t="shared" si="15"/>
        <v>-0.84699434202580703</v>
      </c>
      <c r="K122">
        <f t="shared" si="16"/>
        <v>-4.6149713159154562</v>
      </c>
      <c r="L122">
        <f t="shared" si="17"/>
        <v>-10.362879883480847</v>
      </c>
      <c r="M122">
        <f t="shared" si="18"/>
        <v>-15.13513674537495</v>
      </c>
      <c r="N122">
        <f t="shared" si="19"/>
        <v>-19.576832680040475</v>
      </c>
    </row>
    <row r="123" spans="1:14">
      <c r="A123">
        <v>1959</v>
      </c>
      <c r="B123">
        <v>116</v>
      </c>
      <c r="C123">
        <f t="shared" si="14"/>
        <v>116</v>
      </c>
      <c r="D123">
        <v>91.5</v>
      </c>
      <c r="E123">
        <f t="shared" si="11"/>
        <v>15.873375698016417</v>
      </c>
      <c r="F123">
        <f t="shared" si="11"/>
        <v>15.873375697865402</v>
      </c>
      <c r="G123">
        <f t="shared" si="12"/>
        <v>89.614751395881811</v>
      </c>
      <c r="H123">
        <f t="shared" si="13"/>
        <v>3.5541622993295805</v>
      </c>
      <c r="I123">
        <f t="shared" si="10"/>
        <v>1.8852486041181891</v>
      </c>
      <c r="J123">
        <f t="shared" si="15"/>
        <v>-1.6853398615028907</v>
      </c>
      <c r="K123">
        <f t="shared" si="16"/>
        <v>-6.522436265913683</v>
      </c>
      <c r="L123">
        <f t="shared" si="17"/>
        <v>-13.603018926720761</v>
      </c>
      <c r="M123">
        <f t="shared" si="18"/>
        <v>-19.279506780950705</v>
      </c>
      <c r="N123">
        <f t="shared" si="19"/>
        <v>-24.214320207208381</v>
      </c>
    </row>
    <row r="124" spans="1:14">
      <c r="A124">
        <v>1959</v>
      </c>
      <c r="B124">
        <v>117</v>
      </c>
      <c r="C124">
        <f t="shared" si="14"/>
        <v>117</v>
      </c>
      <c r="D124">
        <v>59.3</v>
      </c>
      <c r="E124">
        <f t="shared" si="11"/>
        <v>10.495358038609753</v>
      </c>
      <c r="F124">
        <f t="shared" si="11"/>
        <v>10.49535803843518</v>
      </c>
      <c r="G124">
        <f t="shared" si="12"/>
        <v>78.858716077044932</v>
      </c>
      <c r="H124">
        <f t="shared" si="13"/>
        <v>382.54337458245601</v>
      </c>
      <c r="I124">
        <f t="shared" si="10"/>
        <v>-19.558716077044934</v>
      </c>
      <c r="J124">
        <f t="shared" si="15"/>
        <v>-1.6139280921904693</v>
      </c>
      <c r="K124">
        <f t="shared" si="16"/>
        <v>-6.1020520224120887</v>
      </c>
      <c r="L124">
        <f t="shared" si="17"/>
        <v>-12.054192173636865</v>
      </c>
      <c r="M124">
        <f t="shared" si="18"/>
        <v>-16.104793473190369</v>
      </c>
      <c r="N124">
        <f t="shared" si="19"/>
        <v>-18.994406444943067</v>
      </c>
    </row>
    <row r="125" spans="1:14">
      <c r="A125">
        <v>1959</v>
      </c>
      <c r="B125">
        <v>118</v>
      </c>
      <c r="C125">
        <f t="shared" si="14"/>
        <v>118</v>
      </c>
      <c r="D125">
        <v>17.8</v>
      </c>
      <c r="E125">
        <f t="shared" si="11"/>
        <v>2.3051176684820334</v>
      </c>
      <c r="F125">
        <f t="shared" si="11"/>
        <v>2.3051176683322865</v>
      </c>
      <c r="G125">
        <f t="shared" si="12"/>
        <v>62.478235336814315</v>
      </c>
      <c r="H125">
        <f t="shared" si="13"/>
        <v>1996.1447128117629</v>
      </c>
      <c r="I125">
        <f t="shared" si="10"/>
        <v>-44.678235336814311</v>
      </c>
      <c r="J125">
        <f t="shared" si="15"/>
        <v>-1.9728238518875585</v>
      </c>
      <c r="K125">
        <f t="shared" si="16"/>
        <v>-6.7748852251437306</v>
      </c>
      <c r="L125">
        <f t="shared" si="17"/>
        <v>-12.804644563977671</v>
      </c>
      <c r="M125">
        <f t="shared" si="18"/>
        <v>-16.622881863768555</v>
      </c>
      <c r="N125">
        <f t="shared" si="19"/>
        <v>-19.107268371363443</v>
      </c>
    </row>
    <row r="126" spans="1:14">
      <c r="A126">
        <v>1959</v>
      </c>
      <c r="B126">
        <v>119</v>
      </c>
      <c r="C126">
        <f t="shared" si="14"/>
        <v>119</v>
      </c>
      <c r="D126">
        <v>24.3</v>
      </c>
      <c r="E126">
        <f t="shared" si="11"/>
        <v>-6.5027771193741657</v>
      </c>
      <c r="F126">
        <f t="shared" si="11"/>
        <v>-6.5027771194605899</v>
      </c>
      <c r="G126">
        <f t="shared" si="12"/>
        <v>44.86244576116524</v>
      </c>
      <c r="H126">
        <f t="shared" si="13"/>
        <v>422.81417568086232</v>
      </c>
      <c r="I126">
        <f t="shared" si="10"/>
        <v>-20.56244576116524</v>
      </c>
      <c r="J126">
        <f t="shared" si="15"/>
        <v>-2.8269320815860937</v>
      </c>
      <c r="K126">
        <f t="shared" si="16"/>
        <v>-8.6700527307272601</v>
      </c>
      <c r="L126">
        <f t="shared" si="17"/>
        <v>-15.992003641261338</v>
      </c>
      <c r="M126">
        <f t="shared" si="18"/>
        <v>-20.831184884725417</v>
      </c>
      <c r="N126">
        <f t="shared" si="19"/>
        <v>-24.221461764453618</v>
      </c>
    </row>
    <row r="127" spans="1:14">
      <c r="A127">
        <v>1959</v>
      </c>
      <c r="B127">
        <v>120</v>
      </c>
      <c r="C127">
        <f t="shared" si="14"/>
        <v>120</v>
      </c>
      <c r="D127">
        <v>55.1</v>
      </c>
      <c r="E127">
        <f t="shared" si="11"/>
        <v>-13.56825802953438</v>
      </c>
      <c r="F127">
        <f t="shared" si="11"/>
        <v>-13.568258029534165</v>
      </c>
      <c r="G127">
        <f t="shared" si="12"/>
        <v>30.731483940931447</v>
      </c>
      <c r="H127">
        <f t="shared" si="13"/>
        <v>593.82457492108199</v>
      </c>
      <c r="I127">
        <f t="shared" si="10"/>
        <v>24.368516059068554</v>
      </c>
      <c r="J127">
        <f t="shared" si="15"/>
        <v>-3.1816423551776767</v>
      </c>
      <c r="K127">
        <f t="shared" si="16"/>
        <v>-9.2646723822491577</v>
      </c>
      <c r="L127">
        <f t="shared" si="17"/>
        <v>-16.449047853251727</v>
      </c>
      <c r="M127">
        <f t="shared" si="18"/>
        <v>-20.790874016191388</v>
      </c>
      <c r="N127">
        <f t="shared" si="19"/>
        <v>-23.489658563795945</v>
      </c>
    </row>
    <row r="128" spans="1:14">
      <c r="A128">
        <v>1960</v>
      </c>
      <c r="B128">
        <v>121</v>
      </c>
      <c r="C128">
        <f t="shared" si="14"/>
        <v>121</v>
      </c>
      <c r="D128">
        <v>49.6</v>
      </c>
      <c r="E128">
        <f t="shared" si="11"/>
        <v>-16.998135157983832</v>
      </c>
      <c r="F128">
        <f t="shared" si="11"/>
        <v>-16.998135157896179</v>
      </c>
      <c r="G128">
        <f t="shared" si="12"/>
        <v>23.871729684119984</v>
      </c>
      <c r="H128">
        <f t="shared" si="13"/>
        <v>661.94389344699289</v>
      </c>
      <c r="I128">
        <f t="shared" si="10"/>
        <v>25.728270315880017</v>
      </c>
      <c r="J128">
        <f t="shared" si="15"/>
        <v>-2.6306391868927519</v>
      </c>
      <c r="K128">
        <f t="shared" si="16"/>
        <v>-7.5830129601832716</v>
      </c>
      <c r="L128">
        <f t="shared" si="17"/>
        <v>-12.367291462019699</v>
      </c>
      <c r="M128">
        <f t="shared" si="18"/>
        <v>-14.016965504902398</v>
      </c>
      <c r="N128">
        <f t="shared" si="19"/>
        <v>-13.918023639223044</v>
      </c>
    </row>
    <row r="129" spans="1:14">
      <c r="A129">
        <v>1960</v>
      </c>
      <c r="B129">
        <v>122</v>
      </c>
      <c r="C129">
        <f t="shared" si="14"/>
        <v>122</v>
      </c>
      <c r="D129">
        <v>99.7</v>
      </c>
      <c r="E129">
        <f t="shared" si="11"/>
        <v>-15.873375698016442</v>
      </c>
      <c r="F129">
        <f t="shared" si="11"/>
        <v>-15.87337569786537</v>
      </c>
      <c r="G129">
        <f t="shared" si="12"/>
        <v>26.121248604118183</v>
      </c>
      <c r="H129">
        <f t="shared" si="13"/>
        <v>5413.8326569769815</v>
      </c>
      <c r="I129">
        <f t="shared" si="10"/>
        <v>73.578751395881824</v>
      </c>
      <c r="J129">
        <f t="shared" si="15"/>
        <v>-2.0634609968372963</v>
      </c>
      <c r="K129">
        <f t="shared" si="16"/>
        <v>-5.917448796380107</v>
      </c>
      <c r="L129">
        <f t="shared" si="17"/>
        <v>-8.557735284229727</v>
      </c>
      <c r="M129">
        <f t="shared" si="18"/>
        <v>-8.0551801317850362</v>
      </c>
      <c r="N129">
        <f t="shared" si="19"/>
        <v>-5.9887648482024325</v>
      </c>
    </row>
    <row r="130" spans="1:14">
      <c r="A130">
        <v>1960</v>
      </c>
      <c r="B130">
        <v>123</v>
      </c>
      <c r="C130">
        <f t="shared" si="14"/>
        <v>123</v>
      </c>
      <c r="D130">
        <v>28.4</v>
      </c>
      <c r="E130">
        <f t="shared" si="11"/>
        <v>-10.495358038609705</v>
      </c>
      <c r="F130">
        <f t="shared" si="11"/>
        <v>-10.495358038435114</v>
      </c>
      <c r="G130">
        <f t="shared" si="12"/>
        <v>36.877283922955172</v>
      </c>
      <c r="H130">
        <f t="shared" si="13"/>
        <v>71.864342710394254</v>
      </c>
      <c r="I130">
        <f t="shared" si="10"/>
        <v>-8.4772839229551735</v>
      </c>
      <c r="J130">
        <f t="shared" si="15"/>
        <v>-0.55061674898291391</v>
      </c>
      <c r="K130">
        <f t="shared" si="16"/>
        <v>-1.9426387867670103</v>
      </c>
      <c r="L130">
        <f t="shared" si="17"/>
        <v>-0.34408661621857206</v>
      </c>
      <c r="M130">
        <f t="shared" si="18"/>
        <v>4.1899095973649922</v>
      </c>
      <c r="N130">
        <f t="shared" si="19"/>
        <v>9.9247384006144195</v>
      </c>
    </row>
    <row r="131" spans="1:14">
      <c r="A131">
        <v>1960</v>
      </c>
      <c r="B131">
        <v>124</v>
      </c>
      <c r="C131">
        <f t="shared" si="14"/>
        <v>124</v>
      </c>
      <c r="D131">
        <v>97.5</v>
      </c>
      <c r="E131">
        <f t="shared" si="11"/>
        <v>-2.3051176684819747</v>
      </c>
      <c r="F131">
        <f t="shared" si="11"/>
        <v>-2.3051176683322021</v>
      </c>
      <c r="G131">
        <f t="shared" si="12"/>
        <v>53.257764663185817</v>
      </c>
      <c r="H131">
        <f t="shared" si="13"/>
        <v>1957.3753875980497</v>
      </c>
      <c r="I131">
        <f t="shared" si="10"/>
        <v>44.242235336814183</v>
      </c>
      <c r="J131">
        <f t="shared" si="15"/>
        <v>-0.70915009246235916</v>
      </c>
      <c r="K131">
        <f t="shared" si="16"/>
        <v>-2.2693710435764185</v>
      </c>
      <c r="L131">
        <f t="shared" si="17"/>
        <v>-1.1574063468922322</v>
      </c>
      <c r="M131">
        <f t="shared" si="18"/>
        <v>2.2898305693169672</v>
      </c>
      <c r="N131">
        <f t="shared" si="19"/>
        <v>6.2443339359005012</v>
      </c>
    </row>
    <row r="132" spans="1:14">
      <c r="A132">
        <v>1960</v>
      </c>
      <c r="B132">
        <v>125</v>
      </c>
      <c r="C132">
        <f t="shared" si="14"/>
        <v>125</v>
      </c>
      <c r="D132">
        <v>121.9</v>
      </c>
      <c r="E132">
        <f t="shared" si="11"/>
        <v>6.502777119374219</v>
      </c>
      <c r="F132">
        <f t="shared" si="11"/>
        <v>6.5027771194606681</v>
      </c>
      <c r="G132">
        <f t="shared" si="12"/>
        <v>70.873554238834885</v>
      </c>
      <c r="H132">
        <f t="shared" si="13"/>
        <v>2603.6981670171258</v>
      </c>
      <c r="I132">
        <f t="shared" si="10"/>
        <v>51.026445761165121</v>
      </c>
      <c r="J132">
        <f t="shared" si="15"/>
        <v>0.18987761612317167</v>
      </c>
      <c r="K132">
        <f t="shared" si="16"/>
        <v>5.6209275443111828E-2</v>
      </c>
      <c r="L132">
        <f t="shared" si="17"/>
        <v>3.3825578214784096</v>
      </c>
      <c r="M132">
        <f t="shared" si="18"/>
        <v>8.5826912844415482</v>
      </c>
      <c r="N132">
        <f t="shared" si="19"/>
        <v>13.843914216083238</v>
      </c>
    </row>
    <row r="133" spans="1:14">
      <c r="A133">
        <v>1960</v>
      </c>
      <c r="B133">
        <v>126</v>
      </c>
      <c r="C133">
        <f t="shared" si="14"/>
        <v>126</v>
      </c>
      <c r="D133">
        <v>62.9</v>
      </c>
      <c r="E133">
        <f t="shared" si="11"/>
        <v>13.568258029534341</v>
      </c>
      <c r="F133">
        <f t="shared" si="11"/>
        <v>13.568258029534217</v>
      </c>
      <c r="G133">
        <f t="shared" si="12"/>
        <v>85.00451605906855</v>
      </c>
      <c r="H133">
        <f t="shared" si="13"/>
        <v>488.60963020561945</v>
      </c>
      <c r="I133">
        <f t="shared" si="10"/>
        <v>-22.104516059068551</v>
      </c>
      <c r="J133">
        <f t="shared" si="15"/>
        <v>1.2066089790240107</v>
      </c>
      <c r="K133">
        <f t="shared" si="16"/>
        <v>2.6047210997292125</v>
      </c>
      <c r="L133">
        <f t="shared" si="17"/>
        <v>8.1469466154470815</v>
      </c>
      <c r="M133">
        <f t="shared" si="18"/>
        <v>14.949254455950083</v>
      </c>
      <c r="N133">
        <f t="shared" si="19"/>
        <v>21.280420525099615</v>
      </c>
    </row>
    <row r="134" spans="1:14">
      <c r="A134">
        <v>1960</v>
      </c>
      <c r="B134">
        <v>127</v>
      </c>
      <c r="C134">
        <f t="shared" si="14"/>
        <v>127</v>
      </c>
      <c r="D134">
        <v>111.9</v>
      </c>
      <c r="E134">
        <f t="shared" si="11"/>
        <v>16.998135157983825</v>
      </c>
      <c r="F134">
        <f t="shared" si="11"/>
        <v>16.99813515789619</v>
      </c>
      <c r="G134">
        <f t="shared" si="12"/>
        <v>91.864270315880006</v>
      </c>
      <c r="H134">
        <f t="shared" si="13"/>
        <v>401.43046397512728</v>
      </c>
      <c r="I134">
        <f t="shared" si="10"/>
        <v>20.03572968412</v>
      </c>
      <c r="J134">
        <f t="shared" si="15"/>
        <v>0.74038647826215931</v>
      </c>
      <c r="K134">
        <f t="shared" si="16"/>
        <v>1.3692592417893241</v>
      </c>
      <c r="L134">
        <f t="shared" si="17"/>
        <v>5.1218003479955181</v>
      </c>
      <c r="M134">
        <f t="shared" si="18"/>
        <v>9.3911888786972888</v>
      </c>
      <c r="N134">
        <f t="shared" si="19"/>
        <v>12.603433208265981</v>
      </c>
    </row>
    <row r="135" spans="1:14">
      <c r="A135">
        <v>1960</v>
      </c>
      <c r="B135">
        <v>128</v>
      </c>
      <c r="C135">
        <f t="shared" si="14"/>
        <v>128</v>
      </c>
      <c r="D135">
        <v>83.5</v>
      </c>
      <c r="E135">
        <f t="shared" si="11"/>
        <v>15.873375698016421</v>
      </c>
      <c r="F135">
        <f t="shared" si="11"/>
        <v>15.87337569786534</v>
      </c>
      <c r="G135">
        <f t="shared" si="12"/>
        <v>89.614751395881754</v>
      </c>
      <c r="H135">
        <f t="shared" si="13"/>
        <v>37.390184633437862</v>
      </c>
      <c r="I135">
        <f t="shared" si="10"/>
        <v>-6.1147513958817541</v>
      </c>
      <c r="J135">
        <f t="shared" si="15"/>
        <v>1.126293342379316</v>
      </c>
      <c r="K135">
        <f t="shared" si="16"/>
        <v>2.3025827639058578</v>
      </c>
      <c r="L135">
        <f t="shared" si="17"/>
        <v>6.6131932816079662</v>
      </c>
      <c r="M135">
        <f t="shared" si="18"/>
        <v>10.987869999510695</v>
      </c>
      <c r="N135">
        <f t="shared" si="19"/>
        <v>14.089892503436786</v>
      </c>
    </row>
    <row r="136" spans="1:14">
      <c r="A136">
        <v>1960</v>
      </c>
      <c r="B136">
        <v>129</v>
      </c>
      <c r="C136">
        <f t="shared" si="14"/>
        <v>129</v>
      </c>
      <c r="D136">
        <v>89.9</v>
      </c>
      <c r="E136">
        <f t="shared" si="11"/>
        <v>10.495358038609659</v>
      </c>
      <c r="F136">
        <f t="shared" si="11"/>
        <v>10.495358038435048</v>
      </c>
      <c r="G136">
        <f t="shared" si="12"/>
        <v>78.858716077044704</v>
      </c>
      <c r="H136">
        <f t="shared" si="13"/>
        <v>121.90995066731121</v>
      </c>
      <c r="I136">
        <f t="shared" ref="I136:I199" si="20">D136-G136</f>
        <v>11.041283922955301</v>
      </c>
      <c r="J136">
        <f t="shared" si="15"/>
        <v>0.98147244761409458</v>
      </c>
      <c r="K136">
        <f t="shared" si="16"/>
        <v>1.8817160559164772</v>
      </c>
      <c r="L136">
        <f t="shared" si="17"/>
        <v>5.3403988138589948</v>
      </c>
      <c r="M136">
        <f t="shared" si="18"/>
        <v>8.4224767902018272</v>
      </c>
      <c r="N136">
        <f t="shared" si="19"/>
        <v>10.048963723573079</v>
      </c>
    </row>
    <row r="137" spans="1:14">
      <c r="A137">
        <v>1960</v>
      </c>
      <c r="B137">
        <v>130</v>
      </c>
      <c r="C137">
        <f t="shared" si="14"/>
        <v>130</v>
      </c>
      <c r="D137">
        <v>53.9</v>
      </c>
      <c r="E137">
        <f t="shared" ref="E137:F200" si="21">E$3*COS(E$2*$C137)+E$4*SIN(E$2*$C137)</f>
        <v>2.3051176684819179</v>
      </c>
      <c r="F137">
        <f t="shared" si="21"/>
        <v>2.3051176683321195</v>
      </c>
      <c r="G137">
        <f t="shared" ref="G137:G200" si="22">$B$3+SUM(E137:F137)</f>
        <v>62.478235336814031</v>
      </c>
      <c r="H137">
        <f t="shared" ref="H137:H200" si="23">I137^2</f>
        <v>73.586121493764949</v>
      </c>
      <c r="I137">
        <f t="shared" si="20"/>
        <v>-8.5782353368140321</v>
      </c>
      <c r="J137">
        <f t="shared" si="15"/>
        <v>1.1826686771209187</v>
      </c>
      <c r="K137">
        <f t="shared" si="16"/>
        <v>2.3396944492684182</v>
      </c>
      <c r="L137">
        <f t="shared" si="17"/>
        <v>5.910487324768626</v>
      </c>
      <c r="M137">
        <f t="shared" si="18"/>
        <v>8.8152978601148479</v>
      </c>
      <c r="N137">
        <f t="shared" si="19"/>
        <v>10.247427763449524</v>
      </c>
    </row>
    <row r="138" spans="1:14">
      <c r="A138">
        <v>1960</v>
      </c>
      <c r="B138">
        <v>131</v>
      </c>
      <c r="C138">
        <f t="shared" ref="C138:C201" si="24">C137+1</f>
        <v>131</v>
      </c>
      <c r="D138">
        <v>33.6</v>
      </c>
      <c r="E138">
        <f t="shared" si="21"/>
        <v>-6.5027771193740485</v>
      </c>
      <c r="F138">
        <f t="shared" si="21"/>
        <v>-6.5027771194607453</v>
      </c>
      <c r="G138">
        <f t="shared" si="22"/>
        <v>44.862445761165205</v>
      </c>
      <c r="H138">
        <f t="shared" si="23"/>
        <v>126.84268452318805</v>
      </c>
      <c r="I138">
        <f t="shared" si="20"/>
        <v>-11.262445761165203</v>
      </c>
      <c r="J138">
        <f t="shared" si="15"/>
        <v>0.98745059684221959</v>
      </c>
      <c r="K138">
        <f t="shared" si="16"/>
        <v>1.7937979599642955</v>
      </c>
      <c r="L138">
        <f t="shared" si="17"/>
        <v>4.4616150586103611</v>
      </c>
      <c r="M138">
        <f t="shared" si="18"/>
        <v>6.2062678805755152</v>
      </c>
      <c r="N138">
        <f t="shared" si="19"/>
        <v>6.4822951433968123</v>
      </c>
    </row>
    <row r="139" spans="1:14">
      <c r="A139">
        <v>1960</v>
      </c>
      <c r="B139">
        <v>132</v>
      </c>
      <c r="C139">
        <f t="shared" si="24"/>
        <v>132</v>
      </c>
      <c r="D139">
        <v>13.4</v>
      </c>
      <c r="E139">
        <f t="shared" si="21"/>
        <v>-13.568258029534377</v>
      </c>
      <c r="F139">
        <f t="shared" si="21"/>
        <v>-13.568258029534269</v>
      </c>
      <c r="G139">
        <f t="shared" si="22"/>
        <v>30.731483940931348</v>
      </c>
      <c r="H139">
        <f t="shared" si="23"/>
        <v>300.38033559476128</v>
      </c>
      <c r="I139">
        <f t="shared" si="20"/>
        <v>-17.331483940931349</v>
      </c>
      <c r="J139">
        <f t="shared" ref="J139:J202" si="25">0.98*J138+0.02*I138</f>
        <v>0.74245266968207113</v>
      </c>
      <c r="K139">
        <f t="shared" ref="K139:K202" si="26">0.05*I138+0.95*K138</f>
        <v>1.1409857739078206</v>
      </c>
      <c r="L139">
        <f t="shared" ref="L139:L202" si="27">0.1*I138+0.9*L138</f>
        <v>2.8892089766328048</v>
      </c>
      <c r="M139">
        <f t="shared" ref="M139:M202" si="28">0.15*I138+0.85*M138</f>
        <v>3.5859608343144078</v>
      </c>
      <c r="N139">
        <f t="shared" ref="N139:N202" si="29">0.2*I138+0.8*N138</f>
        <v>2.9333469624844093</v>
      </c>
    </row>
    <row r="140" spans="1:14">
      <c r="A140">
        <v>1961</v>
      </c>
      <c r="B140">
        <v>133</v>
      </c>
      <c r="C140">
        <f t="shared" si="24"/>
        <v>133</v>
      </c>
      <c r="D140">
        <v>10.3</v>
      </c>
      <c r="E140">
        <f t="shared" si="21"/>
        <v>-16.998135157983832</v>
      </c>
      <c r="F140">
        <f t="shared" si="21"/>
        <v>-16.998135157896201</v>
      </c>
      <c r="G140">
        <f t="shared" si="22"/>
        <v>23.871729684119963</v>
      </c>
      <c r="H140">
        <f t="shared" si="23"/>
        <v>184.19184661882292</v>
      </c>
      <c r="I140">
        <f t="shared" si="20"/>
        <v>-13.571729684119962</v>
      </c>
      <c r="J140">
        <f t="shared" si="25"/>
        <v>0.38097393746980274</v>
      </c>
      <c r="K140">
        <f t="shared" si="26"/>
        <v>0.21736228816586212</v>
      </c>
      <c r="L140">
        <f t="shared" si="27"/>
        <v>0.8671396848763897</v>
      </c>
      <c r="M140">
        <f t="shared" si="28"/>
        <v>0.44834411802754426</v>
      </c>
      <c r="N140">
        <f t="shared" si="29"/>
        <v>-1.1196192181987423</v>
      </c>
    </row>
    <row r="141" spans="1:14">
      <c r="A141">
        <v>1961</v>
      </c>
      <c r="B141">
        <v>134</v>
      </c>
      <c r="C141">
        <f t="shared" si="24"/>
        <v>134</v>
      </c>
      <c r="D141">
        <v>4.7</v>
      </c>
      <c r="E141">
        <f t="shared" si="21"/>
        <v>-15.873375698016396</v>
      </c>
      <c r="F141">
        <f t="shared" si="21"/>
        <v>-15.873375697865308</v>
      </c>
      <c r="G141">
        <f t="shared" si="22"/>
        <v>26.121248604118293</v>
      </c>
      <c r="H141">
        <f t="shared" si="23"/>
        <v>458.86989175943995</v>
      </c>
      <c r="I141">
        <f t="shared" si="20"/>
        <v>-21.421248604118293</v>
      </c>
      <c r="J141">
        <f t="shared" si="25"/>
        <v>0.10191986503800743</v>
      </c>
      <c r="K141">
        <f t="shared" si="26"/>
        <v>-0.47209231044842909</v>
      </c>
      <c r="L141">
        <f t="shared" si="27"/>
        <v>-0.57674725202324539</v>
      </c>
      <c r="M141">
        <f t="shared" si="28"/>
        <v>-1.6546669522945816</v>
      </c>
      <c r="N141">
        <f t="shared" si="29"/>
        <v>-3.6100413113829863</v>
      </c>
    </row>
    <row r="142" spans="1:14">
      <c r="A142">
        <v>1961</v>
      </c>
      <c r="B142">
        <v>135</v>
      </c>
      <c r="C142">
        <f t="shared" si="24"/>
        <v>135</v>
      </c>
      <c r="D142">
        <v>6.8</v>
      </c>
      <c r="E142">
        <f t="shared" si="21"/>
        <v>-10.495358038609613</v>
      </c>
      <c r="F142">
        <f t="shared" si="21"/>
        <v>-10.495358038434981</v>
      </c>
      <c r="G142">
        <f t="shared" si="22"/>
        <v>36.877283922955399</v>
      </c>
      <c r="H142">
        <f t="shared" si="23"/>
        <v>904.6430081820713</v>
      </c>
      <c r="I142">
        <f t="shared" si="20"/>
        <v>-30.077283922955399</v>
      </c>
      <c r="J142">
        <f t="shared" si="25"/>
        <v>-0.32854350434511859</v>
      </c>
      <c r="K142">
        <f t="shared" si="26"/>
        <v>-1.5195501251319223</v>
      </c>
      <c r="L142">
        <f t="shared" si="27"/>
        <v>-2.6611973872327503</v>
      </c>
      <c r="M142">
        <f t="shared" si="28"/>
        <v>-4.6196542000681386</v>
      </c>
      <c r="N142">
        <f t="shared" si="29"/>
        <v>-7.1722827699300478</v>
      </c>
    </row>
    <row r="143" spans="1:14">
      <c r="A143">
        <v>1961</v>
      </c>
      <c r="B143">
        <v>136</v>
      </c>
      <c r="C143">
        <f t="shared" si="24"/>
        <v>136</v>
      </c>
      <c r="D143">
        <v>84.5</v>
      </c>
      <c r="E143">
        <f t="shared" si="21"/>
        <v>-2.3051176684821018</v>
      </c>
      <c r="F143">
        <f t="shared" si="21"/>
        <v>-2.3051176683320351</v>
      </c>
      <c r="G143">
        <f t="shared" si="22"/>
        <v>53.25776466318586</v>
      </c>
      <c r="H143">
        <f t="shared" si="23"/>
        <v>976.07726884087811</v>
      </c>
      <c r="I143">
        <f t="shared" si="20"/>
        <v>31.24223533681414</v>
      </c>
      <c r="J143">
        <f t="shared" si="25"/>
        <v>-0.92351831271732421</v>
      </c>
      <c r="K143">
        <f t="shared" si="26"/>
        <v>-2.9474368150230963</v>
      </c>
      <c r="L143">
        <f t="shared" si="27"/>
        <v>-5.4028060408050163</v>
      </c>
      <c r="M143">
        <f t="shared" si="28"/>
        <v>-8.4382986585012283</v>
      </c>
      <c r="N143">
        <f t="shared" si="29"/>
        <v>-11.75328300053512</v>
      </c>
    </row>
    <row r="144" spans="1:14">
      <c r="A144">
        <v>1961</v>
      </c>
      <c r="B144">
        <v>137</v>
      </c>
      <c r="C144">
        <f t="shared" si="24"/>
        <v>137</v>
      </c>
      <c r="D144">
        <v>42.1</v>
      </c>
      <c r="E144">
        <f t="shared" si="21"/>
        <v>6.5027771193741026</v>
      </c>
      <c r="F144">
        <f t="shared" si="21"/>
        <v>6.5027771194608235</v>
      </c>
      <c r="G144">
        <f t="shared" si="22"/>
        <v>70.873554238834913</v>
      </c>
      <c r="H144">
        <f t="shared" si="23"/>
        <v>827.91742353517452</v>
      </c>
      <c r="I144">
        <f t="shared" si="20"/>
        <v>-28.773554238834912</v>
      </c>
      <c r="J144">
        <f t="shared" si="25"/>
        <v>-0.28020323972669492</v>
      </c>
      <c r="K144">
        <f t="shared" si="26"/>
        <v>-1.237953207431234</v>
      </c>
      <c r="L144">
        <f t="shared" si="27"/>
        <v>-1.7383019030431006</v>
      </c>
      <c r="M144">
        <f t="shared" si="28"/>
        <v>-2.4862185592039232</v>
      </c>
      <c r="N144">
        <f t="shared" si="29"/>
        <v>-3.154179333065267</v>
      </c>
    </row>
    <row r="145" spans="1:14">
      <c r="A145">
        <v>1961</v>
      </c>
      <c r="B145">
        <v>138</v>
      </c>
      <c r="C145">
        <f t="shared" si="24"/>
        <v>138</v>
      </c>
      <c r="D145">
        <v>67.7</v>
      </c>
      <c r="E145">
        <f t="shared" si="21"/>
        <v>13.568258029534412</v>
      </c>
      <c r="F145">
        <f t="shared" si="21"/>
        <v>13.56825802953432</v>
      </c>
      <c r="G145">
        <f t="shared" si="22"/>
        <v>85.00451605906872</v>
      </c>
      <c r="H145">
        <f t="shared" si="23"/>
        <v>299.44627603856713</v>
      </c>
      <c r="I145">
        <f t="shared" si="20"/>
        <v>-17.304516059068717</v>
      </c>
      <c r="J145">
        <f t="shared" si="25"/>
        <v>-0.8500702597088593</v>
      </c>
      <c r="K145">
        <f t="shared" si="26"/>
        <v>-2.6147332590014178</v>
      </c>
      <c r="L145">
        <f t="shared" si="27"/>
        <v>-4.4418271366222823</v>
      </c>
      <c r="M145">
        <f t="shared" si="28"/>
        <v>-6.4293189111485711</v>
      </c>
      <c r="N145">
        <f t="shared" si="29"/>
        <v>-8.2780543142191974</v>
      </c>
    </row>
    <row r="146" spans="1:14">
      <c r="A146">
        <v>1961</v>
      </c>
      <c r="B146">
        <v>139</v>
      </c>
      <c r="C146">
        <f t="shared" si="24"/>
        <v>139</v>
      </c>
      <c r="D146">
        <v>84.1</v>
      </c>
      <c r="E146">
        <f t="shared" si="21"/>
        <v>16.998135157983842</v>
      </c>
      <c r="F146">
        <f t="shared" si="21"/>
        <v>16.998135157896215</v>
      </c>
      <c r="G146">
        <f t="shared" si="22"/>
        <v>91.864270315880049</v>
      </c>
      <c r="H146">
        <f t="shared" si="23"/>
        <v>60.283893538056162</v>
      </c>
      <c r="I146">
        <f t="shared" si="20"/>
        <v>-7.7642703158800543</v>
      </c>
      <c r="J146">
        <f t="shared" si="25"/>
        <v>-1.1791591756960564</v>
      </c>
      <c r="K146">
        <f t="shared" si="26"/>
        <v>-3.3492223990047827</v>
      </c>
      <c r="L146">
        <f t="shared" si="27"/>
        <v>-5.7280960288669256</v>
      </c>
      <c r="M146">
        <f t="shared" si="28"/>
        <v>-8.0605984833365927</v>
      </c>
      <c r="N146">
        <f t="shared" si="29"/>
        <v>-10.083346663189101</v>
      </c>
    </row>
    <row r="147" spans="1:14">
      <c r="A147">
        <v>1961</v>
      </c>
      <c r="B147">
        <v>140</v>
      </c>
      <c r="C147">
        <f t="shared" si="24"/>
        <v>140</v>
      </c>
      <c r="D147">
        <v>38.4</v>
      </c>
      <c r="E147">
        <f t="shared" si="21"/>
        <v>15.873375698016375</v>
      </c>
      <c r="F147">
        <f t="shared" si="21"/>
        <v>15.873375697865276</v>
      </c>
      <c r="G147">
        <f t="shared" si="22"/>
        <v>89.614751395881655</v>
      </c>
      <c r="H147">
        <f t="shared" si="23"/>
        <v>2622.9507605419622</v>
      </c>
      <c r="I147">
        <f t="shared" si="20"/>
        <v>-51.214751395881656</v>
      </c>
      <c r="J147">
        <f t="shared" si="25"/>
        <v>-1.3108613984997364</v>
      </c>
      <c r="K147">
        <f t="shared" si="26"/>
        <v>-3.5699747948485463</v>
      </c>
      <c r="L147">
        <f t="shared" si="27"/>
        <v>-5.9317134575682395</v>
      </c>
      <c r="M147">
        <f t="shared" si="28"/>
        <v>-8.0161492582181122</v>
      </c>
      <c r="N147">
        <f t="shared" si="29"/>
        <v>-9.6195313937272928</v>
      </c>
    </row>
    <row r="148" spans="1:14">
      <c r="A148">
        <v>1961</v>
      </c>
      <c r="B148">
        <v>141</v>
      </c>
      <c r="C148">
        <f t="shared" si="24"/>
        <v>141</v>
      </c>
      <c r="D148">
        <v>52.3</v>
      </c>
      <c r="E148">
        <f t="shared" si="21"/>
        <v>10.495358038609758</v>
      </c>
      <c r="F148">
        <f t="shared" si="21"/>
        <v>10.495358038434915</v>
      </c>
      <c r="G148">
        <f t="shared" si="22"/>
        <v>78.858716077044676</v>
      </c>
      <c r="H148">
        <f t="shared" si="23"/>
        <v>705.36539966107148</v>
      </c>
      <c r="I148">
        <f t="shared" si="20"/>
        <v>-26.558716077044679</v>
      </c>
      <c r="J148">
        <f t="shared" si="25"/>
        <v>-2.3089391984473746</v>
      </c>
      <c r="K148">
        <f t="shared" si="26"/>
        <v>-5.9522136249002013</v>
      </c>
      <c r="L148">
        <f t="shared" si="27"/>
        <v>-10.460017251399581</v>
      </c>
      <c r="M148">
        <f t="shared" si="28"/>
        <v>-14.495939578867642</v>
      </c>
      <c r="N148">
        <f t="shared" si="29"/>
        <v>-17.938575394158168</v>
      </c>
    </row>
    <row r="149" spans="1:14">
      <c r="A149">
        <v>1961</v>
      </c>
      <c r="B149">
        <v>142</v>
      </c>
      <c r="C149">
        <f t="shared" si="24"/>
        <v>142</v>
      </c>
      <c r="D149">
        <v>36.4</v>
      </c>
      <c r="E149">
        <f t="shared" si="21"/>
        <v>2.3051176684820431</v>
      </c>
      <c r="F149">
        <f t="shared" si="21"/>
        <v>2.3051176683319516</v>
      </c>
      <c r="G149">
        <f t="shared" si="22"/>
        <v>62.478235336813988</v>
      </c>
      <c r="H149">
        <f t="shared" si="23"/>
        <v>680.0743582822538</v>
      </c>
      <c r="I149">
        <f t="shared" si="20"/>
        <v>-26.078235336813989</v>
      </c>
      <c r="J149">
        <f t="shared" si="25"/>
        <v>-2.7939347360193207</v>
      </c>
      <c r="K149">
        <f t="shared" si="26"/>
        <v>-6.9825387475074248</v>
      </c>
      <c r="L149">
        <f t="shared" si="27"/>
        <v>-12.069887133964091</v>
      </c>
      <c r="M149">
        <f t="shared" si="28"/>
        <v>-16.305356053594195</v>
      </c>
      <c r="N149">
        <f t="shared" si="29"/>
        <v>-19.662603530735471</v>
      </c>
    </row>
    <row r="150" spans="1:14">
      <c r="A150">
        <v>1961</v>
      </c>
      <c r="B150">
        <v>143</v>
      </c>
      <c r="C150">
        <f t="shared" si="24"/>
        <v>143</v>
      </c>
      <c r="D150">
        <v>31.2</v>
      </c>
      <c r="E150">
        <f t="shared" si="21"/>
        <v>-6.5027771193741568</v>
      </c>
      <c r="F150">
        <f t="shared" si="21"/>
        <v>-6.5027771194609008</v>
      </c>
      <c r="G150">
        <f t="shared" si="22"/>
        <v>44.862445761164935</v>
      </c>
      <c r="H150">
        <f t="shared" si="23"/>
        <v>186.66242417677373</v>
      </c>
      <c r="I150">
        <f t="shared" si="20"/>
        <v>-13.662445761164935</v>
      </c>
      <c r="J150">
        <f t="shared" si="25"/>
        <v>-3.2596207480352142</v>
      </c>
      <c r="K150">
        <f t="shared" si="26"/>
        <v>-7.9373235769727533</v>
      </c>
      <c r="L150">
        <f t="shared" si="27"/>
        <v>-13.470721954249081</v>
      </c>
      <c r="M150">
        <f t="shared" si="28"/>
        <v>-17.771287946077166</v>
      </c>
      <c r="N150">
        <f t="shared" si="29"/>
        <v>-20.945729891951174</v>
      </c>
    </row>
    <row r="151" spans="1:14">
      <c r="A151">
        <v>1961</v>
      </c>
      <c r="B151">
        <v>144</v>
      </c>
      <c r="C151">
        <f t="shared" si="24"/>
        <v>144</v>
      </c>
      <c r="D151">
        <v>29</v>
      </c>
      <c r="E151">
        <f t="shared" si="21"/>
        <v>-13.56825802953445</v>
      </c>
      <c r="F151">
        <f t="shared" si="21"/>
        <v>-13.568258029533178</v>
      </c>
      <c r="G151">
        <f t="shared" si="22"/>
        <v>30.731483940932367</v>
      </c>
      <c r="H151">
        <f t="shared" si="23"/>
        <v>2.9980366377066821</v>
      </c>
      <c r="I151">
        <f t="shared" si="20"/>
        <v>-1.7314839409323675</v>
      </c>
      <c r="J151">
        <f t="shared" si="25"/>
        <v>-3.4676772482978087</v>
      </c>
      <c r="K151">
        <f t="shared" si="26"/>
        <v>-8.2235796861823616</v>
      </c>
      <c r="L151">
        <f t="shared" si="27"/>
        <v>-13.489894334940667</v>
      </c>
      <c r="M151">
        <f t="shared" si="28"/>
        <v>-17.15496161834033</v>
      </c>
      <c r="N151">
        <f t="shared" si="29"/>
        <v>-19.489073065793928</v>
      </c>
    </row>
    <row r="152" spans="1:14">
      <c r="A152">
        <v>1962</v>
      </c>
      <c r="B152">
        <v>145</v>
      </c>
      <c r="C152">
        <f t="shared" si="24"/>
        <v>145</v>
      </c>
      <c r="D152">
        <v>11.3</v>
      </c>
      <c r="E152">
        <f t="shared" si="21"/>
        <v>-16.99813515798385</v>
      </c>
      <c r="F152">
        <f t="shared" si="21"/>
        <v>-16.998135157896222</v>
      </c>
      <c r="G152">
        <f t="shared" si="22"/>
        <v>23.871729684119927</v>
      </c>
      <c r="H152">
        <f t="shared" si="23"/>
        <v>158.0483872505821</v>
      </c>
      <c r="I152">
        <f t="shared" si="20"/>
        <v>-12.571729684119926</v>
      </c>
      <c r="J152">
        <f t="shared" si="25"/>
        <v>-3.4329533821504996</v>
      </c>
      <c r="K152">
        <f t="shared" si="26"/>
        <v>-7.898974898919862</v>
      </c>
      <c r="L152">
        <f t="shared" si="27"/>
        <v>-12.314053295539837</v>
      </c>
      <c r="M152">
        <f t="shared" si="28"/>
        <v>-14.841439966729135</v>
      </c>
      <c r="N152">
        <f t="shared" si="29"/>
        <v>-15.937555240821617</v>
      </c>
    </row>
    <row r="153" spans="1:14">
      <c r="A153">
        <v>1962</v>
      </c>
      <c r="B153">
        <v>146</v>
      </c>
      <c r="C153">
        <f t="shared" si="24"/>
        <v>146</v>
      </c>
      <c r="D153">
        <v>35.700000000000003</v>
      </c>
      <c r="E153">
        <f t="shared" si="21"/>
        <v>-15.873375698016446</v>
      </c>
      <c r="F153">
        <f t="shared" si="21"/>
        <v>-15.873375697865242</v>
      </c>
      <c r="G153">
        <f t="shared" si="22"/>
        <v>26.121248604118307</v>
      </c>
      <c r="H153">
        <f t="shared" si="23"/>
        <v>91.752478304105537</v>
      </c>
      <c r="I153">
        <f t="shared" si="20"/>
        <v>9.5787513958816959</v>
      </c>
      <c r="J153">
        <f t="shared" si="25"/>
        <v>-3.615728908189888</v>
      </c>
      <c r="K153">
        <f t="shared" si="26"/>
        <v>-8.1326126381798645</v>
      </c>
      <c r="L153">
        <f t="shared" si="27"/>
        <v>-12.339820934397848</v>
      </c>
      <c r="M153">
        <f t="shared" si="28"/>
        <v>-14.500983424337754</v>
      </c>
      <c r="N153">
        <f t="shared" si="29"/>
        <v>-15.26439012948128</v>
      </c>
    </row>
    <row r="154" spans="1:14">
      <c r="A154">
        <v>1962</v>
      </c>
      <c r="B154">
        <v>147</v>
      </c>
      <c r="C154">
        <f t="shared" si="24"/>
        <v>147</v>
      </c>
      <c r="D154">
        <v>26.5</v>
      </c>
      <c r="E154">
        <f t="shared" si="21"/>
        <v>-10.495358038609712</v>
      </c>
      <c r="F154">
        <f t="shared" si="21"/>
        <v>-10.495358038436391</v>
      </c>
      <c r="G154">
        <f t="shared" si="22"/>
        <v>36.877283922953893</v>
      </c>
      <c r="H154">
        <f t="shared" si="23"/>
        <v>107.68802161759734</v>
      </c>
      <c r="I154">
        <f t="shared" si="20"/>
        <v>-10.377283922953893</v>
      </c>
      <c r="J154">
        <f t="shared" si="25"/>
        <v>-3.3518393021084565</v>
      </c>
      <c r="K154">
        <f t="shared" si="26"/>
        <v>-7.2470444364767861</v>
      </c>
      <c r="L154">
        <f t="shared" si="27"/>
        <v>-10.147963701369893</v>
      </c>
      <c r="M154">
        <f t="shared" si="28"/>
        <v>-10.889023201304836</v>
      </c>
      <c r="N154">
        <f t="shared" si="29"/>
        <v>-10.295761824408684</v>
      </c>
    </row>
    <row r="155" spans="1:14">
      <c r="A155">
        <v>1962</v>
      </c>
      <c r="B155">
        <v>148</v>
      </c>
      <c r="C155">
        <f t="shared" si="24"/>
        <v>148</v>
      </c>
      <c r="D155">
        <v>18.600000000000001</v>
      </c>
      <c r="E155">
        <f t="shared" si="21"/>
        <v>-2.3051176684819845</v>
      </c>
      <c r="F155">
        <f t="shared" si="21"/>
        <v>-2.3051176683318682</v>
      </c>
      <c r="G155">
        <f t="shared" si="22"/>
        <v>53.257764663186144</v>
      </c>
      <c r="H155">
        <f t="shared" si="23"/>
        <v>1201.1606514487942</v>
      </c>
      <c r="I155">
        <f t="shared" si="20"/>
        <v>-34.657764663186143</v>
      </c>
      <c r="J155">
        <f t="shared" si="25"/>
        <v>-3.4923481945253654</v>
      </c>
      <c r="K155">
        <f t="shared" si="26"/>
        <v>-7.4035564108006406</v>
      </c>
      <c r="L155">
        <f t="shared" si="27"/>
        <v>-10.170895723528293</v>
      </c>
      <c r="M155">
        <f t="shared" si="28"/>
        <v>-10.812262309552194</v>
      </c>
      <c r="N155">
        <f t="shared" si="29"/>
        <v>-10.312066244117727</v>
      </c>
    </row>
    <row r="156" spans="1:14">
      <c r="A156">
        <v>1962</v>
      </c>
      <c r="B156">
        <v>149</v>
      </c>
      <c r="C156">
        <f t="shared" si="24"/>
        <v>149</v>
      </c>
      <c r="D156">
        <v>106.8</v>
      </c>
      <c r="E156">
        <f t="shared" si="21"/>
        <v>6.502777119374211</v>
      </c>
      <c r="F156">
        <f t="shared" si="21"/>
        <v>6.5027771194609789</v>
      </c>
      <c r="G156">
        <f t="shared" si="22"/>
        <v>70.873554238835183</v>
      </c>
      <c r="H156">
        <f t="shared" si="23"/>
        <v>1290.7095050299172</v>
      </c>
      <c r="I156">
        <f t="shared" si="20"/>
        <v>35.926445761164814</v>
      </c>
      <c r="J156">
        <f t="shared" si="25"/>
        <v>-4.1156565238985809</v>
      </c>
      <c r="K156">
        <f t="shared" si="26"/>
        <v>-8.7662668234199153</v>
      </c>
      <c r="L156">
        <f t="shared" si="27"/>
        <v>-12.619582617494078</v>
      </c>
      <c r="M156">
        <f t="shared" si="28"/>
        <v>-14.389087662597287</v>
      </c>
      <c r="N156">
        <f t="shared" si="29"/>
        <v>-15.181205927931412</v>
      </c>
    </row>
    <row r="157" spans="1:14">
      <c r="A157">
        <v>1962</v>
      </c>
      <c r="B157">
        <v>150</v>
      </c>
      <c r="C157">
        <f t="shared" si="24"/>
        <v>150</v>
      </c>
      <c r="D157">
        <v>148.6</v>
      </c>
      <c r="E157">
        <f t="shared" si="21"/>
        <v>13.568258029534485</v>
      </c>
      <c r="F157">
        <f t="shared" si="21"/>
        <v>13.568258029533229</v>
      </c>
      <c r="G157">
        <f t="shared" si="22"/>
        <v>85.004516059067711</v>
      </c>
      <c r="H157">
        <f t="shared" si="23"/>
        <v>4044.3855776813757</v>
      </c>
      <c r="I157">
        <f t="shared" si="20"/>
        <v>63.595483940932283</v>
      </c>
      <c r="J157">
        <f t="shared" si="25"/>
        <v>-3.314814478197313</v>
      </c>
      <c r="K157">
        <f t="shared" si="26"/>
        <v>-6.5316311941906786</v>
      </c>
      <c r="L157">
        <f t="shared" si="27"/>
        <v>-7.764979779628189</v>
      </c>
      <c r="M157">
        <f t="shared" si="28"/>
        <v>-6.8417576490329717</v>
      </c>
      <c r="N157">
        <f t="shared" si="29"/>
        <v>-4.9596755901121679</v>
      </c>
    </row>
    <row r="158" spans="1:14">
      <c r="A158">
        <v>1962</v>
      </c>
      <c r="B158">
        <v>151</v>
      </c>
      <c r="C158">
        <f t="shared" si="24"/>
        <v>151</v>
      </c>
      <c r="D158">
        <v>46.2</v>
      </c>
      <c r="E158">
        <f t="shared" si="21"/>
        <v>16.998135157983825</v>
      </c>
      <c r="F158">
        <f t="shared" si="21"/>
        <v>16.998135157896236</v>
      </c>
      <c r="G158">
        <f t="shared" si="22"/>
        <v>91.864270315880049</v>
      </c>
      <c r="H158">
        <f t="shared" si="23"/>
        <v>2085.2255834817634</v>
      </c>
      <c r="I158">
        <f t="shared" si="20"/>
        <v>-45.664270315880046</v>
      </c>
      <c r="J158">
        <f t="shared" si="25"/>
        <v>-1.9766085098147208</v>
      </c>
      <c r="K158">
        <f t="shared" si="26"/>
        <v>-3.0252754374345305</v>
      </c>
      <c r="L158">
        <f t="shared" si="27"/>
        <v>-0.62893340757214133</v>
      </c>
      <c r="M158">
        <f t="shared" si="28"/>
        <v>3.7238285894618155</v>
      </c>
      <c r="N158">
        <f t="shared" si="29"/>
        <v>8.7513563160967216</v>
      </c>
    </row>
    <row r="159" spans="1:14">
      <c r="A159">
        <v>1962</v>
      </c>
      <c r="B159">
        <v>152</v>
      </c>
      <c r="C159">
        <f t="shared" si="24"/>
        <v>152</v>
      </c>
      <c r="D159">
        <v>70.400000000000006</v>
      </c>
      <c r="E159">
        <f t="shared" si="21"/>
        <v>15.873375698016423</v>
      </c>
      <c r="F159">
        <f t="shared" si="21"/>
        <v>15.873375697865214</v>
      </c>
      <c r="G159">
        <f t="shared" si="22"/>
        <v>89.614751395881626</v>
      </c>
      <c r="H159">
        <f t="shared" si="23"/>
        <v>369.20667120553469</v>
      </c>
      <c r="I159">
        <f t="shared" si="20"/>
        <v>-19.214751395881621</v>
      </c>
      <c r="J159">
        <f t="shared" si="25"/>
        <v>-2.8503617459360271</v>
      </c>
      <c r="K159">
        <f t="shared" si="26"/>
        <v>-5.1572251813568064</v>
      </c>
      <c r="L159">
        <f t="shared" si="27"/>
        <v>-5.1324670984029321</v>
      </c>
      <c r="M159">
        <f t="shared" si="28"/>
        <v>-3.6843862463394634</v>
      </c>
      <c r="N159">
        <f t="shared" si="29"/>
        <v>-2.1317690102986324</v>
      </c>
    </row>
    <row r="160" spans="1:14">
      <c r="A160">
        <v>1962</v>
      </c>
      <c r="B160">
        <v>153</v>
      </c>
      <c r="C160">
        <f t="shared" si="24"/>
        <v>153</v>
      </c>
      <c r="D160">
        <v>61.7</v>
      </c>
      <c r="E160">
        <f t="shared" si="21"/>
        <v>10.495358038609666</v>
      </c>
      <c r="F160">
        <f t="shared" si="21"/>
        <v>10.495358038436324</v>
      </c>
      <c r="G160">
        <f t="shared" si="22"/>
        <v>78.858716077045983</v>
      </c>
      <c r="H160">
        <f t="shared" si="23"/>
        <v>294.42153741267617</v>
      </c>
      <c r="I160">
        <f t="shared" si="20"/>
        <v>-17.15871607704598</v>
      </c>
      <c r="J160">
        <f t="shared" si="25"/>
        <v>-3.1776495389349391</v>
      </c>
      <c r="K160">
        <f t="shared" si="26"/>
        <v>-5.8601014920830474</v>
      </c>
      <c r="L160">
        <f t="shared" si="27"/>
        <v>-6.5406955281508017</v>
      </c>
      <c r="M160">
        <f t="shared" si="28"/>
        <v>-6.0139410187707867</v>
      </c>
      <c r="N160">
        <f t="shared" si="29"/>
        <v>-5.5483654874152304</v>
      </c>
    </row>
    <row r="161" spans="1:14">
      <c r="A161">
        <v>1962</v>
      </c>
      <c r="B161">
        <v>154</v>
      </c>
      <c r="C161">
        <f t="shared" si="24"/>
        <v>154</v>
      </c>
      <c r="D161">
        <v>100.6</v>
      </c>
      <c r="E161">
        <f t="shared" si="21"/>
        <v>2.3051176684819241</v>
      </c>
      <c r="F161">
        <f t="shared" si="21"/>
        <v>2.3051176683317864</v>
      </c>
      <c r="G161">
        <f t="shared" si="22"/>
        <v>62.478235336813704</v>
      </c>
      <c r="H161">
        <f t="shared" si="23"/>
        <v>1453.2689410353589</v>
      </c>
      <c r="I161">
        <f t="shared" si="20"/>
        <v>38.121764663186291</v>
      </c>
      <c r="J161">
        <f t="shared" si="25"/>
        <v>-3.4572708696971599</v>
      </c>
      <c r="K161">
        <f t="shared" si="26"/>
        <v>-6.4250322213311932</v>
      </c>
      <c r="L161">
        <f t="shared" si="27"/>
        <v>-7.6024975830403196</v>
      </c>
      <c r="M161">
        <f t="shared" si="28"/>
        <v>-7.6856572775120657</v>
      </c>
      <c r="N161">
        <f t="shared" si="29"/>
        <v>-7.8704356053413811</v>
      </c>
    </row>
    <row r="162" spans="1:14">
      <c r="A162">
        <v>1962</v>
      </c>
      <c r="B162">
        <v>155</v>
      </c>
      <c r="C162">
        <f t="shared" si="24"/>
        <v>155</v>
      </c>
      <c r="D162">
        <v>29.2</v>
      </c>
      <c r="E162">
        <f t="shared" si="21"/>
        <v>-6.5027771193742652</v>
      </c>
      <c r="F162">
        <f t="shared" si="21"/>
        <v>-6.5027771194610571</v>
      </c>
      <c r="G162">
        <f t="shared" si="22"/>
        <v>44.862445761164672</v>
      </c>
      <c r="H162">
        <f t="shared" si="23"/>
        <v>245.31220722142521</v>
      </c>
      <c r="I162">
        <f t="shared" si="20"/>
        <v>-15.662445761164673</v>
      </c>
      <c r="J162">
        <f t="shared" si="25"/>
        <v>-2.625690159039491</v>
      </c>
      <c r="K162">
        <f t="shared" si="26"/>
        <v>-4.1976923771053185</v>
      </c>
      <c r="L162">
        <f t="shared" si="27"/>
        <v>-3.0300713584176586</v>
      </c>
      <c r="M162">
        <f t="shared" si="28"/>
        <v>-0.81454398640731185</v>
      </c>
      <c r="N162">
        <f t="shared" si="29"/>
        <v>1.3280044483641529</v>
      </c>
    </row>
    <row r="163" spans="1:14">
      <c r="A163">
        <v>1962</v>
      </c>
      <c r="B163">
        <v>156</v>
      </c>
      <c r="C163">
        <f t="shared" si="24"/>
        <v>156</v>
      </c>
      <c r="D163">
        <v>30.1</v>
      </c>
      <c r="E163">
        <f t="shared" si="21"/>
        <v>-13.568258029534372</v>
      </c>
      <c r="F163">
        <f t="shared" si="21"/>
        <v>-13.568258029533281</v>
      </c>
      <c r="G163">
        <f t="shared" si="22"/>
        <v>30.731483940932343</v>
      </c>
      <c r="H163">
        <f t="shared" si="23"/>
        <v>0.39877196765544054</v>
      </c>
      <c r="I163">
        <f t="shared" si="20"/>
        <v>-0.63148394093234117</v>
      </c>
      <c r="J163">
        <f t="shared" si="25"/>
        <v>-2.8864252710819946</v>
      </c>
      <c r="K163">
        <f t="shared" si="26"/>
        <v>-4.770930046308286</v>
      </c>
      <c r="L163">
        <f t="shared" si="27"/>
        <v>-4.2933087986923599</v>
      </c>
      <c r="M163">
        <f t="shared" si="28"/>
        <v>-3.0417292526209159</v>
      </c>
      <c r="N163">
        <f t="shared" si="29"/>
        <v>-2.0700855935416125</v>
      </c>
    </row>
    <row r="164" spans="1:14">
      <c r="A164">
        <v>1963</v>
      </c>
      <c r="B164">
        <v>157</v>
      </c>
      <c r="C164">
        <f t="shared" si="24"/>
        <v>157</v>
      </c>
      <c r="D164">
        <v>126.2</v>
      </c>
      <c r="E164">
        <f t="shared" si="21"/>
        <v>-16.998135157983832</v>
      </c>
      <c r="F164">
        <f t="shared" si="21"/>
        <v>-16.998135157896247</v>
      </c>
      <c r="G164">
        <f t="shared" si="22"/>
        <v>23.871729684119913</v>
      </c>
      <c r="H164">
        <f t="shared" si="23"/>
        <v>10471.074905839827</v>
      </c>
      <c r="I164">
        <f t="shared" si="20"/>
        <v>102.32827031588009</v>
      </c>
      <c r="J164">
        <f t="shared" si="25"/>
        <v>-2.8413264444790012</v>
      </c>
      <c r="K164">
        <f t="shared" si="26"/>
        <v>-4.5639577410394887</v>
      </c>
      <c r="L164">
        <f t="shared" si="27"/>
        <v>-3.9271263129163581</v>
      </c>
      <c r="M164">
        <f t="shared" si="28"/>
        <v>-2.6801924558676298</v>
      </c>
      <c r="N164">
        <f t="shared" si="29"/>
        <v>-1.7823652630197584</v>
      </c>
    </row>
    <row r="165" spans="1:14">
      <c r="A165">
        <v>1963</v>
      </c>
      <c r="B165">
        <v>158</v>
      </c>
      <c r="C165">
        <f t="shared" si="24"/>
        <v>158</v>
      </c>
      <c r="D165">
        <v>3.9</v>
      </c>
      <c r="E165">
        <f t="shared" si="21"/>
        <v>-15.873375698016401</v>
      </c>
      <c r="F165">
        <f t="shared" si="21"/>
        <v>-15.873375697865182</v>
      </c>
      <c r="G165">
        <f t="shared" si="22"/>
        <v>26.121248604118414</v>
      </c>
      <c r="H165">
        <f t="shared" si="23"/>
        <v>493.78388952603461</v>
      </c>
      <c r="I165">
        <f t="shared" si="20"/>
        <v>-22.221248604118415</v>
      </c>
      <c r="J165">
        <f t="shared" si="25"/>
        <v>-0.73793450927181903</v>
      </c>
      <c r="K165">
        <f t="shared" si="26"/>
        <v>0.78065366180649054</v>
      </c>
      <c r="L165">
        <f t="shared" si="27"/>
        <v>6.6984133499632872</v>
      </c>
      <c r="M165">
        <f t="shared" si="28"/>
        <v>13.071076959894528</v>
      </c>
      <c r="N165">
        <f t="shared" si="29"/>
        <v>19.039761852760211</v>
      </c>
    </row>
    <row r="166" spans="1:14">
      <c r="A166">
        <v>1963</v>
      </c>
      <c r="B166">
        <v>159</v>
      </c>
      <c r="C166">
        <f t="shared" si="24"/>
        <v>159</v>
      </c>
      <c r="D166">
        <v>14.4</v>
      </c>
      <c r="E166">
        <f t="shared" si="21"/>
        <v>-10.49535803860962</v>
      </c>
      <c r="F166">
        <f t="shared" si="21"/>
        <v>-10.495358038436258</v>
      </c>
      <c r="G166">
        <f t="shared" si="22"/>
        <v>36.87728392295412</v>
      </c>
      <c r="H166">
        <f t="shared" si="23"/>
        <v>505.22829255309182</v>
      </c>
      <c r="I166">
        <f t="shared" si="20"/>
        <v>-22.477283922954122</v>
      </c>
      <c r="J166">
        <f t="shared" si="25"/>
        <v>-1.1676007911687509</v>
      </c>
      <c r="K166">
        <f t="shared" si="26"/>
        <v>-0.36944145148975494</v>
      </c>
      <c r="L166">
        <f t="shared" si="27"/>
        <v>3.8064471545551171</v>
      </c>
      <c r="M166">
        <f t="shared" si="28"/>
        <v>7.7772281252925861</v>
      </c>
      <c r="N166">
        <f t="shared" si="29"/>
        <v>10.787559761384486</v>
      </c>
    </row>
    <row r="167" spans="1:14">
      <c r="A167">
        <v>1963</v>
      </c>
      <c r="B167">
        <v>160</v>
      </c>
      <c r="C167">
        <f t="shared" si="24"/>
        <v>160</v>
      </c>
      <c r="D167">
        <v>6.2</v>
      </c>
      <c r="E167">
        <f t="shared" si="21"/>
        <v>-2.3051176684818673</v>
      </c>
      <c r="F167">
        <f t="shared" si="21"/>
        <v>-2.3051176683317021</v>
      </c>
      <c r="G167">
        <f t="shared" si="22"/>
        <v>53.257764663186428</v>
      </c>
      <c r="H167">
        <f t="shared" si="23"/>
        <v>2214.4332150958371</v>
      </c>
      <c r="I167">
        <f t="shared" si="20"/>
        <v>-47.057764663186425</v>
      </c>
      <c r="J167">
        <f t="shared" si="25"/>
        <v>-1.5937944538044584</v>
      </c>
      <c r="K167">
        <f t="shared" si="26"/>
        <v>-1.4748335750629733</v>
      </c>
      <c r="L167">
        <f t="shared" si="27"/>
        <v>1.1780740468041935</v>
      </c>
      <c r="M167">
        <f t="shared" si="28"/>
        <v>3.2390513180555796</v>
      </c>
      <c r="N167">
        <f t="shared" si="29"/>
        <v>4.134591024516765</v>
      </c>
    </row>
    <row r="168" spans="1:14">
      <c r="A168">
        <v>1963</v>
      </c>
      <c r="B168">
        <v>161</v>
      </c>
      <c r="C168">
        <f t="shared" si="24"/>
        <v>161</v>
      </c>
      <c r="D168">
        <v>51.4</v>
      </c>
      <c r="E168">
        <f t="shared" si="21"/>
        <v>6.5027771193740946</v>
      </c>
      <c r="F168">
        <f t="shared" si="21"/>
        <v>6.5027771194611335</v>
      </c>
      <c r="G168">
        <f t="shared" si="22"/>
        <v>70.873554238835226</v>
      </c>
      <c r="H168">
        <f t="shared" si="23"/>
        <v>379.21931469285744</v>
      </c>
      <c r="I168">
        <f t="shared" si="20"/>
        <v>-19.473554238835227</v>
      </c>
      <c r="J168">
        <f t="shared" si="25"/>
        <v>-2.5030738579920975</v>
      </c>
      <c r="K168">
        <f t="shared" si="26"/>
        <v>-3.7539801294691459</v>
      </c>
      <c r="L168">
        <f t="shared" si="27"/>
        <v>-3.6455098241948685</v>
      </c>
      <c r="M168">
        <f t="shared" si="28"/>
        <v>-4.3054710791307214</v>
      </c>
      <c r="N168">
        <f t="shared" si="29"/>
        <v>-6.1038801130238731</v>
      </c>
    </row>
    <row r="169" spans="1:14">
      <c r="A169">
        <v>1963</v>
      </c>
      <c r="B169">
        <v>162</v>
      </c>
      <c r="C169">
        <f t="shared" si="24"/>
        <v>162</v>
      </c>
      <c r="D169">
        <v>71.400000000000006</v>
      </c>
      <c r="E169">
        <f t="shared" si="21"/>
        <v>13.568258029534407</v>
      </c>
      <c r="F169">
        <f t="shared" si="21"/>
        <v>13.568258029533332</v>
      </c>
      <c r="G169">
        <f t="shared" si="22"/>
        <v>85.004516059067726</v>
      </c>
      <c r="H169">
        <f t="shared" si="23"/>
        <v>185.08285720143149</v>
      </c>
      <c r="I169">
        <f t="shared" si="20"/>
        <v>-13.60451605906772</v>
      </c>
      <c r="J169">
        <f t="shared" si="25"/>
        <v>-2.8424834656089604</v>
      </c>
      <c r="K169">
        <f t="shared" si="26"/>
        <v>-4.5399588349374493</v>
      </c>
      <c r="L169">
        <f t="shared" si="27"/>
        <v>-5.2283142656589048</v>
      </c>
      <c r="M169">
        <f t="shared" si="28"/>
        <v>-6.5806835530863967</v>
      </c>
      <c r="N169">
        <f t="shared" si="29"/>
        <v>-8.777814938186145</v>
      </c>
    </row>
    <row r="170" spans="1:14">
      <c r="A170">
        <v>1963</v>
      </c>
      <c r="B170">
        <v>163</v>
      </c>
      <c r="C170">
        <f t="shared" si="24"/>
        <v>163</v>
      </c>
      <c r="D170">
        <v>120.8</v>
      </c>
      <c r="E170">
        <f t="shared" si="21"/>
        <v>16.998135157983839</v>
      </c>
      <c r="F170">
        <f t="shared" si="21"/>
        <v>16.998135157896257</v>
      </c>
      <c r="G170">
        <f t="shared" si="22"/>
        <v>91.864270315880091</v>
      </c>
      <c r="H170">
        <f t="shared" si="23"/>
        <v>837.27645235245791</v>
      </c>
      <c r="I170">
        <f t="shared" si="20"/>
        <v>28.935729684119906</v>
      </c>
      <c r="J170">
        <f t="shared" si="25"/>
        <v>-3.0577241174781356</v>
      </c>
      <c r="K170">
        <f t="shared" si="26"/>
        <v>-4.9931866961439635</v>
      </c>
      <c r="L170">
        <f t="shared" si="27"/>
        <v>-6.0659344449997867</v>
      </c>
      <c r="M170">
        <f t="shared" si="28"/>
        <v>-7.6342584289835953</v>
      </c>
      <c r="N170">
        <f t="shared" si="29"/>
        <v>-9.743155162362461</v>
      </c>
    </row>
    <row r="171" spans="1:14">
      <c r="A171">
        <v>1963</v>
      </c>
      <c r="B171">
        <v>164</v>
      </c>
      <c r="C171">
        <f t="shared" si="24"/>
        <v>164</v>
      </c>
      <c r="D171">
        <v>85.8</v>
      </c>
      <c r="E171">
        <f t="shared" si="21"/>
        <v>15.873375698016378</v>
      </c>
      <c r="F171">
        <f t="shared" si="21"/>
        <v>15.873375697865148</v>
      </c>
      <c r="G171">
        <f t="shared" si="22"/>
        <v>89.614751395881513</v>
      </c>
      <c r="H171">
        <f t="shared" si="23"/>
        <v>14.552328212379971</v>
      </c>
      <c r="I171">
        <f t="shared" si="20"/>
        <v>-3.8147513958815154</v>
      </c>
      <c r="J171">
        <f t="shared" si="25"/>
        <v>-2.4178550414461748</v>
      </c>
      <c r="K171">
        <f t="shared" si="26"/>
        <v>-3.2967408771307696</v>
      </c>
      <c r="L171">
        <f t="shared" si="27"/>
        <v>-2.5657680320878176</v>
      </c>
      <c r="M171">
        <f t="shared" si="28"/>
        <v>-2.14876021201807</v>
      </c>
      <c r="N171">
        <f t="shared" si="29"/>
        <v>-2.0073781930659873</v>
      </c>
    </row>
    <row r="172" spans="1:14">
      <c r="A172">
        <v>1963</v>
      </c>
      <c r="B172">
        <v>165</v>
      </c>
      <c r="C172">
        <f t="shared" si="24"/>
        <v>165</v>
      </c>
      <c r="D172">
        <v>94.1</v>
      </c>
      <c r="E172">
        <f t="shared" si="21"/>
        <v>10.495358038609766</v>
      </c>
      <c r="F172">
        <f t="shared" si="21"/>
        <v>10.495358038436191</v>
      </c>
      <c r="G172">
        <f t="shared" si="22"/>
        <v>78.858716077045955</v>
      </c>
      <c r="H172">
        <f t="shared" si="23"/>
        <v>232.29673562009728</v>
      </c>
      <c r="I172">
        <f t="shared" si="20"/>
        <v>15.24128392295404</v>
      </c>
      <c r="J172">
        <f t="shared" si="25"/>
        <v>-2.4457929685348816</v>
      </c>
      <c r="K172">
        <f t="shared" si="26"/>
        <v>-3.3226414030683067</v>
      </c>
      <c r="L172">
        <f t="shared" si="27"/>
        <v>-2.6906663684671877</v>
      </c>
      <c r="M172">
        <f t="shared" si="28"/>
        <v>-2.3986588895975869</v>
      </c>
      <c r="N172">
        <f t="shared" si="29"/>
        <v>-2.3688528336290928</v>
      </c>
    </row>
    <row r="173" spans="1:14">
      <c r="A173">
        <v>1963</v>
      </c>
      <c r="B173">
        <v>166</v>
      </c>
      <c r="C173">
        <f t="shared" si="24"/>
        <v>166</v>
      </c>
      <c r="D173">
        <v>18.5</v>
      </c>
      <c r="E173">
        <f t="shared" si="21"/>
        <v>2.3051176684820511</v>
      </c>
      <c r="F173">
        <f t="shared" si="21"/>
        <v>2.3051176683316195</v>
      </c>
      <c r="G173">
        <f t="shared" si="22"/>
        <v>62.478235336813668</v>
      </c>
      <c r="H173">
        <f t="shared" si="23"/>
        <v>1934.0851833401664</v>
      </c>
      <c r="I173">
        <f t="shared" si="20"/>
        <v>-43.978235336813668</v>
      </c>
      <c r="J173">
        <f t="shared" si="25"/>
        <v>-2.0920514307051032</v>
      </c>
      <c r="K173">
        <f t="shared" si="26"/>
        <v>-2.3944451367671888</v>
      </c>
      <c r="L173">
        <f t="shared" si="27"/>
        <v>-0.89747133932506507</v>
      </c>
      <c r="M173">
        <f t="shared" si="28"/>
        <v>0.24733253228515739</v>
      </c>
      <c r="N173">
        <f t="shared" si="29"/>
        <v>1.1531745176875339</v>
      </c>
    </row>
    <row r="174" spans="1:14">
      <c r="A174">
        <v>1963</v>
      </c>
      <c r="B174">
        <v>167</v>
      </c>
      <c r="C174">
        <f t="shared" si="24"/>
        <v>167</v>
      </c>
      <c r="D174">
        <v>12.7</v>
      </c>
      <c r="E174">
        <f t="shared" si="21"/>
        <v>-6.5027771193741488</v>
      </c>
      <c r="F174">
        <f t="shared" si="21"/>
        <v>-6.5027771194612125</v>
      </c>
      <c r="G174">
        <f t="shared" si="22"/>
        <v>44.862445761164636</v>
      </c>
      <c r="H174">
        <f t="shared" si="23"/>
        <v>1034.4229173398569</v>
      </c>
      <c r="I174">
        <f t="shared" si="20"/>
        <v>-32.162445761164633</v>
      </c>
      <c r="J174">
        <f t="shared" si="25"/>
        <v>-2.9297751088272745</v>
      </c>
      <c r="K174">
        <f t="shared" si="26"/>
        <v>-4.4736346467695132</v>
      </c>
      <c r="L174">
        <f t="shared" si="27"/>
        <v>-5.2055477390739258</v>
      </c>
      <c r="M174">
        <f t="shared" si="28"/>
        <v>-6.3865026480796656</v>
      </c>
      <c r="N174">
        <f t="shared" si="29"/>
        <v>-7.8731074532127074</v>
      </c>
    </row>
    <row r="175" spans="1:14">
      <c r="A175">
        <v>1963</v>
      </c>
      <c r="B175">
        <v>168</v>
      </c>
      <c r="C175">
        <f t="shared" si="24"/>
        <v>168</v>
      </c>
      <c r="D175">
        <v>5.8</v>
      </c>
      <c r="E175">
        <f t="shared" si="21"/>
        <v>-13.568258029534444</v>
      </c>
      <c r="F175">
        <f t="shared" si="21"/>
        <v>-13.568258029533384</v>
      </c>
      <c r="G175">
        <f t="shared" si="22"/>
        <v>30.731483940932165</v>
      </c>
      <c r="H175">
        <f t="shared" si="23"/>
        <v>621.57889149695836</v>
      </c>
      <c r="I175">
        <f t="shared" si="20"/>
        <v>-24.931483940932164</v>
      </c>
      <c r="J175">
        <f t="shared" si="25"/>
        <v>-3.5144285218740214</v>
      </c>
      <c r="K175">
        <f t="shared" si="26"/>
        <v>-5.8580752024892693</v>
      </c>
      <c r="L175">
        <f t="shared" si="27"/>
        <v>-7.9012375412829972</v>
      </c>
      <c r="M175">
        <f t="shared" si="28"/>
        <v>-10.252894115042411</v>
      </c>
      <c r="N175">
        <f t="shared" si="29"/>
        <v>-12.730975114803094</v>
      </c>
    </row>
    <row r="176" spans="1:14">
      <c r="A176">
        <v>1964</v>
      </c>
      <c r="B176">
        <v>169</v>
      </c>
      <c r="C176">
        <f t="shared" si="24"/>
        <v>169</v>
      </c>
      <c r="D176">
        <v>19.8</v>
      </c>
      <c r="E176">
        <f t="shared" si="21"/>
        <v>-16.99813515798385</v>
      </c>
      <c r="F176">
        <f t="shared" si="21"/>
        <v>-16.998135157896268</v>
      </c>
      <c r="G176">
        <f t="shared" si="22"/>
        <v>23.871729684119877</v>
      </c>
      <c r="H176">
        <f t="shared" si="23"/>
        <v>16.578982620542952</v>
      </c>
      <c r="I176">
        <f t="shared" si="20"/>
        <v>-4.0717296841198767</v>
      </c>
      <c r="J176">
        <f t="shared" si="25"/>
        <v>-3.9427696302551842</v>
      </c>
      <c r="K176">
        <f t="shared" si="26"/>
        <v>-6.8117456394114138</v>
      </c>
      <c r="L176">
        <f t="shared" si="27"/>
        <v>-9.6042621812479148</v>
      </c>
      <c r="M176">
        <f t="shared" si="28"/>
        <v>-12.454682588925873</v>
      </c>
      <c r="N176">
        <f t="shared" si="29"/>
        <v>-15.17107688002891</v>
      </c>
    </row>
    <row r="177" spans="1:14">
      <c r="A177">
        <v>1964</v>
      </c>
      <c r="B177">
        <v>170</v>
      </c>
      <c r="C177">
        <f t="shared" si="24"/>
        <v>170</v>
      </c>
      <c r="D177">
        <v>31.3</v>
      </c>
      <c r="E177">
        <f t="shared" si="21"/>
        <v>-15.873375698016449</v>
      </c>
      <c r="F177">
        <f t="shared" si="21"/>
        <v>-15.873375697865116</v>
      </c>
      <c r="G177">
        <f t="shared" si="22"/>
        <v>26.121248604118428</v>
      </c>
      <c r="H177">
        <f t="shared" si="23"/>
        <v>26.819466020345342</v>
      </c>
      <c r="I177">
        <f t="shared" si="20"/>
        <v>5.178751395881573</v>
      </c>
      <c r="J177">
        <f t="shared" si="25"/>
        <v>-3.945348831332478</v>
      </c>
      <c r="K177">
        <f t="shared" si="26"/>
        <v>-6.6747448416468371</v>
      </c>
      <c r="L177">
        <f t="shared" si="27"/>
        <v>-9.0510089315351117</v>
      </c>
      <c r="M177">
        <f t="shared" si="28"/>
        <v>-11.197239653204974</v>
      </c>
      <c r="N177">
        <f t="shared" si="29"/>
        <v>-12.951207440847105</v>
      </c>
    </row>
    <row r="178" spans="1:14">
      <c r="A178">
        <v>1964</v>
      </c>
      <c r="B178">
        <v>171</v>
      </c>
      <c r="C178">
        <f t="shared" si="24"/>
        <v>171</v>
      </c>
      <c r="D178">
        <v>41.5</v>
      </c>
      <c r="E178">
        <f t="shared" si="21"/>
        <v>-10.495358038609719</v>
      </c>
      <c r="F178">
        <f t="shared" si="21"/>
        <v>-10.495358038436125</v>
      </c>
      <c r="G178">
        <f t="shared" si="22"/>
        <v>36.877283922954149</v>
      </c>
      <c r="H178">
        <f t="shared" si="23"/>
        <v>21.369503928978183</v>
      </c>
      <c r="I178">
        <f t="shared" si="20"/>
        <v>4.6227160770458511</v>
      </c>
      <c r="J178">
        <f t="shared" si="25"/>
        <v>-3.7628668267881968</v>
      </c>
      <c r="K178">
        <f t="shared" si="26"/>
        <v>-6.0820700297704162</v>
      </c>
      <c r="L178">
        <f t="shared" si="27"/>
        <v>-7.6280328987934434</v>
      </c>
      <c r="M178">
        <f t="shared" si="28"/>
        <v>-8.7408409958419924</v>
      </c>
      <c r="N178">
        <f t="shared" si="29"/>
        <v>-9.3252156735013703</v>
      </c>
    </row>
    <row r="179" spans="1:14">
      <c r="A179">
        <v>1964</v>
      </c>
      <c r="B179">
        <v>172</v>
      </c>
      <c r="C179">
        <f t="shared" si="24"/>
        <v>172</v>
      </c>
      <c r="D179">
        <v>39.200000000000003</v>
      </c>
      <c r="E179">
        <f t="shared" si="21"/>
        <v>-2.3051176684819925</v>
      </c>
      <c r="F179">
        <f t="shared" si="21"/>
        <v>-2.3051176683315351</v>
      </c>
      <c r="G179">
        <f t="shared" si="22"/>
        <v>53.257764663186464</v>
      </c>
      <c r="H179">
        <f t="shared" si="23"/>
        <v>197.62074732553396</v>
      </c>
      <c r="I179">
        <f t="shared" si="20"/>
        <v>-14.057764663186461</v>
      </c>
      <c r="J179">
        <f t="shared" si="25"/>
        <v>-3.595155168711516</v>
      </c>
      <c r="K179">
        <f t="shared" si="26"/>
        <v>-5.5468307244296025</v>
      </c>
      <c r="L179">
        <f t="shared" si="27"/>
        <v>-6.4029580012095142</v>
      </c>
      <c r="M179">
        <f t="shared" si="28"/>
        <v>-6.7363074349088157</v>
      </c>
      <c r="N179">
        <f t="shared" si="29"/>
        <v>-6.5356293233919258</v>
      </c>
    </row>
    <row r="180" spans="1:14">
      <c r="A180">
        <v>1964</v>
      </c>
      <c r="B180">
        <v>173</v>
      </c>
      <c r="C180">
        <f t="shared" si="24"/>
        <v>173</v>
      </c>
      <c r="D180">
        <v>69.900000000000006</v>
      </c>
      <c r="E180">
        <f t="shared" si="21"/>
        <v>6.502777119374203</v>
      </c>
      <c r="F180">
        <f t="shared" si="21"/>
        <v>6.5027771194612907</v>
      </c>
      <c r="G180">
        <f t="shared" si="22"/>
        <v>70.873554238835482</v>
      </c>
      <c r="H180">
        <f t="shared" si="23"/>
        <v>0.94780785595452277</v>
      </c>
      <c r="I180">
        <f t="shared" si="20"/>
        <v>-0.97355423883547587</v>
      </c>
      <c r="J180">
        <f t="shared" si="25"/>
        <v>-3.804407358601015</v>
      </c>
      <c r="K180">
        <f t="shared" si="26"/>
        <v>-5.9723774213674456</v>
      </c>
      <c r="L180">
        <f t="shared" si="27"/>
        <v>-7.1684386674072096</v>
      </c>
      <c r="M180">
        <f t="shared" si="28"/>
        <v>-7.834526019150462</v>
      </c>
      <c r="N180">
        <f t="shared" si="29"/>
        <v>-8.0400563913508343</v>
      </c>
    </row>
    <row r="181" spans="1:14">
      <c r="A181">
        <v>1964</v>
      </c>
      <c r="B181">
        <v>174</v>
      </c>
      <c r="C181">
        <f t="shared" si="24"/>
        <v>174</v>
      </c>
      <c r="D181">
        <v>154.1</v>
      </c>
      <c r="E181">
        <f t="shared" si="21"/>
        <v>13.56825802953448</v>
      </c>
      <c r="F181">
        <f t="shared" si="21"/>
        <v>13.568258029533435</v>
      </c>
      <c r="G181">
        <f t="shared" si="22"/>
        <v>85.00451605906791</v>
      </c>
      <c r="H181">
        <f t="shared" si="23"/>
        <v>4774.1859010316039</v>
      </c>
      <c r="I181">
        <f t="shared" si="20"/>
        <v>69.095483940932084</v>
      </c>
      <c r="J181">
        <f t="shared" si="25"/>
        <v>-3.7477902962057041</v>
      </c>
      <c r="K181">
        <f t="shared" si="26"/>
        <v>-5.7224362622408469</v>
      </c>
      <c r="L181">
        <f t="shared" si="27"/>
        <v>-6.5489502245500359</v>
      </c>
      <c r="M181">
        <f t="shared" si="28"/>
        <v>-6.8053802521032143</v>
      </c>
      <c r="N181">
        <f t="shared" si="29"/>
        <v>-6.6267559608477633</v>
      </c>
    </row>
    <row r="182" spans="1:14">
      <c r="A182">
        <v>1964</v>
      </c>
      <c r="B182">
        <v>175</v>
      </c>
      <c r="C182">
        <f t="shared" si="24"/>
        <v>175</v>
      </c>
      <c r="D182">
        <v>189.5</v>
      </c>
      <c r="E182">
        <f t="shared" si="21"/>
        <v>16.998135157983825</v>
      </c>
      <c r="F182">
        <f t="shared" si="21"/>
        <v>16.998135157896282</v>
      </c>
      <c r="G182">
        <f t="shared" si="22"/>
        <v>91.864270315880105</v>
      </c>
      <c r="H182">
        <f t="shared" si="23"/>
        <v>9532.7357109505301</v>
      </c>
      <c r="I182">
        <f t="shared" si="20"/>
        <v>97.635729684119895</v>
      </c>
      <c r="J182">
        <f t="shared" si="25"/>
        <v>-2.2909248114629479</v>
      </c>
      <c r="K182">
        <f t="shared" si="26"/>
        <v>-1.9815402520822003</v>
      </c>
      <c r="L182">
        <f t="shared" si="27"/>
        <v>1.0154931919981767</v>
      </c>
      <c r="M182">
        <f t="shared" si="28"/>
        <v>4.5797493768520798</v>
      </c>
      <c r="N182">
        <f t="shared" si="29"/>
        <v>8.5176920195082069</v>
      </c>
    </row>
    <row r="183" spans="1:14">
      <c r="A183">
        <v>1964</v>
      </c>
      <c r="B183">
        <v>176</v>
      </c>
      <c r="C183">
        <f t="shared" si="24"/>
        <v>176</v>
      </c>
      <c r="D183">
        <v>86.6</v>
      </c>
      <c r="E183">
        <f t="shared" si="21"/>
        <v>15.873375698016426</v>
      </c>
      <c r="F183">
        <f t="shared" si="21"/>
        <v>15.873375697865082</v>
      </c>
      <c r="G183">
        <f t="shared" si="22"/>
        <v>89.614751395881513</v>
      </c>
      <c r="H183">
        <f t="shared" si="23"/>
        <v>9.0887259789695616</v>
      </c>
      <c r="I183">
        <f t="shared" si="20"/>
        <v>-3.0147513958815182</v>
      </c>
      <c r="J183">
        <f t="shared" si="25"/>
        <v>-0.29239172155129078</v>
      </c>
      <c r="K183">
        <f t="shared" si="26"/>
        <v>2.999323244727905</v>
      </c>
      <c r="L183">
        <f t="shared" si="27"/>
        <v>10.67751684121035</v>
      </c>
      <c r="M183">
        <f t="shared" si="28"/>
        <v>18.538146422942251</v>
      </c>
      <c r="N183">
        <f t="shared" si="29"/>
        <v>26.341299552430549</v>
      </c>
    </row>
    <row r="184" spans="1:14">
      <c r="A184">
        <v>1964</v>
      </c>
      <c r="B184">
        <v>177</v>
      </c>
      <c r="C184">
        <f t="shared" si="24"/>
        <v>177</v>
      </c>
      <c r="D184">
        <v>86.6</v>
      </c>
      <c r="E184">
        <f t="shared" si="21"/>
        <v>10.495358038609673</v>
      </c>
      <c r="F184">
        <f t="shared" si="21"/>
        <v>10.495358038436059</v>
      </c>
      <c r="G184">
        <f t="shared" si="22"/>
        <v>78.858716077045727</v>
      </c>
      <c r="H184">
        <f t="shared" si="23"/>
        <v>59.927476775790204</v>
      </c>
      <c r="I184">
        <f t="shared" si="20"/>
        <v>7.7412839229542669</v>
      </c>
      <c r="J184">
        <f t="shared" si="25"/>
        <v>-0.34683891503789532</v>
      </c>
      <c r="K184">
        <f t="shared" si="26"/>
        <v>2.6986195126974337</v>
      </c>
      <c r="L184">
        <f t="shared" si="27"/>
        <v>9.3082900175011627</v>
      </c>
      <c r="M184">
        <f t="shared" si="28"/>
        <v>15.305211750118685</v>
      </c>
      <c r="N184">
        <f t="shared" si="29"/>
        <v>20.470089362768135</v>
      </c>
    </row>
    <row r="185" spans="1:14">
      <c r="A185">
        <v>1964</v>
      </c>
      <c r="B185">
        <v>178</v>
      </c>
      <c r="C185">
        <f t="shared" si="24"/>
        <v>178</v>
      </c>
      <c r="D185">
        <v>61.8</v>
      </c>
      <c r="E185">
        <f t="shared" si="21"/>
        <v>2.3051176684819339</v>
      </c>
      <c r="F185">
        <f t="shared" si="21"/>
        <v>2.305117668333386</v>
      </c>
      <c r="G185">
        <f t="shared" si="22"/>
        <v>62.478235336815317</v>
      </c>
      <c r="H185">
        <f t="shared" si="23"/>
        <v>0.46000317210498998</v>
      </c>
      <c r="I185">
        <f t="shared" si="20"/>
        <v>-0.67823533681531956</v>
      </c>
      <c r="J185">
        <f t="shared" si="25"/>
        <v>-0.18507645827805208</v>
      </c>
      <c r="K185">
        <f t="shared" si="26"/>
        <v>2.9507527332102752</v>
      </c>
      <c r="L185">
        <f t="shared" si="27"/>
        <v>9.1515894080464744</v>
      </c>
      <c r="M185">
        <f t="shared" si="28"/>
        <v>14.170622576044021</v>
      </c>
      <c r="N185">
        <f t="shared" si="29"/>
        <v>17.924328274805365</v>
      </c>
    </row>
    <row r="186" spans="1:14">
      <c r="A186">
        <v>1964</v>
      </c>
      <c r="B186">
        <v>179</v>
      </c>
      <c r="C186">
        <f t="shared" si="24"/>
        <v>179</v>
      </c>
      <c r="D186">
        <v>54.3</v>
      </c>
      <c r="E186">
        <f t="shared" si="21"/>
        <v>-6.5027771193742572</v>
      </c>
      <c r="F186">
        <f t="shared" si="21"/>
        <v>-6.5027771194613671</v>
      </c>
      <c r="G186">
        <f t="shared" si="22"/>
        <v>44.862445761164366</v>
      </c>
      <c r="H186">
        <f t="shared" si="23"/>
        <v>89.067430010964387</v>
      </c>
      <c r="I186">
        <f t="shared" si="20"/>
        <v>9.4375542388356308</v>
      </c>
      <c r="J186">
        <f t="shared" si="25"/>
        <v>-0.19493963584879742</v>
      </c>
      <c r="K186">
        <f t="shared" si="26"/>
        <v>2.7693033297089955</v>
      </c>
      <c r="L186">
        <f t="shared" si="27"/>
        <v>8.1686069335602962</v>
      </c>
      <c r="M186">
        <f t="shared" si="28"/>
        <v>11.94329388911512</v>
      </c>
      <c r="N186">
        <f t="shared" si="29"/>
        <v>14.203815552481229</v>
      </c>
    </row>
    <row r="187" spans="1:14">
      <c r="A187">
        <v>1964</v>
      </c>
      <c r="B187">
        <v>180</v>
      </c>
      <c r="C187">
        <f t="shared" si="24"/>
        <v>180</v>
      </c>
      <c r="D187">
        <v>63.8</v>
      </c>
      <c r="E187">
        <f t="shared" si="21"/>
        <v>-13.568258029534366</v>
      </c>
      <c r="F187">
        <f t="shared" si="21"/>
        <v>-13.568258029533487</v>
      </c>
      <c r="G187">
        <f t="shared" si="22"/>
        <v>30.731483940932144</v>
      </c>
      <c r="H187">
        <f t="shared" si="23"/>
        <v>1093.5267543488285</v>
      </c>
      <c r="I187">
        <f t="shared" si="20"/>
        <v>33.068516059067854</v>
      </c>
      <c r="J187">
        <f t="shared" si="25"/>
        <v>-2.2897583551088341E-3</v>
      </c>
      <c r="K187">
        <f t="shared" si="26"/>
        <v>3.1027158751653272</v>
      </c>
      <c r="L187">
        <f t="shared" si="27"/>
        <v>8.2955016640878299</v>
      </c>
      <c r="M187">
        <f t="shared" si="28"/>
        <v>11.567432941573196</v>
      </c>
      <c r="N187">
        <f t="shared" si="29"/>
        <v>13.25056328975211</v>
      </c>
    </row>
    <row r="188" spans="1:14">
      <c r="A188">
        <v>1965</v>
      </c>
      <c r="B188">
        <v>181</v>
      </c>
      <c r="C188">
        <f t="shared" si="24"/>
        <v>181</v>
      </c>
      <c r="D188">
        <v>5.9</v>
      </c>
      <c r="E188">
        <f t="shared" si="21"/>
        <v>-16.998135157983832</v>
      </c>
      <c r="F188">
        <f t="shared" si="21"/>
        <v>-16.99813515789603</v>
      </c>
      <c r="G188">
        <f t="shared" si="22"/>
        <v>23.871729684120133</v>
      </c>
      <c r="H188">
        <f t="shared" si="23"/>
        <v>322.98306783908481</v>
      </c>
      <c r="I188">
        <f t="shared" si="20"/>
        <v>-17.971729684120135</v>
      </c>
      <c r="J188">
        <f t="shared" si="25"/>
        <v>0.6591263579933504</v>
      </c>
      <c r="K188">
        <f t="shared" si="26"/>
        <v>4.6010058843604531</v>
      </c>
      <c r="L188">
        <f t="shared" si="27"/>
        <v>10.772803103585833</v>
      </c>
      <c r="M188">
        <f t="shared" si="28"/>
        <v>14.792595409197396</v>
      </c>
      <c r="N188">
        <f t="shared" si="29"/>
        <v>17.214153843615261</v>
      </c>
    </row>
    <row r="189" spans="1:14">
      <c r="A189">
        <v>1965</v>
      </c>
      <c r="B189">
        <v>182</v>
      </c>
      <c r="C189">
        <f t="shared" si="24"/>
        <v>182</v>
      </c>
      <c r="D189">
        <v>3.4</v>
      </c>
      <c r="E189">
        <f t="shared" si="21"/>
        <v>-15.873375698016403</v>
      </c>
      <c r="F189">
        <f t="shared" si="21"/>
        <v>-15.873375697865054</v>
      </c>
      <c r="G189">
        <f t="shared" si="22"/>
        <v>26.121248604118538</v>
      </c>
      <c r="H189">
        <f t="shared" si="23"/>
        <v>516.25513813015868</v>
      </c>
      <c r="I189">
        <f t="shared" si="20"/>
        <v>-22.721248604118539</v>
      </c>
      <c r="J189">
        <f t="shared" si="25"/>
        <v>0.28650923715108068</v>
      </c>
      <c r="K189">
        <f t="shared" si="26"/>
        <v>3.4723691059364237</v>
      </c>
      <c r="L189">
        <f t="shared" si="27"/>
        <v>7.8983498248152362</v>
      </c>
      <c r="M189">
        <f t="shared" si="28"/>
        <v>9.8779466451997671</v>
      </c>
      <c r="N189">
        <f t="shared" si="29"/>
        <v>10.176977138068182</v>
      </c>
    </row>
    <row r="190" spans="1:14">
      <c r="A190">
        <v>1965</v>
      </c>
      <c r="B190">
        <v>183</v>
      </c>
      <c r="C190">
        <f t="shared" si="24"/>
        <v>183</v>
      </c>
      <c r="D190">
        <v>36.1</v>
      </c>
      <c r="E190">
        <f t="shared" si="21"/>
        <v>-10.495358038609625</v>
      </c>
      <c r="F190">
        <f t="shared" si="21"/>
        <v>-10.495358038435992</v>
      </c>
      <c r="G190">
        <f t="shared" si="22"/>
        <v>36.877283922954376</v>
      </c>
      <c r="H190">
        <f t="shared" si="23"/>
        <v>0.60417029688334256</v>
      </c>
      <c r="I190">
        <f t="shared" si="20"/>
        <v>-0.77728392295437487</v>
      </c>
      <c r="J190">
        <f t="shared" si="25"/>
        <v>-0.17364591967431176</v>
      </c>
      <c r="K190">
        <f t="shared" si="26"/>
        <v>2.162688220433675</v>
      </c>
      <c r="L190">
        <f t="shared" si="27"/>
        <v>4.8363899819218581</v>
      </c>
      <c r="M190">
        <f t="shared" si="28"/>
        <v>4.9880673578020218</v>
      </c>
      <c r="N190">
        <f t="shared" si="29"/>
        <v>3.5973319896308373</v>
      </c>
    </row>
    <row r="191" spans="1:14">
      <c r="A191">
        <v>1965</v>
      </c>
      <c r="B191">
        <v>184</v>
      </c>
      <c r="C191">
        <f t="shared" si="24"/>
        <v>184</v>
      </c>
      <c r="D191">
        <v>70.900000000000006</v>
      </c>
      <c r="E191">
        <f t="shared" si="21"/>
        <v>-2.305117668481877</v>
      </c>
      <c r="F191">
        <f t="shared" si="21"/>
        <v>-2.3051176683333017</v>
      </c>
      <c r="G191">
        <f t="shared" si="22"/>
        <v>53.257764663184815</v>
      </c>
      <c r="H191">
        <f t="shared" si="23"/>
        <v>311.24846767957058</v>
      </c>
      <c r="I191">
        <f t="shared" si="20"/>
        <v>17.64223533681519</v>
      </c>
      <c r="J191">
        <f t="shared" si="25"/>
        <v>-0.18571867973991302</v>
      </c>
      <c r="K191">
        <f t="shared" si="26"/>
        <v>2.0156896132642723</v>
      </c>
      <c r="L191">
        <f t="shared" si="27"/>
        <v>4.2750225914342348</v>
      </c>
      <c r="M191">
        <f t="shared" si="28"/>
        <v>4.1232646656885619</v>
      </c>
      <c r="N191">
        <f t="shared" si="29"/>
        <v>2.7224088071137951</v>
      </c>
    </row>
    <row r="192" spans="1:14">
      <c r="A192">
        <v>1965</v>
      </c>
      <c r="B192">
        <v>185</v>
      </c>
      <c r="C192">
        <f t="shared" si="24"/>
        <v>185</v>
      </c>
      <c r="D192">
        <v>100.6</v>
      </c>
      <c r="E192">
        <f t="shared" si="21"/>
        <v>6.5027771193740866</v>
      </c>
      <c r="F192">
        <f t="shared" si="21"/>
        <v>6.5027771194614452</v>
      </c>
      <c r="G192">
        <f t="shared" si="22"/>
        <v>70.873554238835524</v>
      </c>
      <c r="H192">
        <f t="shared" si="23"/>
        <v>883.66157759145312</v>
      </c>
      <c r="I192">
        <f t="shared" si="20"/>
        <v>29.72644576116447</v>
      </c>
      <c r="J192">
        <f t="shared" si="25"/>
        <v>0.17084040059118905</v>
      </c>
      <c r="K192">
        <f t="shared" si="26"/>
        <v>2.7970168994418181</v>
      </c>
      <c r="L192">
        <f t="shared" si="27"/>
        <v>5.6117438659723309</v>
      </c>
      <c r="M192">
        <f t="shared" si="28"/>
        <v>6.1511102663575556</v>
      </c>
      <c r="N192">
        <f t="shared" si="29"/>
        <v>5.7063741130540748</v>
      </c>
    </row>
    <row r="193" spans="1:14">
      <c r="A193">
        <v>1965</v>
      </c>
      <c r="B193">
        <v>186</v>
      </c>
      <c r="C193">
        <f t="shared" si="24"/>
        <v>186</v>
      </c>
      <c r="D193">
        <v>60.6</v>
      </c>
      <c r="E193">
        <f t="shared" si="21"/>
        <v>13.568258029534404</v>
      </c>
      <c r="F193">
        <f t="shared" si="21"/>
        <v>13.568258029533538</v>
      </c>
      <c r="G193">
        <f t="shared" si="22"/>
        <v>85.004516059067939</v>
      </c>
      <c r="H193">
        <f t="shared" si="23"/>
        <v>595.58040407730482</v>
      </c>
      <c r="I193">
        <f t="shared" si="20"/>
        <v>-24.404516059067937</v>
      </c>
      <c r="J193">
        <f t="shared" si="25"/>
        <v>0.76195250780265467</v>
      </c>
      <c r="K193">
        <f t="shared" si="26"/>
        <v>4.1434883425279505</v>
      </c>
      <c r="L193">
        <f t="shared" si="27"/>
        <v>8.023214055491545</v>
      </c>
      <c r="M193">
        <f t="shared" si="28"/>
        <v>9.6874105905785939</v>
      </c>
      <c r="N193">
        <f t="shared" si="29"/>
        <v>10.510388442676154</v>
      </c>
    </row>
    <row r="194" spans="1:14">
      <c r="A194">
        <v>1965</v>
      </c>
      <c r="B194">
        <v>187</v>
      </c>
      <c r="C194">
        <f t="shared" si="24"/>
        <v>187</v>
      </c>
      <c r="D194">
        <v>96.1</v>
      </c>
      <c r="E194">
        <f t="shared" si="21"/>
        <v>16.998135157983839</v>
      </c>
      <c r="F194">
        <f t="shared" si="21"/>
        <v>16.998135157896041</v>
      </c>
      <c r="G194">
        <f t="shared" si="22"/>
        <v>91.864270315879878</v>
      </c>
      <c r="H194">
        <f t="shared" si="23"/>
        <v>17.9414059569363</v>
      </c>
      <c r="I194">
        <f t="shared" si="20"/>
        <v>4.2357296841201162</v>
      </c>
      <c r="J194">
        <f t="shared" si="25"/>
        <v>0.25862313646524282</v>
      </c>
      <c r="K194">
        <f t="shared" si="26"/>
        <v>2.7160881224481557</v>
      </c>
      <c r="L194">
        <f t="shared" si="27"/>
        <v>4.7804410440355962</v>
      </c>
      <c r="M194">
        <f t="shared" si="28"/>
        <v>4.5736215931316142</v>
      </c>
      <c r="N194">
        <f t="shared" si="29"/>
        <v>3.5274075423273361</v>
      </c>
    </row>
    <row r="195" spans="1:14">
      <c r="A195">
        <v>1965</v>
      </c>
      <c r="B195">
        <v>188</v>
      </c>
      <c r="C195">
        <f t="shared" si="24"/>
        <v>188</v>
      </c>
      <c r="D195">
        <v>74.2</v>
      </c>
      <c r="E195">
        <f t="shared" si="21"/>
        <v>15.873375698016382</v>
      </c>
      <c r="F195">
        <f t="shared" si="21"/>
        <v>15.87337569786502</v>
      </c>
      <c r="G195">
        <f t="shared" si="22"/>
        <v>89.614751395881399</v>
      </c>
      <c r="H195">
        <f t="shared" si="23"/>
        <v>237.61456059682746</v>
      </c>
      <c r="I195">
        <f t="shared" si="20"/>
        <v>-15.414751395881396</v>
      </c>
      <c r="J195">
        <f t="shared" si="25"/>
        <v>0.33816526741834024</v>
      </c>
      <c r="K195">
        <f t="shared" si="26"/>
        <v>2.7920702005317537</v>
      </c>
      <c r="L195">
        <f t="shared" si="27"/>
        <v>4.7259699080440489</v>
      </c>
      <c r="M195">
        <f t="shared" si="28"/>
        <v>4.5229378067798889</v>
      </c>
      <c r="N195">
        <f t="shared" si="29"/>
        <v>3.6690719706858923</v>
      </c>
    </row>
    <row r="196" spans="1:14">
      <c r="A196">
        <v>1965</v>
      </c>
      <c r="B196">
        <v>189</v>
      </c>
      <c r="C196">
        <f t="shared" si="24"/>
        <v>189</v>
      </c>
      <c r="D196">
        <v>52.9</v>
      </c>
      <c r="E196">
        <f t="shared" si="21"/>
        <v>10.495358038609579</v>
      </c>
      <c r="F196">
        <f t="shared" si="21"/>
        <v>10.495358038435926</v>
      </c>
      <c r="G196">
        <f t="shared" si="22"/>
        <v>78.8587160770455</v>
      </c>
      <c r="H196">
        <f t="shared" si="23"/>
        <v>673.85494036866055</v>
      </c>
      <c r="I196">
        <f t="shared" si="20"/>
        <v>-25.958716077045501</v>
      </c>
      <c r="J196">
        <f t="shared" si="25"/>
        <v>2.3106934152345493E-2</v>
      </c>
      <c r="K196">
        <f t="shared" si="26"/>
        <v>1.8817291207110962</v>
      </c>
      <c r="L196">
        <f t="shared" si="27"/>
        <v>2.7118977776515045</v>
      </c>
      <c r="M196">
        <f t="shared" si="28"/>
        <v>1.5322844263806963</v>
      </c>
      <c r="N196">
        <f t="shared" si="29"/>
        <v>-0.14769270262756518</v>
      </c>
    </row>
    <row r="197" spans="1:14">
      <c r="A197">
        <v>1965</v>
      </c>
      <c r="B197">
        <v>190</v>
      </c>
      <c r="C197">
        <f t="shared" si="24"/>
        <v>190</v>
      </c>
      <c r="D197">
        <v>29.8</v>
      </c>
      <c r="E197">
        <f t="shared" si="21"/>
        <v>2.30511766848206</v>
      </c>
      <c r="F197">
        <f t="shared" si="21"/>
        <v>2.3051176683332191</v>
      </c>
      <c r="G197">
        <f t="shared" si="22"/>
        <v>62.478235336815274</v>
      </c>
      <c r="H197">
        <f t="shared" si="23"/>
        <v>1067.8670647282827</v>
      </c>
      <c r="I197">
        <f t="shared" si="20"/>
        <v>-32.678235336815277</v>
      </c>
      <c r="J197">
        <f t="shared" si="25"/>
        <v>-0.49652952607161144</v>
      </c>
      <c r="K197">
        <f t="shared" si="26"/>
        <v>0.48970686082326598</v>
      </c>
      <c r="L197">
        <f t="shared" si="27"/>
        <v>-0.15516360781819616</v>
      </c>
      <c r="M197">
        <f t="shared" si="28"/>
        <v>-2.5913656491332331</v>
      </c>
      <c r="N197">
        <f t="shared" si="29"/>
        <v>-5.3098973775111533</v>
      </c>
    </row>
    <row r="198" spans="1:14">
      <c r="A198">
        <v>1965</v>
      </c>
      <c r="B198">
        <v>191</v>
      </c>
      <c r="C198">
        <f t="shared" si="24"/>
        <v>191</v>
      </c>
      <c r="D198">
        <v>69.599999999999994</v>
      </c>
      <c r="E198">
        <f t="shared" si="21"/>
        <v>-6.5027771193741408</v>
      </c>
      <c r="F198">
        <f t="shared" si="21"/>
        <v>-6.5027771194615234</v>
      </c>
      <c r="G198">
        <f t="shared" si="22"/>
        <v>44.862445761164331</v>
      </c>
      <c r="H198">
        <f t="shared" si="23"/>
        <v>611.94658971933632</v>
      </c>
      <c r="I198">
        <f t="shared" si="20"/>
        <v>24.737554238835664</v>
      </c>
      <c r="J198">
        <f t="shared" si="25"/>
        <v>-1.1401636422864847</v>
      </c>
      <c r="K198">
        <f t="shared" si="26"/>
        <v>-1.1686902490586613</v>
      </c>
      <c r="L198">
        <f t="shared" si="27"/>
        <v>-3.4074707807179045</v>
      </c>
      <c r="M198">
        <f t="shared" si="28"/>
        <v>-7.1043961022855395</v>
      </c>
      <c r="N198">
        <f t="shared" si="29"/>
        <v>-10.783564969371978</v>
      </c>
    </row>
    <row r="199" spans="1:14">
      <c r="A199">
        <v>1965</v>
      </c>
      <c r="B199">
        <v>192</v>
      </c>
      <c r="C199">
        <f t="shared" si="24"/>
        <v>192</v>
      </c>
      <c r="D199">
        <v>34</v>
      </c>
      <c r="E199">
        <f t="shared" si="21"/>
        <v>-13.568258029534439</v>
      </c>
      <c r="F199">
        <f t="shared" si="21"/>
        <v>-13.56825802953359</v>
      </c>
      <c r="G199">
        <f t="shared" si="22"/>
        <v>30.731483940931966</v>
      </c>
      <c r="H199">
        <f t="shared" si="23"/>
        <v>10.683197228385632</v>
      </c>
      <c r="I199">
        <f t="shared" si="20"/>
        <v>3.268516059068034</v>
      </c>
      <c r="J199">
        <f t="shared" si="25"/>
        <v>-0.62260928466404175</v>
      </c>
      <c r="K199">
        <f t="shared" si="26"/>
        <v>0.12662197533605513</v>
      </c>
      <c r="L199">
        <f t="shared" si="27"/>
        <v>-0.59296827876254765</v>
      </c>
      <c r="M199">
        <f t="shared" si="28"/>
        <v>-2.3281035511173589</v>
      </c>
      <c r="N199">
        <f t="shared" si="29"/>
        <v>-3.6793411277304502</v>
      </c>
    </row>
    <row r="200" spans="1:14">
      <c r="A200">
        <v>1966</v>
      </c>
      <c r="B200">
        <v>193</v>
      </c>
      <c r="C200">
        <f t="shared" si="24"/>
        <v>193</v>
      </c>
      <c r="D200">
        <v>16.399999999999999</v>
      </c>
      <c r="E200">
        <f t="shared" si="21"/>
        <v>-16.998135157983846</v>
      </c>
      <c r="F200">
        <f t="shared" si="21"/>
        <v>-16.998135157896051</v>
      </c>
      <c r="G200">
        <f t="shared" si="22"/>
        <v>23.871729684120098</v>
      </c>
      <c r="H200">
        <f t="shared" si="23"/>
        <v>55.826744472561437</v>
      </c>
      <c r="I200">
        <f t="shared" ref="I200:I263" si="30">D200-G200</f>
        <v>-7.4717296841200991</v>
      </c>
      <c r="J200">
        <f t="shared" si="25"/>
        <v>-0.54478677778940021</v>
      </c>
      <c r="K200">
        <f t="shared" si="26"/>
        <v>0.28371667952265406</v>
      </c>
      <c r="L200">
        <f t="shared" si="27"/>
        <v>-0.20681984497948946</v>
      </c>
      <c r="M200">
        <f t="shared" si="28"/>
        <v>-1.4886106095895499</v>
      </c>
      <c r="N200">
        <f t="shared" si="29"/>
        <v>-2.2897696903707536</v>
      </c>
    </row>
    <row r="201" spans="1:14">
      <c r="A201">
        <v>1966</v>
      </c>
      <c r="B201">
        <v>194</v>
      </c>
      <c r="C201">
        <f t="shared" si="24"/>
        <v>194</v>
      </c>
      <c r="D201">
        <v>12.1</v>
      </c>
      <c r="E201">
        <f t="shared" ref="E201:F264" si="31">E$3*COS(E$2*$C201)+E$4*SIN(E$2*$C201)</f>
        <v>-15.873375698016359</v>
      </c>
      <c r="F201">
        <f t="shared" si="31"/>
        <v>-15.87337569786499</v>
      </c>
      <c r="G201">
        <f t="shared" ref="G201:G264" si="32">$B$3+SUM(E201:F201)</f>
        <v>26.121248604118648</v>
      </c>
      <c r="H201">
        <f t="shared" ref="H201:H264" si="33">I201^2</f>
        <v>196.59541241849914</v>
      </c>
      <c r="I201">
        <f t="shared" si="30"/>
        <v>-14.021248604118648</v>
      </c>
      <c r="J201">
        <f t="shared" si="25"/>
        <v>-0.68332563591601414</v>
      </c>
      <c r="K201">
        <f t="shared" si="26"/>
        <v>-0.10405563865948364</v>
      </c>
      <c r="L201">
        <f t="shared" si="27"/>
        <v>-0.93331082889355055</v>
      </c>
      <c r="M201">
        <f t="shared" si="28"/>
        <v>-2.3860784707691325</v>
      </c>
      <c r="N201">
        <f t="shared" si="29"/>
        <v>-3.3261616891206227</v>
      </c>
    </row>
    <row r="202" spans="1:14">
      <c r="A202">
        <v>1966</v>
      </c>
      <c r="B202">
        <v>195</v>
      </c>
      <c r="C202">
        <f t="shared" ref="C202:C265" si="34">C201+1</f>
        <v>195</v>
      </c>
      <c r="D202">
        <v>30.8</v>
      </c>
      <c r="E202">
        <f t="shared" si="31"/>
        <v>-10.495358038609726</v>
      </c>
      <c r="F202">
        <f t="shared" si="31"/>
        <v>-10.495358038435858</v>
      </c>
      <c r="G202">
        <f t="shared" si="32"/>
        <v>36.877283922954412</v>
      </c>
      <c r="H202">
        <f t="shared" si="33"/>
        <v>36.933379880200157</v>
      </c>
      <c r="I202">
        <f t="shared" si="30"/>
        <v>-6.0772839229544111</v>
      </c>
      <c r="J202">
        <f t="shared" si="25"/>
        <v>-0.95008409528006688</v>
      </c>
      <c r="K202">
        <f t="shared" si="26"/>
        <v>-0.79991528693244196</v>
      </c>
      <c r="L202">
        <f t="shared" si="27"/>
        <v>-2.2421046064160608</v>
      </c>
      <c r="M202">
        <f t="shared" si="28"/>
        <v>-4.1313539907715597</v>
      </c>
      <c r="N202">
        <f t="shared" si="29"/>
        <v>-5.4651790721202289</v>
      </c>
    </row>
    <row r="203" spans="1:14">
      <c r="A203">
        <v>1966</v>
      </c>
      <c r="B203">
        <v>196</v>
      </c>
      <c r="C203">
        <f t="shared" si="34"/>
        <v>196</v>
      </c>
      <c r="D203">
        <v>43</v>
      </c>
      <c r="E203">
        <f t="shared" si="31"/>
        <v>-2.3051176684820005</v>
      </c>
      <c r="F203">
        <f t="shared" si="31"/>
        <v>-2.3051176683331347</v>
      </c>
      <c r="G203">
        <f t="shared" si="32"/>
        <v>53.257764663184858</v>
      </c>
      <c r="H203">
        <f t="shared" si="33"/>
        <v>105.22173588528396</v>
      </c>
      <c r="I203">
        <f t="shared" si="30"/>
        <v>-10.257764663184858</v>
      </c>
      <c r="J203">
        <f t="shared" ref="J203:J266" si="35">0.98*J202+0.02*I202</f>
        <v>-1.0526280918335538</v>
      </c>
      <c r="K203">
        <f t="shared" ref="K203:K266" si="36">0.05*I202+0.95*K202</f>
        <v>-1.0637837187335404</v>
      </c>
      <c r="L203">
        <f t="shared" ref="L203:L266" si="37">0.1*I202+0.9*L202</f>
        <v>-2.6256225380698961</v>
      </c>
      <c r="M203">
        <f t="shared" ref="M203:M266" si="38">0.15*I202+0.85*M202</f>
        <v>-4.4232434805989875</v>
      </c>
      <c r="N203">
        <f t="shared" ref="N203:N266" si="39">0.2*I202+0.8*N202</f>
        <v>-5.5876000422870655</v>
      </c>
    </row>
    <row r="204" spans="1:14">
      <c r="A204">
        <v>1966</v>
      </c>
      <c r="B204">
        <v>197</v>
      </c>
      <c r="C204">
        <f t="shared" si="34"/>
        <v>197</v>
      </c>
      <c r="D204">
        <v>42.8</v>
      </c>
      <c r="E204">
        <f t="shared" si="31"/>
        <v>6.502777119374195</v>
      </c>
      <c r="F204">
        <f t="shared" si="31"/>
        <v>6.5027771194615998</v>
      </c>
      <c r="G204">
        <f t="shared" si="32"/>
        <v>70.873554238835794</v>
      </c>
      <c r="H204">
        <f t="shared" si="33"/>
        <v>788.12444760085532</v>
      </c>
      <c r="I204">
        <f t="shared" si="30"/>
        <v>-28.073554238835797</v>
      </c>
      <c r="J204">
        <f t="shared" si="35"/>
        <v>-1.2367308232605798</v>
      </c>
      <c r="K204">
        <f t="shared" si="36"/>
        <v>-1.5234827659561061</v>
      </c>
      <c r="L204">
        <f t="shared" si="37"/>
        <v>-3.3888367505813921</v>
      </c>
      <c r="M204">
        <f t="shared" si="38"/>
        <v>-5.2984216579868679</v>
      </c>
      <c r="N204">
        <f t="shared" si="39"/>
        <v>-6.5216329664666244</v>
      </c>
    </row>
    <row r="205" spans="1:14">
      <c r="A205">
        <v>1966</v>
      </c>
      <c r="B205">
        <v>198</v>
      </c>
      <c r="C205">
        <f t="shared" si="34"/>
        <v>198</v>
      </c>
      <c r="D205">
        <v>58.5</v>
      </c>
      <c r="E205">
        <f t="shared" si="31"/>
        <v>13.568258029534475</v>
      </c>
      <c r="F205">
        <f t="shared" si="31"/>
        <v>13.568258029533641</v>
      </c>
      <c r="G205">
        <f t="shared" si="32"/>
        <v>85.004516059068109</v>
      </c>
      <c r="H205">
        <f t="shared" si="33"/>
        <v>702.48937152539929</v>
      </c>
      <c r="I205">
        <f t="shared" si="30"/>
        <v>-26.504516059068109</v>
      </c>
      <c r="J205">
        <f t="shared" si="35"/>
        <v>-1.7734672915720842</v>
      </c>
      <c r="K205">
        <f t="shared" si="36"/>
        <v>-2.850986339600091</v>
      </c>
      <c r="L205">
        <f t="shared" si="37"/>
        <v>-5.857308499406833</v>
      </c>
      <c r="M205">
        <f t="shared" si="38"/>
        <v>-8.7146915451142064</v>
      </c>
      <c r="N205">
        <f t="shared" si="39"/>
        <v>-10.832017220940461</v>
      </c>
    </row>
    <row r="206" spans="1:14">
      <c r="A206">
        <v>1966</v>
      </c>
      <c r="B206">
        <v>199</v>
      </c>
      <c r="C206">
        <f t="shared" si="34"/>
        <v>199</v>
      </c>
      <c r="D206">
        <v>163.1</v>
      </c>
      <c r="E206">
        <f t="shared" si="31"/>
        <v>16.998135157983853</v>
      </c>
      <c r="F206">
        <f t="shared" si="31"/>
        <v>16.998135157896066</v>
      </c>
      <c r="G206">
        <f t="shared" si="32"/>
        <v>91.864270315879907</v>
      </c>
      <c r="H206">
        <f t="shared" si="33"/>
        <v>5074.529183629028</v>
      </c>
      <c r="I206">
        <f t="shared" si="30"/>
        <v>71.235729684120088</v>
      </c>
      <c r="J206">
        <f t="shared" si="35"/>
        <v>-2.2680882669220046</v>
      </c>
      <c r="K206">
        <f t="shared" si="36"/>
        <v>-4.0336628255734919</v>
      </c>
      <c r="L206">
        <f t="shared" si="37"/>
        <v>-7.9220292553729612</v>
      </c>
      <c r="M206">
        <f t="shared" si="38"/>
        <v>-11.383165222207293</v>
      </c>
      <c r="N206">
        <f t="shared" si="39"/>
        <v>-13.966516988565992</v>
      </c>
    </row>
    <row r="207" spans="1:14">
      <c r="A207">
        <v>1966</v>
      </c>
      <c r="B207">
        <v>200</v>
      </c>
      <c r="C207">
        <f t="shared" si="34"/>
        <v>200</v>
      </c>
      <c r="D207">
        <v>79.599999999999994</v>
      </c>
      <c r="E207">
        <f t="shared" si="31"/>
        <v>15.873375698016432</v>
      </c>
      <c r="F207">
        <f t="shared" si="31"/>
        <v>15.873375697864956</v>
      </c>
      <c r="G207">
        <f t="shared" si="32"/>
        <v>89.614751395881385</v>
      </c>
      <c r="H207">
        <f t="shared" si="33"/>
        <v>100.29524552130826</v>
      </c>
      <c r="I207">
        <f t="shared" si="30"/>
        <v>-10.01475139588139</v>
      </c>
      <c r="J207">
        <f t="shared" si="35"/>
        <v>-0.79801190790116294</v>
      </c>
      <c r="K207">
        <f t="shared" si="36"/>
        <v>-0.27019320008881254</v>
      </c>
      <c r="L207">
        <f t="shared" si="37"/>
        <v>-6.2533614236555124E-3</v>
      </c>
      <c r="M207">
        <f t="shared" si="38"/>
        <v>1.0096690137418136</v>
      </c>
      <c r="N207">
        <f t="shared" si="39"/>
        <v>3.0739323459712242</v>
      </c>
    </row>
    <row r="208" spans="1:14">
      <c r="A208">
        <v>1966</v>
      </c>
      <c r="B208">
        <v>201</v>
      </c>
      <c r="C208">
        <f t="shared" si="34"/>
        <v>201</v>
      </c>
      <c r="D208">
        <v>89.9</v>
      </c>
      <c r="E208">
        <f t="shared" si="31"/>
        <v>10.495358038609679</v>
      </c>
      <c r="F208">
        <f t="shared" si="31"/>
        <v>10.495358038435793</v>
      </c>
      <c r="G208">
        <f t="shared" si="32"/>
        <v>78.858716077045472</v>
      </c>
      <c r="H208">
        <f t="shared" si="33"/>
        <v>121.90995066729427</v>
      </c>
      <c r="I208">
        <f t="shared" si="30"/>
        <v>11.041283922954534</v>
      </c>
      <c r="J208">
        <f t="shared" si="35"/>
        <v>-0.98234669766076754</v>
      </c>
      <c r="K208">
        <f t="shared" si="36"/>
        <v>-0.75742110987844147</v>
      </c>
      <c r="L208">
        <f t="shared" si="37"/>
        <v>-1.0071031648694291</v>
      </c>
      <c r="M208">
        <f t="shared" si="38"/>
        <v>-0.64399404770166691</v>
      </c>
      <c r="N208">
        <f t="shared" si="39"/>
        <v>0.45619559760070105</v>
      </c>
    </row>
    <row r="209" spans="1:14">
      <c r="A209">
        <v>1966</v>
      </c>
      <c r="B209">
        <v>202</v>
      </c>
      <c r="C209">
        <f t="shared" si="34"/>
        <v>202</v>
      </c>
      <c r="D209">
        <v>64</v>
      </c>
      <c r="E209">
        <f t="shared" si="31"/>
        <v>2.3051176684819437</v>
      </c>
      <c r="F209">
        <f t="shared" si="31"/>
        <v>2.3051176683330521</v>
      </c>
      <c r="G209">
        <f t="shared" si="32"/>
        <v>62.47823533681499</v>
      </c>
      <c r="H209">
        <f t="shared" si="33"/>
        <v>2.3157676901185873</v>
      </c>
      <c r="I209">
        <f t="shared" si="30"/>
        <v>1.5217646631850101</v>
      </c>
      <c r="J209">
        <f t="shared" si="35"/>
        <v>-0.74187408524846155</v>
      </c>
      <c r="K209">
        <f t="shared" si="36"/>
        <v>-0.16748585823679263</v>
      </c>
      <c r="L209">
        <f t="shared" si="37"/>
        <v>0.19773554391296722</v>
      </c>
      <c r="M209">
        <f t="shared" si="38"/>
        <v>1.1087976478967632</v>
      </c>
      <c r="N209">
        <f t="shared" si="39"/>
        <v>2.5732132626714677</v>
      </c>
    </row>
    <row r="210" spans="1:14">
      <c r="A210">
        <v>1966</v>
      </c>
      <c r="B210">
        <v>203</v>
      </c>
      <c r="C210">
        <f t="shared" si="34"/>
        <v>203</v>
      </c>
      <c r="D210">
        <v>51.2</v>
      </c>
      <c r="E210">
        <f t="shared" si="31"/>
        <v>-6.5027771193742501</v>
      </c>
      <c r="F210">
        <f t="shared" si="31"/>
        <v>-6.5027771194616788</v>
      </c>
      <c r="G210">
        <f t="shared" si="32"/>
        <v>44.862445761164068</v>
      </c>
      <c r="H210">
        <f t="shared" si="33"/>
        <v>40.164593730187327</v>
      </c>
      <c r="I210">
        <f t="shared" si="30"/>
        <v>6.3375542388359349</v>
      </c>
      <c r="J210">
        <f t="shared" si="35"/>
        <v>-0.69660131027979211</v>
      </c>
      <c r="K210">
        <f t="shared" si="36"/>
        <v>-8.3023332165702485E-2</v>
      </c>
      <c r="L210">
        <f t="shared" si="37"/>
        <v>0.33013845584017154</v>
      </c>
      <c r="M210">
        <f t="shared" si="38"/>
        <v>1.1707427001900002</v>
      </c>
      <c r="N210">
        <f t="shared" si="39"/>
        <v>2.3629235427741762</v>
      </c>
    </row>
    <row r="211" spans="1:14">
      <c r="A211">
        <v>1966</v>
      </c>
      <c r="B211">
        <v>204</v>
      </c>
      <c r="C211">
        <f t="shared" si="34"/>
        <v>204</v>
      </c>
      <c r="D211">
        <v>47.9</v>
      </c>
      <c r="E211">
        <f t="shared" si="31"/>
        <v>-13.56825802953451</v>
      </c>
      <c r="F211">
        <f t="shared" si="31"/>
        <v>-13.568258029533693</v>
      </c>
      <c r="G211">
        <f t="shared" si="32"/>
        <v>30.731483940931792</v>
      </c>
      <c r="H211">
        <f t="shared" si="33"/>
        <v>294.75794367048292</v>
      </c>
      <c r="I211">
        <f t="shared" si="30"/>
        <v>17.168516059068207</v>
      </c>
      <c r="J211">
        <f t="shared" si="35"/>
        <v>-0.55591819929747754</v>
      </c>
      <c r="K211">
        <f t="shared" si="36"/>
        <v>0.2380055463843794</v>
      </c>
      <c r="L211">
        <f t="shared" si="37"/>
        <v>0.93088003413974785</v>
      </c>
      <c r="M211">
        <f t="shared" si="38"/>
        <v>1.9457644309868902</v>
      </c>
      <c r="N211">
        <f t="shared" si="39"/>
        <v>3.1578496819865283</v>
      </c>
    </row>
    <row r="212" spans="1:14">
      <c r="A212">
        <v>1967</v>
      </c>
      <c r="B212">
        <v>205</v>
      </c>
      <c r="C212">
        <f t="shared" si="34"/>
        <v>205</v>
      </c>
      <c r="D212">
        <v>12.9</v>
      </c>
      <c r="E212">
        <f t="shared" si="31"/>
        <v>-16.998135157983832</v>
      </c>
      <c r="F212">
        <f t="shared" si="31"/>
        <v>-16.998135157896076</v>
      </c>
      <c r="G212">
        <f t="shared" si="32"/>
        <v>23.871729684120083</v>
      </c>
      <c r="H212">
        <f t="shared" si="33"/>
        <v>120.37885226140178</v>
      </c>
      <c r="I212">
        <f t="shared" si="30"/>
        <v>-10.971729684120083</v>
      </c>
      <c r="J212">
        <f t="shared" si="35"/>
        <v>-0.20142951413016386</v>
      </c>
      <c r="K212">
        <f t="shared" si="36"/>
        <v>1.0845310720185708</v>
      </c>
      <c r="L212">
        <f t="shared" si="37"/>
        <v>2.5546436366325942</v>
      </c>
      <c r="M212">
        <f t="shared" si="38"/>
        <v>4.2291771751990872</v>
      </c>
      <c r="N212">
        <f t="shared" si="39"/>
        <v>5.9599829574028647</v>
      </c>
    </row>
    <row r="213" spans="1:14">
      <c r="A213">
        <v>1967</v>
      </c>
      <c r="B213">
        <v>206</v>
      </c>
      <c r="C213">
        <f t="shared" si="34"/>
        <v>206</v>
      </c>
      <c r="D213">
        <v>27.5</v>
      </c>
      <c r="E213">
        <f t="shared" si="31"/>
        <v>-15.873375698016407</v>
      </c>
      <c r="F213">
        <f t="shared" si="31"/>
        <v>-15.873375697864924</v>
      </c>
      <c r="G213">
        <f t="shared" si="32"/>
        <v>26.121248604118662</v>
      </c>
      <c r="H213">
        <f t="shared" si="33"/>
        <v>1.9009554116447374</v>
      </c>
      <c r="I213">
        <f t="shared" si="30"/>
        <v>1.3787513958813378</v>
      </c>
      <c r="J213">
        <f t="shared" si="35"/>
        <v>-0.41683551752996229</v>
      </c>
      <c r="K213">
        <f t="shared" si="36"/>
        <v>0.48171803421163806</v>
      </c>
      <c r="L213">
        <f t="shared" si="37"/>
        <v>1.2020063045573264</v>
      </c>
      <c r="M213">
        <f t="shared" si="38"/>
        <v>1.9490411463012118</v>
      </c>
      <c r="N213">
        <f t="shared" si="39"/>
        <v>2.5736404290982753</v>
      </c>
    </row>
    <row r="214" spans="1:14">
      <c r="A214">
        <v>1967</v>
      </c>
      <c r="B214">
        <v>207</v>
      </c>
      <c r="C214">
        <f t="shared" si="34"/>
        <v>207</v>
      </c>
      <c r="D214">
        <v>15.3</v>
      </c>
      <c r="E214">
        <f t="shared" si="31"/>
        <v>-10.495358038609632</v>
      </c>
      <c r="F214">
        <f t="shared" si="31"/>
        <v>-10.495358038435725</v>
      </c>
      <c r="G214">
        <f t="shared" si="32"/>
        <v>36.877283922954639</v>
      </c>
      <c r="H214">
        <f t="shared" si="33"/>
        <v>465.5791814917967</v>
      </c>
      <c r="I214">
        <f t="shared" si="30"/>
        <v>-21.577283922954638</v>
      </c>
      <c r="J214">
        <f t="shared" si="35"/>
        <v>-0.38092377926173626</v>
      </c>
      <c r="K214">
        <f t="shared" si="36"/>
        <v>0.52656970229512301</v>
      </c>
      <c r="L214">
        <f t="shared" si="37"/>
        <v>1.2196808136897275</v>
      </c>
      <c r="M214">
        <f t="shared" si="38"/>
        <v>1.8634976837382309</v>
      </c>
      <c r="N214">
        <f t="shared" si="39"/>
        <v>2.3346626224548879</v>
      </c>
    </row>
    <row r="215" spans="1:14">
      <c r="A215">
        <v>1967</v>
      </c>
      <c r="B215">
        <v>208</v>
      </c>
      <c r="C215">
        <f t="shared" si="34"/>
        <v>208</v>
      </c>
      <c r="D215">
        <v>10.8</v>
      </c>
      <c r="E215">
        <f t="shared" si="31"/>
        <v>-2.3051176684818833</v>
      </c>
      <c r="F215">
        <f t="shared" si="31"/>
        <v>-2.3051176683329677</v>
      </c>
      <c r="G215">
        <f t="shared" si="32"/>
        <v>53.257764663185142</v>
      </c>
      <c r="H215">
        <f t="shared" si="33"/>
        <v>1802.6617801944133</v>
      </c>
      <c r="I215">
        <f t="shared" si="30"/>
        <v>-42.457764663185145</v>
      </c>
      <c r="J215">
        <f t="shared" si="35"/>
        <v>-0.80485098213559425</v>
      </c>
      <c r="K215">
        <f t="shared" si="36"/>
        <v>-0.57862297896736503</v>
      </c>
      <c r="L215">
        <f t="shared" si="37"/>
        <v>-1.060015659974709</v>
      </c>
      <c r="M215">
        <f t="shared" si="38"/>
        <v>-1.6526195572656996</v>
      </c>
      <c r="N215">
        <f t="shared" si="39"/>
        <v>-2.4477266866270169</v>
      </c>
    </row>
    <row r="216" spans="1:14">
      <c r="A216">
        <v>1967</v>
      </c>
      <c r="B216">
        <v>209</v>
      </c>
      <c r="C216">
        <f t="shared" si="34"/>
        <v>209</v>
      </c>
      <c r="D216">
        <v>26</v>
      </c>
      <c r="E216">
        <f t="shared" si="31"/>
        <v>6.5027771193743034</v>
      </c>
      <c r="F216">
        <f t="shared" si="31"/>
        <v>6.5027771194617561</v>
      </c>
      <c r="G216">
        <f t="shared" si="32"/>
        <v>70.87355423883605</v>
      </c>
      <c r="H216">
        <f t="shared" si="33"/>
        <v>2013.6358700257608</v>
      </c>
      <c r="I216">
        <f t="shared" si="30"/>
        <v>-44.87355423883605</v>
      </c>
      <c r="J216">
        <f t="shared" si="35"/>
        <v>-1.6379092557565853</v>
      </c>
      <c r="K216">
        <f t="shared" si="36"/>
        <v>-2.6725800631782541</v>
      </c>
      <c r="L216">
        <f t="shared" si="37"/>
        <v>-5.199790560295753</v>
      </c>
      <c r="M216">
        <f t="shared" si="38"/>
        <v>-7.773391323153616</v>
      </c>
      <c r="N216">
        <f t="shared" si="39"/>
        <v>-10.449734281938643</v>
      </c>
    </row>
    <row r="217" spans="1:14">
      <c r="A217">
        <v>1967</v>
      </c>
      <c r="B217">
        <v>210</v>
      </c>
      <c r="C217">
        <f t="shared" si="34"/>
        <v>210</v>
      </c>
      <c r="D217">
        <v>16.899999999999999</v>
      </c>
      <c r="E217">
        <f t="shared" si="31"/>
        <v>13.568258029534398</v>
      </c>
      <c r="F217">
        <f t="shared" si="31"/>
        <v>13.568258029533744</v>
      </c>
      <c r="G217">
        <f t="shared" si="32"/>
        <v>85.004516059068138</v>
      </c>
      <c r="H217">
        <f t="shared" si="33"/>
        <v>4638.2251076398707</v>
      </c>
      <c r="I217">
        <f t="shared" si="30"/>
        <v>-68.104516059068146</v>
      </c>
      <c r="J217">
        <f t="shared" si="35"/>
        <v>-2.5026221554181745</v>
      </c>
      <c r="K217">
        <f t="shared" si="36"/>
        <v>-4.7826287719611447</v>
      </c>
      <c r="L217">
        <f t="shared" si="37"/>
        <v>-9.1671669281497827</v>
      </c>
      <c r="M217">
        <f t="shared" si="38"/>
        <v>-13.338415760505981</v>
      </c>
      <c r="N217">
        <f t="shared" si="39"/>
        <v>-17.334498273318125</v>
      </c>
    </row>
    <row r="218" spans="1:14">
      <c r="A218">
        <v>1967</v>
      </c>
      <c r="B218">
        <v>211</v>
      </c>
      <c r="C218">
        <f t="shared" si="34"/>
        <v>211</v>
      </c>
      <c r="D218">
        <v>102.1</v>
      </c>
      <c r="E218">
        <f t="shared" si="31"/>
        <v>16.998135157983839</v>
      </c>
      <c r="F218">
        <f t="shared" si="31"/>
        <v>16.998135157896087</v>
      </c>
      <c r="G218">
        <f t="shared" si="32"/>
        <v>91.864270315879921</v>
      </c>
      <c r="H218">
        <f t="shared" si="33"/>
        <v>104.77016216637682</v>
      </c>
      <c r="I218">
        <f t="shared" si="30"/>
        <v>10.235729684120074</v>
      </c>
      <c r="J218">
        <f t="shared" si="35"/>
        <v>-3.8146600334911742</v>
      </c>
      <c r="K218">
        <f t="shared" si="36"/>
        <v>-7.9487231363164943</v>
      </c>
      <c r="L218">
        <f t="shared" si="37"/>
        <v>-15.06090184124162</v>
      </c>
      <c r="M218">
        <f t="shared" si="38"/>
        <v>-21.553330805290305</v>
      </c>
      <c r="N218">
        <f t="shared" si="39"/>
        <v>-27.488501830468131</v>
      </c>
    </row>
    <row r="219" spans="1:14">
      <c r="A219">
        <v>1967</v>
      </c>
      <c r="B219">
        <v>212</v>
      </c>
      <c r="C219">
        <f t="shared" si="34"/>
        <v>212</v>
      </c>
      <c r="D219">
        <v>57.5</v>
      </c>
      <c r="E219">
        <f t="shared" si="31"/>
        <v>15.873375698016385</v>
      </c>
      <c r="F219">
        <f t="shared" si="31"/>
        <v>15.873375697864894</v>
      </c>
      <c r="G219">
        <f t="shared" si="32"/>
        <v>89.614751395881271</v>
      </c>
      <c r="H219">
        <f t="shared" si="33"/>
        <v>1031.3572572192581</v>
      </c>
      <c r="I219">
        <f t="shared" si="30"/>
        <v>-32.114751395881271</v>
      </c>
      <c r="J219">
        <f t="shared" si="35"/>
        <v>-3.5336522391389491</v>
      </c>
      <c r="K219">
        <f t="shared" si="36"/>
        <v>-7.0395004952946651</v>
      </c>
      <c r="L219">
        <f t="shared" si="37"/>
        <v>-12.53123868870545</v>
      </c>
      <c r="M219">
        <f t="shared" si="38"/>
        <v>-16.784971731878748</v>
      </c>
      <c r="N219">
        <f t="shared" si="39"/>
        <v>-19.94365552755049</v>
      </c>
    </row>
    <row r="220" spans="1:14">
      <c r="A220">
        <v>1967</v>
      </c>
      <c r="B220">
        <v>213</v>
      </c>
      <c r="C220">
        <f t="shared" si="34"/>
        <v>213</v>
      </c>
      <c r="D220">
        <v>26.7</v>
      </c>
      <c r="E220">
        <f t="shared" si="31"/>
        <v>10.495358038609586</v>
      </c>
      <c r="F220">
        <f t="shared" si="31"/>
        <v>10.49535803843566</v>
      </c>
      <c r="G220">
        <f t="shared" si="32"/>
        <v>78.858716077045244</v>
      </c>
      <c r="H220">
        <f t="shared" si="33"/>
        <v>2720.5316628058176</v>
      </c>
      <c r="I220">
        <f t="shared" si="30"/>
        <v>-52.158716077045241</v>
      </c>
      <c r="J220">
        <f t="shared" si="35"/>
        <v>-4.1052742222737955</v>
      </c>
      <c r="K220">
        <f t="shared" si="36"/>
        <v>-8.2932630403239944</v>
      </c>
      <c r="L220">
        <f t="shared" si="37"/>
        <v>-14.489589959423034</v>
      </c>
      <c r="M220">
        <f t="shared" si="38"/>
        <v>-19.084438681479128</v>
      </c>
      <c r="N220">
        <f t="shared" si="39"/>
        <v>-22.377874701216648</v>
      </c>
    </row>
    <row r="221" spans="1:14">
      <c r="A221">
        <v>1967</v>
      </c>
      <c r="B221">
        <v>214</v>
      </c>
      <c r="C221">
        <f t="shared" si="34"/>
        <v>214</v>
      </c>
      <c r="D221">
        <v>15.8</v>
      </c>
      <c r="E221">
        <f t="shared" si="31"/>
        <v>2.3051176684818264</v>
      </c>
      <c r="F221">
        <f t="shared" si="31"/>
        <v>2.305117668332886</v>
      </c>
      <c r="G221">
        <f t="shared" si="32"/>
        <v>62.478235336814706</v>
      </c>
      <c r="H221">
        <f t="shared" si="33"/>
        <v>2178.8576541590573</v>
      </c>
      <c r="I221">
        <f t="shared" si="30"/>
        <v>-46.678235336814708</v>
      </c>
      <c r="J221">
        <f t="shared" si="35"/>
        <v>-5.066343059369224</v>
      </c>
      <c r="K221">
        <f t="shared" si="36"/>
        <v>-10.486535692160057</v>
      </c>
      <c r="L221">
        <f t="shared" si="37"/>
        <v>-18.256502571185255</v>
      </c>
      <c r="M221">
        <f t="shared" si="38"/>
        <v>-24.045580290814044</v>
      </c>
      <c r="N221">
        <f t="shared" si="39"/>
        <v>-28.334042976382367</v>
      </c>
    </row>
    <row r="222" spans="1:14">
      <c r="A222">
        <v>1967</v>
      </c>
      <c r="B222">
        <v>215</v>
      </c>
      <c r="C222">
        <f t="shared" si="34"/>
        <v>215</v>
      </c>
      <c r="D222">
        <v>14.4</v>
      </c>
      <c r="E222">
        <f t="shared" si="31"/>
        <v>-6.5027771193741328</v>
      </c>
      <c r="F222">
        <f t="shared" si="31"/>
        <v>-6.5027771194618351</v>
      </c>
      <c r="G222">
        <f t="shared" si="32"/>
        <v>44.862445761164025</v>
      </c>
      <c r="H222">
        <f t="shared" si="33"/>
        <v>927.96060175186017</v>
      </c>
      <c r="I222">
        <f t="shared" si="30"/>
        <v>-30.462445761164027</v>
      </c>
      <c r="J222">
        <f t="shared" si="35"/>
        <v>-5.8985809049181332</v>
      </c>
      <c r="K222">
        <f t="shared" si="36"/>
        <v>-12.296120674392789</v>
      </c>
      <c r="L222">
        <f t="shared" si="37"/>
        <v>-21.098675847748201</v>
      </c>
      <c r="M222">
        <f t="shared" si="38"/>
        <v>-27.440478547714143</v>
      </c>
      <c r="N222">
        <f t="shared" si="39"/>
        <v>-32.002881448468841</v>
      </c>
    </row>
    <row r="223" spans="1:14">
      <c r="A223">
        <v>1967</v>
      </c>
      <c r="B223">
        <v>216</v>
      </c>
      <c r="C223">
        <f t="shared" si="34"/>
        <v>216</v>
      </c>
      <c r="D223">
        <v>39.299999999999997</v>
      </c>
      <c r="E223">
        <f t="shared" si="31"/>
        <v>-13.568258029534434</v>
      </c>
      <c r="F223">
        <f t="shared" si="31"/>
        <v>-13.568258029533796</v>
      </c>
      <c r="G223">
        <f t="shared" si="32"/>
        <v>30.731483940931767</v>
      </c>
      <c r="H223">
        <f t="shared" si="33"/>
        <v>73.419467454510155</v>
      </c>
      <c r="I223">
        <f t="shared" si="30"/>
        <v>8.5685160590682301</v>
      </c>
      <c r="J223">
        <f t="shared" si="35"/>
        <v>-6.389858202043051</v>
      </c>
      <c r="K223">
        <f t="shared" si="36"/>
        <v>-13.204436928731351</v>
      </c>
      <c r="L223">
        <f t="shared" si="37"/>
        <v>-22.035052839089786</v>
      </c>
      <c r="M223">
        <f t="shared" si="38"/>
        <v>-27.893773629731626</v>
      </c>
      <c r="N223">
        <f t="shared" si="39"/>
        <v>-31.694794311007879</v>
      </c>
    </row>
    <row r="224" spans="1:14">
      <c r="A224">
        <v>1968</v>
      </c>
      <c r="B224">
        <v>217</v>
      </c>
      <c r="C224">
        <f t="shared" si="34"/>
        <v>217</v>
      </c>
      <c r="D224">
        <v>6.5</v>
      </c>
      <c r="E224">
        <f t="shared" si="31"/>
        <v>-16.998135157983846</v>
      </c>
      <c r="F224">
        <f t="shared" si="31"/>
        <v>-16.998135157896098</v>
      </c>
      <c r="G224">
        <f t="shared" si="32"/>
        <v>23.871729684120055</v>
      </c>
      <c r="H224">
        <f t="shared" si="33"/>
        <v>301.77699221813788</v>
      </c>
      <c r="I224">
        <f t="shared" si="30"/>
        <v>-17.371729684120055</v>
      </c>
      <c r="J224">
        <f t="shared" si="35"/>
        <v>-6.0906907168208253</v>
      </c>
      <c r="K224">
        <f t="shared" si="36"/>
        <v>-12.115789279341371</v>
      </c>
      <c r="L224">
        <f t="shared" si="37"/>
        <v>-18.974695949273986</v>
      </c>
      <c r="M224">
        <f t="shared" si="38"/>
        <v>-22.424430176411647</v>
      </c>
      <c r="N224">
        <f t="shared" si="39"/>
        <v>-23.642132236992659</v>
      </c>
    </row>
    <row r="225" spans="1:14">
      <c r="A225">
        <v>1968</v>
      </c>
      <c r="B225">
        <v>218</v>
      </c>
      <c r="C225">
        <f t="shared" si="34"/>
        <v>218</v>
      </c>
      <c r="D225">
        <v>17.399999999999999</v>
      </c>
      <c r="E225">
        <f t="shared" si="31"/>
        <v>-15.873375698016362</v>
      </c>
      <c r="F225">
        <f t="shared" si="31"/>
        <v>-15.873375697864862</v>
      </c>
      <c r="G225">
        <f t="shared" si="32"/>
        <v>26.121248604118769</v>
      </c>
      <c r="H225">
        <f t="shared" si="33"/>
        <v>76.060177214843591</v>
      </c>
      <c r="I225">
        <f t="shared" si="30"/>
        <v>-8.7212486041187702</v>
      </c>
      <c r="J225">
        <f t="shared" si="35"/>
        <v>-6.3163114961668096</v>
      </c>
      <c r="K225">
        <f t="shared" si="36"/>
        <v>-12.378586299580304</v>
      </c>
      <c r="L225">
        <f t="shared" si="37"/>
        <v>-18.814399322758593</v>
      </c>
      <c r="M225">
        <f t="shared" si="38"/>
        <v>-21.66652510256791</v>
      </c>
      <c r="N225">
        <f t="shared" si="39"/>
        <v>-22.388051726418141</v>
      </c>
    </row>
    <row r="226" spans="1:14">
      <c r="A226">
        <v>1968</v>
      </c>
      <c r="B226">
        <v>219</v>
      </c>
      <c r="C226">
        <f t="shared" si="34"/>
        <v>219</v>
      </c>
      <c r="D226">
        <v>52.4</v>
      </c>
      <c r="E226">
        <f t="shared" si="31"/>
        <v>-10.49535803860954</v>
      </c>
      <c r="F226">
        <f t="shared" si="31"/>
        <v>-10.495358038435594</v>
      </c>
      <c r="G226">
        <f t="shared" si="32"/>
        <v>36.877283922954859</v>
      </c>
      <c r="H226">
        <f t="shared" si="33"/>
        <v>240.95471440855565</v>
      </c>
      <c r="I226">
        <f t="shared" si="30"/>
        <v>15.522716077045139</v>
      </c>
      <c r="J226">
        <f t="shared" si="35"/>
        <v>-6.3644102383258492</v>
      </c>
      <c r="K226">
        <f t="shared" si="36"/>
        <v>-12.195719414807227</v>
      </c>
      <c r="L226">
        <f t="shared" si="37"/>
        <v>-17.805084250894609</v>
      </c>
      <c r="M226">
        <f t="shared" si="38"/>
        <v>-19.724733627800539</v>
      </c>
      <c r="N226">
        <f t="shared" si="39"/>
        <v>-19.654691101958267</v>
      </c>
    </row>
    <row r="227" spans="1:14">
      <c r="A227">
        <v>1968</v>
      </c>
      <c r="B227">
        <v>220</v>
      </c>
      <c r="C227">
        <f t="shared" si="34"/>
        <v>220</v>
      </c>
      <c r="D227">
        <v>104.8</v>
      </c>
      <c r="E227">
        <f t="shared" si="31"/>
        <v>-2.3051176684820094</v>
      </c>
      <c r="F227">
        <f t="shared" si="31"/>
        <v>-2.3051176683328025</v>
      </c>
      <c r="G227">
        <f t="shared" si="32"/>
        <v>53.257764663185185</v>
      </c>
      <c r="H227">
        <f t="shared" si="33"/>
        <v>2656.6020235156016</v>
      </c>
      <c r="I227">
        <f t="shared" si="30"/>
        <v>51.542235336814812</v>
      </c>
      <c r="J227">
        <f t="shared" si="35"/>
        <v>-5.9266677120184301</v>
      </c>
      <c r="K227">
        <f t="shared" si="36"/>
        <v>-10.809797640214608</v>
      </c>
      <c r="L227">
        <f t="shared" si="37"/>
        <v>-14.472304218100634</v>
      </c>
      <c r="M227">
        <f t="shared" si="38"/>
        <v>-14.437616172073685</v>
      </c>
      <c r="N227">
        <f t="shared" si="39"/>
        <v>-12.619209666157587</v>
      </c>
    </row>
    <row r="228" spans="1:14">
      <c r="A228">
        <v>1968</v>
      </c>
      <c r="B228">
        <v>221</v>
      </c>
      <c r="C228">
        <f t="shared" si="34"/>
        <v>221</v>
      </c>
      <c r="D228">
        <v>135.69999999999999</v>
      </c>
      <c r="E228">
        <f t="shared" si="31"/>
        <v>6.5027771193741879</v>
      </c>
      <c r="F228">
        <f t="shared" si="31"/>
        <v>6.5027771194619133</v>
      </c>
      <c r="G228">
        <f t="shared" si="32"/>
        <v>70.873554238836093</v>
      </c>
      <c r="H228">
        <f t="shared" si="33"/>
        <v>4202.4680700251247</v>
      </c>
      <c r="I228">
        <f t="shared" si="30"/>
        <v>64.826445761163896</v>
      </c>
      <c r="J228">
        <f t="shared" si="35"/>
        <v>-4.7772896510417651</v>
      </c>
      <c r="K228">
        <f t="shared" si="36"/>
        <v>-7.6921959913631373</v>
      </c>
      <c r="L228">
        <f t="shared" si="37"/>
        <v>-7.870850262609089</v>
      </c>
      <c r="M228">
        <f t="shared" si="38"/>
        <v>-4.5406384457404112</v>
      </c>
      <c r="N228">
        <f t="shared" si="39"/>
        <v>0.21307933443689109</v>
      </c>
    </row>
    <row r="229" spans="1:14">
      <c r="A229">
        <v>1968</v>
      </c>
      <c r="B229">
        <v>222</v>
      </c>
      <c r="C229">
        <f t="shared" si="34"/>
        <v>222</v>
      </c>
      <c r="D229">
        <v>90.1</v>
      </c>
      <c r="E229">
        <f t="shared" si="31"/>
        <v>13.568258029534469</v>
      </c>
      <c r="F229">
        <f t="shared" si="31"/>
        <v>13.568258029533848</v>
      </c>
      <c r="G229">
        <f t="shared" si="32"/>
        <v>85.004516059068308</v>
      </c>
      <c r="H229">
        <f t="shared" si="33"/>
        <v>25.963956592292707</v>
      </c>
      <c r="I229">
        <f t="shared" si="30"/>
        <v>5.0954839409316861</v>
      </c>
      <c r="J229">
        <f t="shared" si="35"/>
        <v>-3.3852149427976519</v>
      </c>
      <c r="K229">
        <f t="shared" si="36"/>
        <v>-4.066263903736786</v>
      </c>
      <c r="L229">
        <f t="shared" si="37"/>
        <v>-0.60112066023179089</v>
      </c>
      <c r="M229">
        <f t="shared" si="38"/>
        <v>5.8644241852952339</v>
      </c>
      <c r="N229">
        <f t="shared" si="39"/>
        <v>13.135752619782293</v>
      </c>
    </row>
    <row r="230" spans="1:14">
      <c r="A230">
        <v>1968</v>
      </c>
      <c r="B230">
        <v>223</v>
      </c>
      <c r="C230">
        <f t="shared" si="34"/>
        <v>223</v>
      </c>
      <c r="D230">
        <v>112.5</v>
      </c>
      <c r="E230">
        <f t="shared" si="31"/>
        <v>16.998135157983853</v>
      </c>
      <c r="F230">
        <f t="shared" si="31"/>
        <v>16.998135157896112</v>
      </c>
      <c r="G230">
        <f t="shared" si="32"/>
        <v>91.864270315879963</v>
      </c>
      <c r="H230">
        <f t="shared" si="33"/>
        <v>425.83333959607285</v>
      </c>
      <c r="I230">
        <f t="shared" si="30"/>
        <v>20.635729684120037</v>
      </c>
      <c r="J230">
        <f t="shared" si="35"/>
        <v>-3.2156009651230648</v>
      </c>
      <c r="K230">
        <f t="shared" si="36"/>
        <v>-3.6081765115033622</v>
      </c>
      <c r="L230">
        <f t="shared" si="37"/>
        <v>-3.1460200115443149E-2</v>
      </c>
      <c r="M230">
        <f t="shared" si="38"/>
        <v>5.7490831486407021</v>
      </c>
      <c r="N230">
        <f t="shared" si="39"/>
        <v>11.527698884012173</v>
      </c>
    </row>
    <row r="231" spans="1:14">
      <c r="A231">
        <v>1968</v>
      </c>
      <c r="B231">
        <v>224</v>
      </c>
      <c r="C231">
        <f t="shared" si="34"/>
        <v>224</v>
      </c>
      <c r="D231">
        <v>115.6</v>
      </c>
      <c r="E231">
        <f t="shared" si="31"/>
        <v>15.873375698016433</v>
      </c>
      <c r="F231">
        <f t="shared" si="31"/>
        <v>15.87337569786483</v>
      </c>
      <c r="G231">
        <f t="shared" si="32"/>
        <v>89.614751395881257</v>
      </c>
      <c r="H231">
        <f t="shared" si="33"/>
        <v>675.23314501785478</v>
      </c>
      <c r="I231">
        <f t="shared" si="30"/>
        <v>25.985248604118738</v>
      </c>
      <c r="J231">
        <f t="shared" si="35"/>
        <v>-2.7385743521382024</v>
      </c>
      <c r="K231">
        <f t="shared" si="36"/>
        <v>-2.3959812017221922</v>
      </c>
      <c r="L231">
        <f t="shared" si="37"/>
        <v>2.0352587883081048</v>
      </c>
      <c r="M231">
        <f t="shared" si="38"/>
        <v>7.9820801289626022</v>
      </c>
      <c r="N231">
        <f t="shared" si="39"/>
        <v>13.349305044033747</v>
      </c>
    </row>
    <row r="232" spans="1:14">
      <c r="A232">
        <v>1968</v>
      </c>
      <c r="B232">
        <v>225</v>
      </c>
      <c r="C232">
        <f t="shared" si="34"/>
        <v>225</v>
      </c>
      <c r="D232">
        <v>51.6</v>
      </c>
      <c r="E232">
        <f t="shared" si="31"/>
        <v>10.495358038609686</v>
      </c>
      <c r="F232">
        <f t="shared" si="31"/>
        <v>10.495358038435526</v>
      </c>
      <c r="G232">
        <f t="shared" si="32"/>
        <v>78.858716077045216</v>
      </c>
      <c r="H232">
        <f t="shared" si="33"/>
        <v>743.03760216896319</v>
      </c>
      <c r="I232">
        <f t="shared" si="30"/>
        <v>-27.258716077045214</v>
      </c>
      <c r="J232">
        <f t="shared" si="35"/>
        <v>-2.1640978930130634</v>
      </c>
      <c r="K232">
        <f t="shared" si="36"/>
        <v>-0.97691971143014533</v>
      </c>
      <c r="L232">
        <f t="shared" si="37"/>
        <v>4.4302577698891685</v>
      </c>
      <c r="M232">
        <f t="shared" si="38"/>
        <v>10.682555400236023</v>
      </c>
      <c r="N232">
        <f t="shared" si="39"/>
        <v>15.876493756050746</v>
      </c>
    </row>
    <row r="233" spans="1:14">
      <c r="A233">
        <v>1968</v>
      </c>
      <c r="B233">
        <v>226</v>
      </c>
      <c r="C233">
        <f t="shared" si="34"/>
        <v>226</v>
      </c>
      <c r="D233">
        <v>100.2</v>
      </c>
      <c r="E233">
        <f t="shared" si="31"/>
        <v>2.3051176684819517</v>
      </c>
      <c r="F233">
        <f t="shared" si="31"/>
        <v>2.305117668332719</v>
      </c>
      <c r="G233">
        <f t="shared" si="32"/>
        <v>62.478235336814663</v>
      </c>
      <c r="H233">
        <f t="shared" si="33"/>
        <v>1422.9315293047382</v>
      </c>
      <c r="I233">
        <f t="shared" si="30"/>
        <v>37.72176466318534</v>
      </c>
      <c r="J233">
        <f t="shared" si="35"/>
        <v>-2.6659902566937066</v>
      </c>
      <c r="K233">
        <f t="shared" si="36"/>
        <v>-2.291009529710899</v>
      </c>
      <c r="L233">
        <f t="shared" si="37"/>
        <v>1.2613603851957302</v>
      </c>
      <c r="M233">
        <f t="shared" si="38"/>
        <v>4.9913646786438379</v>
      </c>
      <c r="N233">
        <f t="shared" si="39"/>
        <v>7.2494517894315544</v>
      </c>
    </row>
    <row r="234" spans="1:14">
      <c r="A234">
        <v>1968</v>
      </c>
      <c r="B234">
        <v>227</v>
      </c>
      <c r="C234">
        <f t="shared" si="34"/>
        <v>227</v>
      </c>
      <c r="D234">
        <v>90.8</v>
      </c>
      <c r="E234">
        <f t="shared" si="31"/>
        <v>-6.5027771193742412</v>
      </c>
      <c r="F234">
        <f t="shared" si="31"/>
        <v>-6.502777119458381</v>
      </c>
      <c r="G234">
        <f t="shared" si="32"/>
        <v>44.862445761167372</v>
      </c>
      <c r="H234">
        <f t="shared" si="33"/>
        <v>2110.2588894456894</v>
      </c>
      <c r="I234">
        <f t="shared" si="30"/>
        <v>45.937554238832625</v>
      </c>
      <c r="J234">
        <f t="shared" si="35"/>
        <v>-1.8582351582961254</v>
      </c>
      <c r="K234">
        <f t="shared" si="36"/>
        <v>-0.29037082006608683</v>
      </c>
      <c r="L234">
        <f t="shared" si="37"/>
        <v>4.9074008129946911</v>
      </c>
      <c r="M234">
        <f t="shared" si="38"/>
        <v>9.9009246763250633</v>
      </c>
      <c r="N234">
        <f t="shared" si="39"/>
        <v>13.343914364182311</v>
      </c>
    </row>
    <row r="235" spans="1:14">
      <c r="A235">
        <v>1968</v>
      </c>
      <c r="B235">
        <v>228</v>
      </c>
      <c r="C235">
        <f t="shared" si="34"/>
        <v>228</v>
      </c>
      <c r="D235">
        <v>31.6</v>
      </c>
      <c r="E235">
        <f t="shared" si="31"/>
        <v>-13.568258029534505</v>
      </c>
      <c r="F235">
        <f t="shared" si="31"/>
        <v>-13.568258029533899</v>
      </c>
      <c r="G235">
        <f t="shared" si="32"/>
        <v>30.731483940931589</v>
      </c>
      <c r="H235">
        <f t="shared" si="33"/>
        <v>0.75432014485972532</v>
      </c>
      <c r="I235">
        <f t="shared" si="30"/>
        <v>0.86851605906841201</v>
      </c>
      <c r="J235">
        <f t="shared" si="35"/>
        <v>-0.90231937035355025</v>
      </c>
      <c r="K235">
        <f t="shared" si="36"/>
        <v>2.0210254328788486</v>
      </c>
      <c r="L235">
        <f t="shared" si="37"/>
        <v>9.0104161555784845</v>
      </c>
      <c r="M235">
        <f t="shared" si="38"/>
        <v>15.306419110701198</v>
      </c>
      <c r="N235">
        <f t="shared" si="39"/>
        <v>19.862642339112377</v>
      </c>
    </row>
    <row r="236" spans="1:14">
      <c r="A236">
        <v>1969</v>
      </c>
      <c r="B236">
        <v>229</v>
      </c>
      <c r="C236">
        <f t="shared" si="34"/>
        <v>229</v>
      </c>
      <c r="D236">
        <v>14.9</v>
      </c>
      <c r="E236">
        <f t="shared" si="31"/>
        <v>-16.998135157983828</v>
      </c>
      <c r="F236">
        <f t="shared" si="31"/>
        <v>-16.998135157896119</v>
      </c>
      <c r="G236">
        <f t="shared" si="32"/>
        <v>23.871729684120048</v>
      </c>
      <c r="H236">
        <f t="shared" si="33"/>
        <v>80.49193352492081</v>
      </c>
      <c r="I236">
        <f t="shared" si="30"/>
        <v>-8.9717296841200476</v>
      </c>
      <c r="J236">
        <f t="shared" si="35"/>
        <v>-0.86690266176511099</v>
      </c>
      <c r="K236">
        <f t="shared" si="36"/>
        <v>1.9633999641883269</v>
      </c>
      <c r="L236">
        <f t="shared" si="37"/>
        <v>8.1962261459274774</v>
      </c>
      <c r="M236">
        <f t="shared" si="38"/>
        <v>13.14073365295628</v>
      </c>
      <c r="N236">
        <f t="shared" si="39"/>
        <v>16.063817083103583</v>
      </c>
    </row>
    <row r="237" spans="1:14">
      <c r="A237">
        <v>1969</v>
      </c>
      <c r="B237">
        <v>230</v>
      </c>
      <c r="C237">
        <f t="shared" si="34"/>
        <v>230</v>
      </c>
      <c r="D237">
        <v>85.5</v>
      </c>
      <c r="E237">
        <f t="shared" si="31"/>
        <v>-15.87337569801641</v>
      </c>
      <c r="F237">
        <f t="shared" si="31"/>
        <v>-15.873375697866276</v>
      </c>
      <c r="G237">
        <f t="shared" si="32"/>
        <v>26.121248604117309</v>
      </c>
      <c r="H237">
        <f t="shared" si="33"/>
        <v>3525.8361173340404</v>
      </c>
      <c r="I237">
        <f t="shared" si="30"/>
        <v>59.378751395882688</v>
      </c>
      <c r="J237">
        <f t="shared" si="35"/>
        <v>-1.0289992022122096</v>
      </c>
      <c r="K237">
        <f t="shared" si="36"/>
        <v>1.4166434817729081</v>
      </c>
      <c r="L237">
        <f t="shared" si="37"/>
        <v>6.4794305629227251</v>
      </c>
      <c r="M237">
        <f t="shared" si="38"/>
        <v>9.8238641523948314</v>
      </c>
      <c r="N237">
        <f t="shared" si="39"/>
        <v>11.056707729658857</v>
      </c>
    </row>
    <row r="238" spans="1:14">
      <c r="A238">
        <v>1969</v>
      </c>
      <c r="B238">
        <v>231</v>
      </c>
      <c r="C238">
        <f t="shared" si="34"/>
        <v>231</v>
      </c>
      <c r="D238">
        <v>24.8</v>
      </c>
      <c r="E238">
        <f t="shared" si="31"/>
        <v>-10.495358038609639</v>
      </c>
      <c r="F238">
        <f t="shared" si="31"/>
        <v>-10.495358038435461</v>
      </c>
      <c r="G238">
        <f t="shared" si="32"/>
        <v>36.877283922954895</v>
      </c>
      <c r="H238">
        <f t="shared" si="33"/>
        <v>145.86078695566476</v>
      </c>
      <c r="I238">
        <f t="shared" si="30"/>
        <v>-12.077283922954894</v>
      </c>
      <c r="J238">
        <f t="shared" si="35"/>
        <v>0.17915580974968837</v>
      </c>
      <c r="K238">
        <f t="shared" si="36"/>
        <v>4.3147488774783973</v>
      </c>
      <c r="L238">
        <f t="shared" si="37"/>
        <v>11.76936264621872</v>
      </c>
      <c r="M238">
        <f t="shared" si="38"/>
        <v>17.257097238918007</v>
      </c>
      <c r="N238">
        <f t="shared" si="39"/>
        <v>20.721116462903623</v>
      </c>
    </row>
    <row r="239" spans="1:14">
      <c r="A239">
        <v>1969</v>
      </c>
      <c r="B239">
        <v>232</v>
      </c>
      <c r="C239">
        <f t="shared" si="34"/>
        <v>232</v>
      </c>
      <c r="D239">
        <v>43</v>
      </c>
      <c r="E239">
        <f t="shared" si="31"/>
        <v>-2.3051176684818913</v>
      </c>
      <c r="F239">
        <f t="shared" si="31"/>
        <v>-2.3051176683326347</v>
      </c>
      <c r="G239">
        <f t="shared" si="32"/>
        <v>53.257764663185469</v>
      </c>
      <c r="H239">
        <f t="shared" si="33"/>
        <v>105.2217358852965</v>
      </c>
      <c r="I239">
        <f t="shared" si="30"/>
        <v>-10.257764663185469</v>
      </c>
      <c r="J239">
        <f t="shared" si="35"/>
        <v>-6.5972984904403287E-2</v>
      </c>
      <c r="K239">
        <f t="shared" si="36"/>
        <v>3.4951472374567327</v>
      </c>
      <c r="L239">
        <f t="shared" si="37"/>
        <v>9.3846979893013582</v>
      </c>
      <c r="M239">
        <f t="shared" si="38"/>
        <v>12.856940064637071</v>
      </c>
      <c r="N239">
        <f t="shared" si="39"/>
        <v>14.161436385731921</v>
      </c>
    </row>
    <row r="240" spans="1:14">
      <c r="A240">
        <v>1969</v>
      </c>
      <c r="B240">
        <v>233</v>
      </c>
      <c r="C240">
        <f t="shared" si="34"/>
        <v>233</v>
      </c>
      <c r="D240">
        <v>58.4</v>
      </c>
      <c r="E240">
        <f t="shared" si="31"/>
        <v>6.502777119374298</v>
      </c>
      <c r="F240">
        <f t="shared" si="31"/>
        <v>6.5027771194584592</v>
      </c>
      <c r="G240">
        <f t="shared" si="32"/>
        <v>70.873554238832753</v>
      </c>
      <c r="H240">
        <f t="shared" si="33"/>
        <v>155.58955534910257</v>
      </c>
      <c r="I240">
        <f t="shared" si="30"/>
        <v>-12.473554238832754</v>
      </c>
      <c r="J240">
        <f t="shared" si="35"/>
        <v>-0.26980881847002458</v>
      </c>
      <c r="K240">
        <f t="shared" si="36"/>
        <v>2.8075016424246226</v>
      </c>
      <c r="L240">
        <f t="shared" si="37"/>
        <v>7.4204517240526755</v>
      </c>
      <c r="M240">
        <f t="shared" si="38"/>
        <v>9.3897343554636894</v>
      </c>
      <c r="N240">
        <f t="shared" si="39"/>
        <v>9.2775961759484442</v>
      </c>
    </row>
    <row r="241" spans="1:14">
      <c r="A241">
        <v>1969</v>
      </c>
      <c r="B241">
        <v>234</v>
      </c>
      <c r="C241">
        <f t="shared" si="34"/>
        <v>234</v>
      </c>
      <c r="D241">
        <v>19.100000000000001</v>
      </c>
      <c r="E241">
        <f t="shared" si="31"/>
        <v>13.568258029534393</v>
      </c>
      <c r="F241">
        <f t="shared" si="31"/>
        <v>13.568258029533951</v>
      </c>
      <c r="G241">
        <f t="shared" si="32"/>
        <v>85.004516059068337</v>
      </c>
      <c r="H241">
        <f t="shared" si="33"/>
        <v>4343.4052369799956</v>
      </c>
      <c r="I241">
        <f t="shared" si="30"/>
        <v>-65.904516059068328</v>
      </c>
      <c r="J241">
        <f t="shared" si="35"/>
        <v>-0.51388372687727912</v>
      </c>
      <c r="K241">
        <f t="shared" si="36"/>
        <v>2.0434488483617534</v>
      </c>
      <c r="L241">
        <f t="shared" si="37"/>
        <v>5.4310511277641327</v>
      </c>
      <c r="M241">
        <f t="shared" si="38"/>
        <v>6.1102410663192233</v>
      </c>
      <c r="N241">
        <f t="shared" si="39"/>
        <v>4.9273660929922052</v>
      </c>
    </row>
    <row r="242" spans="1:14">
      <c r="A242">
        <v>1969</v>
      </c>
      <c r="B242">
        <v>235</v>
      </c>
      <c r="C242">
        <f t="shared" si="34"/>
        <v>235</v>
      </c>
      <c r="D242">
        <v>79.900000000000006</v>
      </c>
      <c r="E242">
        <f t="shared" si="31"/>
        <v>16.998135157983839</v>
      </c>
      <c r="F242">
        <f t="shared" si="31"/>
        <v>16.998135157896129</v>
      </c>
      <c r="G242">
        <f t="shared" si="32"/>
        <v>91.864270315879963</v>
      </c>
      <c r="H242">
        <f t="shared" si="33"/>
        <v>143.14376419144631</v>
      </c>
      <c r="I242">
        <f t="shared" si="30"/>
        <v>-11.964270315879958</v>
      </c>
      <c r="J242">
        <f t="shared" si="35"/>
        <v>-1.8216963735211</v>
      </c>
      <c r="K242">
        <f t="shared" si="36"/>
        <v>-1.3539493970097509</v>
      </c>
      <c r="L242">
        <f t="shared" si="37"/>
        <v>-1.7025055909191131</v>
      </c>
      <c r="M242">
        <f t="shared" si="38"/>
        <v>-4.691972502488909</v>
      </c>
      <c r="N242">
        <f t="shared" si="39"/>
        <v>-9.2390103374199022</v>
      </c>
    </row>
    <row r="243" spans="1:14">
      <c r="A243">
        <v>1969</v>
      </c>
      <c r="B243">
        <v>236</v>
      </c>
      <c r="C243">
        <f t="shared" si="34"/>
        <v>236</v>
      </c>
      <c r="D243">
        <v>46.5</v>
      </c>
      <c r="E243">
        <f t="shared" si="31"/>
        <v>15.873375698016389</v>
      </c>
      <c r="F243">
        <f t="shared" si="31"/>
        <v>15.873375697866246</v>
      </c>
      <c r="G243">
        <f t="shared" si="32"/>
        <v>89.614751395882621</v>
      </c>
      <c r="H243">
        <f t="shared" si="33"/>
        <v>1858.8817879287624</v>
      </c>
      <c r="I243">
        <f t="shared" si="30"/>
        <v>-43.114751395882621</v>
      </c>
      <c r="J243">
        <f t="shared" si="35"/>
        <v>-2.0245478523682774</v>
      </c>
      <c r="K243">
        <f t="shared" si="36"/>
        <v>-1.8844654429532612</v>
      </c>
      <c r="L243">
        <f t="shared" si="37"/>
        <v>-2.7286820634151976</v>
      </c>
      <c r="M243">
        <f t="shared" si="38"/>
        <v>-5.7828171744975663</v>
      </c>
      <c r="N243">
        <f t="shared" si="39"/>
        <v>-9.7840623331119136</v>
      </c>
    </row>
    <row r="244" spans="1:14">
      <c r="A244">
        <v>1969</v>
      </c>
      <c r="B244">
        <v>237</v>
      </c>
      <c r="C244">
        <f t="shared" si="34"/>
        <v>237</v>
      </c>
      <c r="D244">
        <v>70.2</v>
      </c>
      <c r="E244">
        <f t="shared" si="31"/>
        <v>10.495358038609593</v>
      </c>
      <c r="F244">
        <f t="shared" si="31"/>
        <v>10.495358038435393</v>
      </c>
      <c r="G244">
        <f t="shared" si="32"/>
        <v>78.858716077044988</v>
      </c>
      <c r="H244">
        <f t="shared" si="33"/>
        <v>74.973364102877298</v>
      </c>
      <c r="I244">
        <f t="shared" si="30"/>
        <v>-8.6587160770449856</v>
      </c>
      <c r="J244">
        <f t="shared" si="35"/>
        <v>-2.8463519232385641</v>
      </c>
      <c r="K244">
        <f t="shared" si="36"/>
        <v>-3.9459797405997294</v>
      </c>
      <c r="L244">
        <f t="shared" si="37"/>
        <v>-6.7672889966619403</v>
      </c>
      <c r="M244">
        <f t="shared" si="38"/>
        <v>-11.382607307705324</v>
      </c>
      <c r="N244">
        <f t="shared" si="39"/>
        <v>-16.450200145666056</v>
      </c>
    </row>
    <row r="245" spans="1:14">
      <c r="A245">
        <v>1969</v>
      </c>
      <c r="B245">
        <v>238</v>
      </c>
      <c r="C245">
        <f t="shared" si="34"/>
        <v>238</v>
      </c>
      <c r="D245">
        <v>12.2</v>
      </c>
      <c r="E245">
        <f t="shared" si="31"/>
        <v>2.3051176684818344</v>
      </c>
      <c r="F245">
        <f t="shared" si="31"/>
        <v>2.3051176683325521</v>
      </c>
      <c r="G245">
        <f t="shared" si="32"/>
        <v>62.478235336814379</v>
      </c>
      <c r="H245">
        <f t="shared" si="33"/>
        <v>2527.9009485840897</v>
      </c>
      <c r="I245">
        <f t="shared" si="30"/>
        <v>-50.278235336814376</v>
      </c>
      <c r="J245">
        <f t="shared" si="35"/>
        <v>-2.9625992063146924</v>
      </c>
      <c r="K245">
        <f t="shared" si="36"/>
        <v>-4.1816165574219921</v>
      </c>
      <c r="L245">
        <f t="shared" si="37"/>
        <v>-6.9564317047002451</v>
      </c>
      <c r="M245">
        <f t="shared" si="38"/>
        <v>-10.974023623106273</v>
      </c>
      <c r="N245">
        <f t="shared" si="39"/>
        <v>-14.891903331941842</v>
      </c>
    </row>
    <row r="246" spans="1:14">
      <c r="A246">
        <v>1969</v>
      </c>
      <c r="B246">
        <v>239</v>
      </c>
      <c r="C246">
        <f t="shared" si="34"/>
        <v>239</v>
      </c>
      <c r="D246">
        <v>25.3</v>
      </c>
      <c r="E246">
        <f t="shared" si="31"/>
        <v>-6.5027771193741248</v>
      </c>
      <c r="F246">
        <f t="shared" si="31"/>
        <v>-6.5027771194585364</v>
      </c>
      <c r="G246">
        <f t="shared" si="32"/>
        <v>44.862445761167336</v>
      </c>
      <c r="H246">
        <f t="shared" si="33"/>
        <v>382.68928415861387</v>
      </c>
      <c r="I246">
        <f t="shared" si="30"/>
        <v>-19.562445761167336</v>
      </c>
      <c r="J246">
        <f t="shared" si="35"/>
        <v>-3.9089119289246863</v>
      </c>
      <c r="K246">
        <f t="shared" si="36"/>
        <v>-6.4864474963916114</v>
      </c>
      <c r="L246">
        <f t="shared" si="37"/>
        <v>-11.288612067911659</v>
      </c>
      <c r="M246">
        <f t="shared" si="38"/>
        <v>-16.869655380162488</v>
      </c>
      <c r="N246">
        <f t="shared" si="39"/>
        <v>-21.969169732916349</v>
      </c>
    </row>
    <row r="247" spans="1:14">
      <c r="A247">
        <v>1969</v>
      </c>
      <c r="B247">
        <v>240</v>
      </c>
      <c r="C247">
        <f t="shared" si="34"/>
        <v>240</v>
      </c>
      <c r="D247">
        <v>52</v>
      </c>
      <c r="E247">
        <f t="shared" si="31"/>
        <v>-13.568258029534428</v>
      </c>
      <c r="F247">
        <f t="shared" si="31"/>
        <v>-13.568258029534002</v>
      </c>
      <c r="G247">
        <f t="shared" si="32"/>
        <v>30.731483940931565</v>
      </c>
      <c r="H247">
        <f t="shared" si="33"/>
        <v>452.34977535485194</v>
      </c>
      <c r="I247">
        <f t="shared" si="30"/>
        <v>21.268516059068435</v>
      </c>
      <c r="J247">
        <f t="shared" si="35"/>
        <v>-4.2219826055695391</v>
      </c>
      <c r="K247">
        <f t="shared" si="36"/>
        <v>-7.1402474096303976</v>
      </c>
      <c r="L247">
        <f t="shared" si="37"/>
        <v>-12.115995437237228</v>
      </c>
      <c r="M247">
        <f t="shared" si="38"/>
        <v>-17.273573937313216</v>
      </c>
      <c r="N247">
        <f t="shared" si="39"/>
        <v>-21.487824938566547</v>
      </c>
    </row>
    <row r="248" spans="1:14">
      <c r="A248">
        <v>1970</v>
      </c>
      <c r="B248">
        <v>241</v>
      </c>
      <c r="C248">
        <f t="shared" si="34"/>
        <v>241</v>
      </c>
      <c r="D248">
        <v>47.2</v>
      </c>
      <c r="E248">
        <f t="shared" si="31"/>
        <v>-16.998135157983846</v>
      </c>
      <c r="F248">
        <f t="shared" si="31"/>
        <v>-16.998135157896144</v>
      </c>
      <c r="G248">
        <f t="shared" si="32"/>
        <v>23.871729684120005</v>
      </c>
      <c r="H248">
        <f t="shared" si="33"/>
        <v>544.20819593076783</v>
      </c>
      <c r="I248">
        <f t="shared" si="30"/>
        <v>23.328270315879998</v>
      </c>
      <c r="J248">
        <f t="shared" si="35"/>
        <v>-3.7121726322767792</v>
      </c>
      <c r="K248">
        <f t="shared" si="36"/>
        <v>-5.7198092361954558</v>
      </c>
      <c r="L248">
        <f t="shared" si="37"/>
        <v>-8.7775442876066627</v>
      </c>
      <c r="M248">
        <f t="shared" si="38"/>
        <v>-11.492260437855968</v>
      </c>
      <c r="N248">
        <f t="shared" si="39"/>
        <v>-12.936556739039553</v>
      </c>
    </row>
    <row r="249" spans="1:14">
      <c r="A249">
        <v>1970</v>
      </c>
      <c r="B249">
        <v>242</v>
      </c>
      <c r="C249">
        <f t="shared" si="34"/>
        <v>242</v>
      </c>
      <c r="D249">
        <v>8.4</v>
      </c>
      <c r="E249">
        <f t="shared" si="31"/>
        <v>-15.873375698016368</v>
      </c>
      <c r="F249">
        <f t="shared" si="31"/>
        <v>-15.873375697866212</v>
      </c>
      <c r="G249">
        <f t="shared" si="32"/>
        <v>26.121248604117415</v>
      </c>
      <c r="H249">
        <f t="shared" si="33"/>
        <v>314.04265208893338</v>
      </c>
      <c r="I249">
        <f t="shared" si="30"/>
        <v>-17.721248604117413</v>
      </c>
      <c r="J249">
        <f t="shared" si="35"/>
        <v>-3.1713637733136433</v>
      </c>
      <c r="K249">
        <f t="shared" si="36"/>
        <v>-4.2674052585916833</v>
      </c>
      <c r="L249">
        <f t="shared" si="37"/>
        <v>-5.5669628272579965</v>
      </c>
      <c r="M249">
        <f t="shared" si="38"/>
        <v>-6.2691808247955727</v>
      </c>
      <c r="N249">
        <f t="shared" si="39"/>
        <v>-5.6835913280556429</v>
      </c>
    </row>
    <row r="250" spans="1:14">
      <c r="A250">
        <v>1970</v>
      </c>
      <c r="B250">
        <v>243</v>
      </c>
      <c r="C250">
        <f t="shared" si="34"/>
        <v>243</v>
      </c>
      <c r="D250">
        <v>39.4</v>
      </c>
      <c r="E250">
        <f t="shared" si="31"/>
        <v>-10.495358038609547</v>
      </c>
      <c r="F250">
        <f t="shared" si="31"/>
        <v>-10.495358038435327</v>
      </c>
      <c r="G250">
        <f t="shared" si="32"/>
        <v>36.877283922955122</v>
      </c>
      <c r="H250">
        <f t="shared" si="33"/>
        <v>6.3640964053806899</v>
      </c>
      <c r="I250">
        <f t="shared" si="30"/>
        <v>2.5227160770448762</v>
      </c>
      <c r="J250">
        <f t="shared" si="35"/>
        <v>-3.4623614699297187</v>
      </c>
      <c r="K250">
        <f t="shared" si="36"/>
        <v>-4.94009742586797</v>
      </c>
      <c r="L250">
        <f t="shared" si="37"/>
        <v>-6.7823914049439384</v>
      </c>
      <c r="M250">
        <f t="shared" si="38"/>
        <v>-7.9869909916938493</v>
      </c>
      <c r="N250">
        <f t="shared" si="39"/>
        <v>-8.0911227832679966</v>
      </c>
    </row>
    <row r="251" spans="1:14">
      <c r="A251">
        <v>1970</v>
      </c>
      <c r="B251">
        <v>244</v>
      </c>
      <c r="C251">
        <f t="shared" si="34"/>
        <v>244</v>
      </c>
      <c r="D251">
        <v>56.6</v>
      </c>
      <c r="E251">
        <f t="shared" si="31"/>
        <v>-2.3051176684820174</v>
      </c>
      <c r="F251">
        <f t="shared" si="31"/>
        <v>-2.3051176683324686</v>
      </c>
      <c r="G251">
        <f t="shared" si="32"/>
        <v>53.257764663185512</v>
      </c>
      <c r="H251">
        <f t="shared" si="33"/>
        <v>11.170537046651466</v>
      </c>
      <c r="I251">
        <f t="shared" si="30"/>
        <v>3.3422353368144897</v>
      </c>
      <c r="J251">
        <f t="shared" si="35"/>
        <v>-3.3426599189902264</v>
      </c>
      <c r="K251">
        <f t="shared" si="36"/>
        <v>-4.5669567507223272</v>
      </c>
      <c r="L251">
        <f t="shared" si="37"/>
        <v>-5.851880656745057</v>
      </c>
      <c r="M251">
        <f t="shared" si="38"/>
        <v>-6.4105349313830411</v>
      </c>
      <c r="N251">
        <f t="shared" si="39"/>
        <v>-5.9683550112054222</v>
      </c>
    </row>
    <row r="252" spans="1:14">
      <c r="A252">
        <v>1970</v>
      </c>
      <c r="B252">
        <v>245</v>
      </c>
      <c r="C252">
        <f t="shared" si="34"/>
        <v>245</v>
      </c>
      <c r="D252">
        <v>54.7</v>
      </c>
      <c r="E252">
        <f t="shared" si="31"/>
        <v>6.5027771193744064</v>
      </c>
      <c r="F252">
        <f t="shared" si="31"/>
        <v>6.5027771194586146</v>
      </c>
      <c r="G252">
        <f t="shared" si="32"/>
        <v>70.873554238833009</v>
      </c>
      <c r="H252">
        <f t="shared" si="33"/>
        <v>261.58385671647312</v>
      </c>
      <c r="I252">
        <f t="shared" si="30"/>
        <v>-16.173554238833006</v>
      </c>
      <c r="J252">
        <f t="shared" si="35"/>
        <v>-3.2089620138741322</v>
      </c>
      <c r="K252">
        <f t="shared" si="36"/>
        <v>-4.1714971463454864</v>
      </c>
      <c r="L252">
        <f t="shared" si="37"/>
        <v>-4.9324690573891026</v>
      </c>
      <c r="M252">
        <f t="shared" si="38"/>
        <v>-4.9476193911534114</v>
      </c>
      <c r="N252">
        <f t="shared" si="39"/>
        <v>-4.1062369416014404</v>
      </c>
    </row>
    <row r="253" spans="1:14">
      <c r="A253">
        <v>1970</v>
      </c>
      <c r="B253">
        <v>246</v>
      </c>
      <c r="C253">
        <f t="shared" si="34"/>
        <v>246</v>
      </c>
      <c r="D253">
        <v>87</v>
      </c>
      <c r="E253">
        <f t="shared" si="31"/>
        <v>13.568258029534464</v>
      </c>
      <c r="F253">
        <f t="shared" si="31"/>
        <v>13.568258029534054</v>
      </c>
      <c r="G253">
        <f t="shared" si="32"/>
        <v>85.004516059068521</v>
      </c>
      <c r="H253">
        <f t="shared" si="33"/>
        <v>3.9819561585154251</v>
      </c>
      <c r="I253">
        <f t="shared" si="30"/>
        <v>1.9954839409314786</v>
      </c>
      <c r="J253">
        <f t="shared" si="35"/>
        <v>-3.4682538583733096</v>
      </c>
      <c r="K253">
        <f t="shared" si="36"/>
        <v>-4.7716000009698618</v>
      </c>
      <c r="L253">
        <f t="shared" si="37"/>
        <v>-6.0565775755334936</v>
      </c>
      <c r="M253">
        <f t="shared" si="38"/>
        <v>-6.6315096183053504</v>
      </c>
      <c r="N253">
        <f t="shared" si="39"/>
        <v>-6.5197004010477535</v>
      </c>
    </row>
    <row r="254" spans="1:14">
      <c r="A254">
        <v>1970</v>
      </c>
      <c r="B254">
        <v>247</v>
      </c>
      <c r="C254">
        <f t="shared" si="34"/>
        <v>247</v>
      </c>
      <c r="D254">
        <v>120.8</v>
      </c>
      <c r="E254">
        <f t="shared" si="31"/>
        <v>16.998135157983821</v>
      </c>
      <c r="F254">
        <f t="shared" si="31"/>
        <v>16.998135157896154</v>
      </c>
      <c r="G254">
        <f t="shared" si="32"/>
        <v>91.864270315879963</v>
      </c>
      <c r="H254">
        <f t="shared" si="33"/>
        <v>837.2764523524653</v>
      </c>
      <c r="I254">
        <f t="shared" si="30"/>
        <v>28.935729684120034</v>
      </c>
      <c r="J254">
        <f t="shared" si="35"/>
        <v>-3.358979102387214</v>
      </c>
      <c r="K254">
        <f t="shared" si="36"/>
        <v>-4.4332458038747946</v>
      </c>
      <c r="L254">
        <f t="shared" si="37"/>
        <v>-5.2513714238869973</v>
      </c>
      <c r="M254">
        <f t="shared" si="38"/>
        <v>-5.3374605844198255</v>
      </c>
      <c r="N254">
        <f t="shared" si="39"/>
        <v>-4.8166635326519076</v>
      </c>
    </row>
    <row r="255" spans="1:14">
      <c r="A255">
        <v>1970</v>
      </c>
      <c r="B255">
        <v>248</v>
      </c>
      <c r="C255">
        <f t="shared" si="34"/>
        <v>248</v>
      </c>
      <c r="D255">
        <v>159.30000000000001</v>
      </c>
      <c r="E255">
        <f t="shared" si="31"/>
        <v>15.873375698016343</v>
      </c>
      <c r="F255">
        <f t="shared" si="31"/>
        <v>15.87337569786618</v>
      </c>
      <c r="G255">
        <f t="shared" si="32"/>
        <v>89.614751395882521</v>
      </c>
      <c r="H255">
        <f t="shared" si="33"/>
        <v>4856.0338730176582</v>
      </c>
      <c r="I255">
        <f t="shared" si="30"/>
        <v>69.68524860411749</v>
      </c>
      <c r="J255">
        <f t="shared" si="35"/>
        <v>-2.7130849266570687</v>
      </c>
      <c r="K255">
        <f t="shared" si="36"/>
        <v>-2.7647970294750532</v>
      </c>
      <c r="L255">
        <f t="shared" si="37"/>
        <v>-1.8326613130862937</v>
      </c>
      <c r="M255">
        <f t="shared" si="38"/>
        <v>-0.19648204413884685</v>
      </c>
      <c r="N255">
        <f t="shared" si="39"/>
        <v>1.933815110702481</v>
      </c>
    </row>
    <row r="256" spans="1:14">
      <c r="A256">
        <v>1970</v>
      </c>
      <c r="B256">
        <v>249</v>
      </c>
      <c r="C256">
        <f t="shared" si="34"/>
        <v>249</v>
      </c>
      <c r="D256">
        <v>51.8</v>
      </c>
      <c r="E256">
        <f t="shared" si="31"/>
        <v>10.495358038609693</v>
      </c>
      <c r="F256">
        <f t="shared" si="31"/>
        <v>10.49535803843526</v>
      </c>
      <c r="G256">
        <f t="shared" si="32"/>
        <v>78.858716077044946</v>
      </c>
      <c r="H256">
        <f t="shared" si="33"/>
        <v>732.17411573813081</v>
      </c>
      <c r="I256">
        <f t="shared" si="30"/>
        <v>-27.058716077044949</v>
      </c>
      <c r="J256">
        <f t="shared" si="35"/>
        <v>-1.2651182560415775</v>
      </c>
      <c r="K256">
        <f t="shared" si="36"/>
        <v>0.85770525220457428</v>
      </c>
      <c r="L256">
        <f t="shared" si="37"/>
        <v>5.3191296786340851</v>
      </c>
      <c r="M256">
        <f t="shared" si="38"/>
        <v>10.285777553099603</v>
      </c>
      <c r="N256">
        <f t="shared" si="39"/>
        <v>15.484101809385484</v>
      </c>
    </row>
    <row r="257" spans="1:14">
      <c r="A257">
        <v>1970</v>
      </c>
      <c r="B257">
        <v>250</v>
      </c>
      <c r="C257">
        <f t="shared" si="34"/>
        <v>250</v>
      </c>
      <c r="D257">
        <v>27</v>
      </c>
      <c r="E257">
        <f t="shared" si="31"/>
        <v>2.3051176684817172</v>
      </c>
      <c r="F257">
        <f t="shared" si="31"/>
        <v>2.3051176683323851</v>
      </c>
      <c r="G257">
        <f t="shared" si="32"/>
        <v>62.478235336814095</v>
      </c>
      <c r="H257">
        <f t="shared" si="33"/>
        <v>1258.7051826143643</v>
      </c>
      <c r="I257">
        <f t="shared" si="30"/>
        <v>-35.478235336814095</v>
      </c>
      <c r="J257">
        <f t="shared" si="35"/>
        <v>-1.7809902124616448</v>
      </c>
      <c r="K257">
        <f t="shared" si="36"/>
        <v>-0.53811581425790189</v>
      </c>
      <c r="L257">
        <f t="shared" si="37"/>
        <v>2.081345103066182</v>
      </c>
      <c r="M257">
        <f t="shared" si="38"/>
        <v>4.6841035085779197</v>
      </c>
      <c r="N257">
        <f t="shared" si="39"/>
        <v>6.9755382320993977</v>
      </c>
    </row>
    <row r="258" spans="1:14">
      <c r="A258">
        <v>1970</v>
      </c>
      <c r="B258">
        <v>251</v>
      </c>
      <c r="C258">
        <f t="shared" si="34"/>
        <v>251</v>
      </c>
      <c r="D258">
        <v>52.5</v>
      </c>
      <c r="E258">
        <f t="shared" si="31"/>
        <v>-6.502777119374235</v>
      </c>
      <c r="F258">
        <f t="shared" si="31"/>
        <v>-6.5027771194586927</v>
      </c>
      <c r="G258">
        <f t="shared" si="32"/>
        <v>44.862445761167066</v>
      </c>
      <c r="H258">
        <f t="shared" si="33"/>
        <v>58.33223475111491</v>
      </c>
      <c r="I258">
        <f t="shared" si="30"/>
        <v>7.6375542388329336</v>
      </c>
      <c r="J258">
        <f t="shared" si="35"/>
        <v>-2.454935114948694</v>
      </c>
      <c r="K258">
        <f t="shared" si="36"/>
        <v>-2.2851217903857117</v>
      </c>
      <c r="L258">
        <f t="shared" si="37"/>
        <v>-1.6746129409218455</v>
      </c>
      <c r="M258">
        <f t="shared" si="38"/>
        <v>-1.3402473182308827</v>
      </c>
      <c r="N258">
        <f t="shared" si="39"/>
        <v>-1.5152164816833</v>
      </c>
    </row>
    <row r="259" spans="1:14">
      <c r="A259">
        <v>1970</v>
      </c>
      <c r="B259">
        <v>252</v>
      </c>
      <c r="C259">
        <f t="shared" si="34"/>
        <v>252</v>
      </c>
      <c r="D259">
        <v>60.9</v>
      </c>
      <c r="E259">
        <f t="shared" si="31"/>
        <v>-13.568258029534352</v>
      </c>
      <c r="F259">
        <f t="shared" si="31"/>
        <v>-13.568258029534105</v>
      </c>
      <c r="G259">
        <f t="shared" si="32"/>
        <v>30.73148394093154</v>
      </c>
      <c r="H259">
        <f t="shared" si="33"/>
        <v>910.13936120627147</v>
      </c>
      <c r="I259">
        <f t="shared" si="30"/>
        <v>30.168516059068459</v>
      </c>
      <c r="J259">
        <f t="shared" si="35"/>
        <v>-2.2530853278730616</v>
      </c>
      <c r="K259">
        <f t="shared" si="36"/>
        <v>-1.7889879889247791</v>
      </c>
      <c r="L259">
        <f t="shared" si="37"/>
        <v>-0.74339622294636765</v>
      </c>
      <c r="M259">
        <f t="shared" si="38"/>
        <v>6.4229153286898821E-3</v>
      </c>
      <c r="N259">
        <f t="shared" si="39"/>
        <v>0.31533766241994665</v>
      </c>
    </row>
    <row r="260" spans="1:14">
      <c r="A260">
        <v>1971</v>
      </c>
      <c r="B260">
        <v>253</v>
      </c>
      <c r="C260">
        <f t="shared" si="34"/>
        <v>253</v>
      </c>
      <c r="D260">
        <v>13.8</v>
      </c>
      <c r="E260">
        <f t="shared" si="31"/>
        <v>-16.99813515798386</v>
      </c>
      <c r="F260">
        <f t="shared" si="31"/>
        <v>-16.998135157896165</v>
      </c>
      <c r="G260">
        <f t="shared" si="32"/>
        <v>23.87172968411997</v>
      </c>
      <c r="H260">
        <f t="shared" si="33"/>
        <v>101.43973882998333</v>
      </c>
      <c r="I260">
        <f t="shared" si="30"/>
        <v>-10.071729684119969</v>
      </c>
      <c r="J260">
        <f t="shared" si="35"/>
        <v>-1.6046533001342309</v>
      </c>
      <c r="K260">
        <f t="shared" si="36"/>
        <v>-0.19111278652511698</v>
      </c>
      <c r="L260">
        <f t="shared" si="37"/>
        <v>2.3477950052551151</v>
      </c>
      <c r="M260">
        <f t="shared" si="38"/>
        <v>4.5307368868896543</v>
      </c>
      <c r="N260">
        <f t="shared" si="39"/>
        <v>6.2859733417496493</v>
      </c>
    </row>
    <row r="261" spans="1:14">
      <c r="A261">
        <v>1971</v>
      </c>
      <c r="B261">
        <v>254</v>
      </c>
      <c r="C261">
        <f t="shared" si="34"/>
        <v>254</v>
      </c>
      <c r="D261">
        <v>7.2</v>
      </c>
      <c r="E261">
        <f t="shared" si="31"/>
        <v>-15.873375698016414</v>
      </c>
      <c r="F261">
        <f t="shared" si="31"/>
        <v>-15.873375697866148</v>
      </c>
      <c r="G261">
        <f t="shared" si="32"/>
        <v>26.121248604117433</v>
      </c>
      <c r="H261">
        <f t="shared" si="33"/>
        <v>358.01364873881596</v>
      </c>
      <c r="I261">
        <f t="shared" si="30"/>
        <v>-18.921248604117434</v>
      </c>
      <c r="J261">
        <f t="shared" si="35"/>
        <v>-1.7739948278139457</v>
      </c>
      <c r="K261">
        <f t="shared" si="36"/>
        <v>-0.68514363140485957</v>
      </c>
      <c r="L261">
        <f t="shared" si="37"/>
        <v>1.1058425363176068</v>
      </c>
      <c r="M261">
        <f t="shared" si="38"/>
        <v>2.3403669012382107</v>
      </c>
      <c r="N261">
        <f t="shared" si="39"/>
        <v>3.014432736575726</v>
      </c>
    </row>
    <row r="262" spans="1:14">
      <c r="A262">
        <v>1971</v>
      </c>
      <c r="B262">
        <v>255</v>
      </c>
      <c r="C262">
        <f t="shared" si="34"/>
        <v>255</v>
      </c>
      <c r="D262">
        <v>29.6</v>
      </c>
      <c r="E262">
        <f t="shared" si="31"/>
        <v>-10.495358038609453</v>
      </c>
      <c r="F262">
        <f t="shared" si="31"/>
        <v>-10.495358038435194</v>
      </c>
      <c r="G262">
        <f t="shared" si="32"/>
        <v>36.87728392295535</v>
      </c>
      <c r="H262">
        <f t="shared" si="33"/>
        <v>52.958861295304381</v>
      </c>
      <c r="I262">
        <f t="shared" si="30"/>
        <v>-7.2772839229553483</v>
      </c>
      <c r="J262">
        <f t="shared" si="35"/>
        <v>-2.1169399033400156</v>
      </c>
      <c r="K262">
        <f t="shared" si="36"/>
        <v>-1.5969488800404883</v>
      </c>
      <c r="L262">
        <f t="shared" si="37"/>
        <v>-0.8968665777258974</v>
      </c>
      <c r="M262">
        <f t="shared" si="38"/>
        <v>-0.84887542456513576</v>
      </c>
      <c r="N262">
        <f t="shared" si="39"/>
        <v>-1.3727035315629061</v>
      </c>
    </row>
    <row r="263" spans="1:14">
      <c r="A263">
        <v>1971</v>
      </c>
      <c r="B263">
        <v>256</v>
      </c>
      <c r="C263">
        <f t="shared" si="34"/>
        <v>256</v>
      </c>
      <c r="D263">
        <v>117.9</v>
      </c>
      <c r="E263">
        <f t="shared" si="31"/>
        <v>-2.305117668481901</v>
      </c>
      <c r="F263">
        <f t="shared" si="31"/>
        <v>-2.3051176683323016</v>
      </c>
      <c r="G263">
        <f t="shared" si="32"/>
        <v>53.257764663185796</v>
      </c>
      <c r="H263">
        <f t="shared" si="33"/>
        <v>4178.6185893400716</v>
      </c>
      <c r="I263">
        <f t="shared" si="30"/>
        <v>64.64223533681421</v>
      </c>
      <c r="J263">
        <f t="shared" si="35"/>
        <v>-2.2201467837323223</v>
      </c>
      <c r="K263">
        <f t="shared" si="36"/>
        <v>-1.8809656321862311</v>
      </c>
      <c r="L263">
        <f t="shared" si="37"/>
        <v>-1.5349083122488425</v>
      </c>
      <c r="M263">
        <f t="shared" si="38"/>
        <v>-1.8131366993236675</v>
      </c>
      <c r="N263">
        <f t="shared" si="39"/>
        <v>-2.5536196098413946</v>
      </c>
    </row>
    <row r="264" spans="1:14">
      <c r="A264">
        <v>1971</v>
      </c>
      <c r="B264">
        <v>257</v>
      </c>
      <c r="C264">
        <f t="shared" si="34"/>
        <v>257</v>
      </c>
      <c r="D264">
        <v>75.900000000000006</v>
      </c>
      <c r="E264">
        <f t="shared" si="31"/>
        <v>6.5027771193740627</v>
      </c>
      <c r="F264">
        <f t="shared" si="31"/>
        <v>6.5027771194587691</v>
      </c>
      <c r="G264">
        <f t="shared" si="32"/>
        <v>70.873554238832824</v>
      </c>
      <c r="H264">
        <f t="shared" si="33"/>
        <v>25.265156989955528</v>
      </c>
      <c r="I264">
        <f t="shared" ref="I264:I327" si="40">D264-G264</f>
        <v>5.0264457611671816</v>
      </c>
      <c r="J264">
        <f t="shared" si="35"/>
        <v>-0.88289914132139158</v>
      </c>
      <c r="K264">
        <f t="shared" si="36"/>
        <v>1.4451944162637911</v>
      </c>
      <c r="L264">
        <f t="shared" si="37"/>
        <v>5.082806052657463</v>
      </c>
      <c r="M264">
        <f t="shared" si="38"/>
        <v>8.1551691060970128</v>
      </c>
      <c r="N264">
        <f t="shared" si="39"/>
        <v>10.885551379489726</v>
      </c>
    </row>
    <row r="265" spans="1:14">
      <c r="A265">
        <v>1971</v>
      </c>
      <c r="B265">
        <v>258</v>
      </c>
      <c r="C265">
        <f t="shared" si="34"/>
        <v>258</v>
      </c>
      <c r="D265">
        <v>101</v>
      </c>
      <c r="E265">
        <f t="shared" ref="E265:F328" si="41">E$3*COS(E$2*$C265)+E$4*SIN(E$2*$C265)</f>
        <v>13.568258029534537</v>
      </c>
      <c r="F265">
        <f t="shared" si="41"/>
        <v>13.568258029534157</v>
      </c>
      <c r="G265">
        <f t="shared" ref="G265:G328" si="42">$B$3+SUM(E265:F265)</f>
        <v>85.004516059068692</v>
      </c>
      <c r="H265">
        <f t="shared" ref="H265:H328" si="43">I265^2</f>
        <v>255.85550650459138</v>
      </c>
      <c r="I265">
        <f t="shared" si="40"/>
        <v>15.995483940931308</v>
      </c>
      <c r="J265">
        <f t="shared" si="35"/>
        <v>-0.76471224327162013</v>
      </c>
      <c r="K265">
        <f t="shared" si="36"/>
        <v>1.6242569835089604</v>
      </c>
      <c r="L265">
        <f t="shared" si="37"/>
        <v>5.0771700235084349</v>
      </c>
      <c r="M265">
        <f t="shared" si="38"/>
        <v>7.6858606043575382</v>
      </c>
      <c r="N265">
        <f t="shared" si="39"/>
        <v>9.713730255825217</v>
      </c>
    </row>
    <row r="266" spans="1:14">
      <c r="A266">
        <v>1971</v>
      </c>
      <c r="B266">
        <v>259</v>
      </c>
      <c r="C266">
        <f t="shared" ref="C266:C329" si="44">C265+1</f>
        <v>259</v>
      </c>
      <c r="D266">
        <v>47.7</v>
      </c>
      <c r="E266">
        <f t="shared" si="41"/>
        <v>16.998135157983835</v>
      </c>
      <c r="F266">
        <f t="shared" si="41"/>
        <v>16.998135157896176</v>
      </c>
      <c r="G266">
        <f t="shared" si="42"/>
        <v>91.864270315880006</v>
      </c>
      <c r="H266">
        <f t="shared" si="43"/>
        <v>1950.4827725341197</v>
      </c>
      <c r="I266">
        <f t="shared" si="40"/>
        <v>-44.164270315880003</v>
      </c>
      <c r="J266">
        <f t="shared" si="35"/>
        <v>-0.42950831958756158</v>
      </c>
      <c r="K266">
        <f t="shared" si="36"/>
        <v>2.3428183313800779</v>
      </c>
      <c r="L266">
        <f t="shared" si="37"/>
        <v>6.1690014152507224</v>
      </c>
      <c r="M266">
        <f t="shared" si="38"/>
        <v>8.9323041048436025</v>
      </c>
      <c r="N266">
        <f t="shared" si="39"/>
        <v>10.970080992846436</v>
      </c>
    </row>
    <row r="267" spans="1:14">
      <c r="A267">
        <v>1971</v>
      </c>
      <c r="B267">
        <v>260</v>
      </c>
      <c r="C267">
        <f t="shared" si="44"/>
        <v>260</v>
      </c>
      <c r="D267">
        <v>121.2</v>
      </c>
      <c r="E267">
        <f t="shared" si="41"/>
        <v>15.873375698016298</v>
      </c>
      <c r="F267">
        <f t="shared" si="41"/>
        <v>15.873375697866116</v>
      </c>
      <c r="G267">
        <f t="shared" si="42"/>
        <v>89.614751395882408</v>
      </c>
      <c r="H267">
        <f t="shared" si="43"/>
        <v>997.62792938391249</v>
      </c>
      <c r="I267">
        <f t="shared" si="40"/>
        <v>31.585248604117595</v>
      </c>
      <c r="J267">
        <f t="shared" ref="J267:J330" si="45">0.98*J266+0.02*I266</f>
        <v>-1.3042035595134105</v>
      </c>
      <c r="K267">
        <f t="shared" ref="K267:K330" si="46">0.05*I266+0.95*K266</f>
        <v>1.7463899017073903E-2</v>
      </c>
      <c r="L267">
        <f t="shared" ref="L267:L330" si="47">0.1*I266+0.9*L266</f>
        <v>1.1356742421376502</v>
      </c>
      <c r="M267">
        <f t="shared" ref="M267:M330" si="48">0.15*I266+0.85*M266</f>
        <v>0.96781794173506164</v>
      </c>
      <c r="N267">
        <f t="shared" ref="N267:N330" si="49">0.2*I266+0.8*N266</f>
        <v>-5.678926889885183E-2</v>
      </c>
    </row>
    <row r="268" spans="1:14">
      <c r="A268">
        <v>1971</v>
      </c>
      <c r="B268">
        <v>261</v>
      </c>
      <c r="C268">
        <f t="shared" si="44"/>
        <v>261</v>
      </c>
      <c r="D268">
        <v>100.8</v>
      </c>
      <c r="E268">
        <f t="shared" si="41"/>
        <v>10.495358038609599</v>
      </c>
      <c r="F268">
        <f t="shared" si="41"/>
        <v>10.495358038435128</v>
      </c>
      <c r="G268">
        <f t="shared" si="42"/>
        <v>78.858716077044718</v>
      </c>
      <c r="H268">
        <f t="shared" si="43"/>
        <v>481.41994018773579</v>
      </c>
      <c r="I268">
        <f t="shared" si="40"/>
        <v>21.941283922955279</v>
      </c>
      <c r="J268">
        <f t="shared" si="45"/>
        <v>-0.64641451624079027</v>
      </c>
      <c r="K268">
        <f t="shared" si="46"/>
        <v>1.5958531342721001</v>
      </c>
      <c r="L268">
        <f t="shared" si="47"/>
        <v>4.1806316783356445</v>
      </c>
      <c r="M268">
        <f t="shared" si="48"/>
        <v>5.5604325410924416</v>
      </c>
      <c r="N268">
        <f t="shared" si="49"/>
        <v>6.2716183057044379</v>
      </c>
    </row>
    <row r="269" spans="1:14">
      <c r="A269">
        <v>1971</v>
      </c>
      <c r="B269">
        <v>262</v>
      </c>
      <c r="C269">
        <f t="shared" si="44"/>
        <v>262</v>
      </c>
      <c r="D269">
        <v>82.7</v>
      </c>
      <c r="E269">
        <f t="shared" si="41"/>
        <v>2.305117668482084</v>
      </c>
      <c r="F269">
        <f t="shared" si="41"/>
        <v>2.305117668332219</v>
      </c>
      <c r="G269">
        <f t="shared" si="42"/>
        <v>62.478235336814301</v>
      </c>
      <c r="H269">
        <f t="shared" si="43"/>
        <v>408.91976609326593</v>
      </c>
      <c r="I269">
        <f t="shared" si="40"/>
        <v>20.221764663185702</v>
      </c>
      <c r="J269">
        <f t="shared" si="45"/>
        <v>-0.19466054745686889</v>
      </c>
      <c r="K269">
        <f t="shared" si="46"/>
        <v>2.6131246737062588</v>
      </c>
      <c r="L269">
        <f t="shared" si="47"/>
        <v>5.9566969027976082</v>
      </c>
      <c r="M269">
        <f t="shared" si="48"/>
        <v>8.0175602483718666</v>
      </c>
      <c r="N269">
        <f t="shared" si="49"/>
        <v>9.4055514291546061</v>
      </c>
    </row>
    <row r="270" spans="1:14">
      <c r="A270">
        <v>1971</v>
      </c>
      <c r="B270">
        <v>263</v>
      </c>
      <c r="C270">
        <f t="shared" si="44"/>
        <v>263</v>
      </c>
      <c r="D270">
        <v>78.3</v>
      </c>
      <c r="E270">
        <f t="shared" si="41"/>
        <v>-6.5027771193743433</v>
      </c>
      <c r="F270">
        <f t="shared" si="41"/>
        <v>-6.5027771194588482</v>
      </c>
      <c r="G270">
        <f t="shared" si="42"/>
        <v>44.862445761166803</v>
      </c>
      <c r="H270">
        <f t="shared" si="43"/>
        <v>1118.0700334749117</v>
      </c>
      <c r="I270">
        <f t="shared" si="40"/>
        <v>33.437554238833194</v>
      </c>
      <c r="J270">
        <f t="shared" si="45"/>
        <v>0.21366795675598257</v>
      </c>
      <c r="K270">
        <f t="shared" si="46"/>
        <v>3.493556673180231</v>
      </c>
      <c r="L270">
        <f t="shared" si="47"/>
        <v>7.3832036788364181</v>
      </c>
      <c r="M270">
        <f t="shared" si="48"/>
        <v>9.8481909105939422</v>
      </c>
      <c r="N270">
        <f t="shared" si="49"/>
        <v>11.568794075960826</v>
      </c>
    </row>
    <row r="271" spans="1:14">
      <c r="A271">
        <v>1971</v>
      </c>
      <c r="B271">
        <v>264</v>
      </c>
      <c r="C271">
        <f t="shared" si="44"/>
        <v>264</v>
      </c>
      <c r="D271">
        <v>61.9</v>
      </c>
      <c r="E271">
        <f t="shared" si="41"/>
        <v>-13.568258029534423</v>
      </c>
      <c r="F271">
        <f t="shared" si="41"/>
        <v>-13.568258029534208</v>
      </c>
      <c r="G271">
        <f t="shared" si="42"/>
        <v>30.731483940931362</v>
      </c>
      <c r="H271">
        <f t="shared" si="43"/>
        <v>971.47639332441952</v>
      </c>
      <c r="I271">
        <f t="shared" si="40"/>
        <v>31.168516059068637</v>
      </c>
      <c r="J271">
        <f t="shared" si="45"/>
        <v>0.87814568239752688</v>
      </c>
      <c r="K271">
        <f t="shared" si="46"/>
        <v>4.9907565514628791</v>
      </c>
      <c r="L271">
        <f t="shared" si="47"/>
        <v>9.9886387348360959</v>
      </c>
      <c r="M271">
        <f t="shared" si="48"/>
        <v>13.38659540982983</v>
      </c>
      <c r="N271">
        <f t="shared" si="49"/>
        <v>15.9425461085353</v>
      </c>
    </row>
    <row r="272" spans="1:14">
      <c r="A272">
        <v>1972</v>
      </c>
      <c r="B272">
        <v>265</v>
      </c>
      <c r="C272">
        <f t="shared" si="44"/>
        <v>265</v>
      </c>
      <c r="D272">
        <v>49.2</v>
      </c>
      <c r="E272">
        <f t="shared" si="41"/>
        <v>-16.998135157983874</v>
      </c>
      <c r="F272">
        <f t="shared" si="41"/>
        <v>-16.998135157896186</v>
      </c>
      <c r="G272">
        <f t="shared" si="42"/>
        <v>23.871729684119934</v>
      </c>
      <c r="H272">
        <f t="shared" si="43"/>
        <v>641.52127719429143</v>
      </c>
      <c r="I272">
        <f t="shared" si="40"/>
        <v>25.328270315880069</v>
      </c>
      <c r="J272">
        <f t="shared" si="45"/>
        <v>1.483953089930949</v>
      </c>
      <c r="K272">
        <f t="shared" si="46"/>
        <v>6.2996445268431671</v>
      </c>
      <c r="L272">
        <f t="shared" si="47"/>
        <v>12.10662646725935</v>
      </c>
      <c r="M272">
        <f t="shared" si="48"/>
        <v>16.053883507215652</v>
      </c>
      <c r="N272">
        <f t="shared" si="49"/>
        <v>18.987740098641968</v>
      </c>
    </row>
    <row r="273" spans="1:14">
      <c r="A273">
        <v>1972</v>
      </c>
      <c r="B273">
        <v>266</v>
      </c>
      <c r="C273">
        <f t="shared" si="44"/>
        <v>266</v>
      </c>
      <c r="D273">
        <v>25.6</v>
      </c>
      <c r="E273">
        <f t="shared" si="41"/>
        <v>-15.873375698016369</v>
      </c>
      <c r="F273">
        <f t="shared" si="41"/>
        <v>-15.873375697866084</v>
      </c>
      <c r="G273">
        <f t="shared" si="42"/>
        <v>26.12124860411754</v>
      </c>
      <c r="H273">
        <f t="shared" si="43"/>
        <v>0.27170010729448202</v>
      </c>
      <c r="I273">
        <f t="shared" si="40"/>
        <v>-0.52124860411753815</v>
      </c>
      <c r="J273">
        <f t="shared" si="45"/>
        <v>1.9608394344499316</v>
      </c>
      <c r="K273">
        <f t="shared" si="46"/>
        <v>7.2510758162950122</v>
      </c>
      <c r="L273">
        <f t="shared" si="47"/>
        <v>13.428790852121423</v>
      </c>
      <c r="M273">
        <f t="shared" si="48"/>
        <v>17.445041528515315</v>
      </c>
      <c r="N273">
        <f t="shared" si="49"/>
        <v>20.255846142089588</v>
      </c>
    </row>
    <row r="274" spans="1:14">
      <c r="A274">
        <v>1972</v>
      </c>
      <c r="B274">
        <v>267</v>
      </c>
      <c r="C274">
        <f t="shared" si="44"/>
        <v>267</v>
      </c>
      <c r="D274">
        <v>6.6</v>
      </c>
      <c r="E274">
        <f t="shared" si="41"/>
        <v>-10.495358038609746</v>
      </c>
      <c r="F274">
        <f t="shared" si="41"/>
        <v>-10.495358038435061</v>
      </c>
      <c r="G274">
        <f t="shared" si="42"/>
        <v>36.877283922955186</v>
      </c>
      <c r="H274">
        <f t="shared" si="43"/>
        <v>916.71392175124049</v>
      </c>
      <c r="I274">
        <f t="shared" si="40"/>
        <v>-30.277283922955185</v>
      </c>
      <c r="J274">
        <f t="shared" si="45"/>
        <v>1.9111976736785821</v>
      </c>
      <c r="K274">
        <f t="shared" si="46"/>
        <v>6.8624595952743848</v>
      </c>
      <c r="L274">
        <f t="shared" si="47"/>
        <v>12.033786906497529</v>
      </c>
      <c r="M274">
        <f t="shared" si="48"/>
        <v>14.750098008620386</v>
      </c>
      <c r="N274">
        <f t="shared" si="49"/>
        <v>16.100427192848166</v>
      </c>
    </row>
    <row r="275" spans="1:14">
      <c r="A275">
        <v>1972</v>
      </c>
      <c r="B275">
        <v>268</v>
      </c>
      <c r="C275">
        <f t="shared" si="44"/>
        <v>268</v>
      </c>
      <c r="D275">
        <v>78.8</v>
      </c>
      <c r="E275">
        <f t="shared" si="41"/>
        <v>-2.3051176684817838</v>
      </c>
      <c r="F275">
        <f t="shared" si="41"/>
        <v>-2.3051176683321364</v>
      </c>
      <c r="G275">
        <f t="shared" si="42"/>
        <v>53.257764663186073</v>
      </c>
      <c r="H275">
        <f t="shared" si="43"/>
        <v>652.4057860011859</v>
      </c>
      <c r="I275">
        <f t="shared" si="40"/>
        <v>25.542235336813924</v>
      </c>
      <c r="J275">
        <f t="shared" si="45"/>
        <v>1.2674280417459065</v>
      </c>
      <c r="K275">
        <f t="shared" si="46"/>
        <v>5.0054724193629063</v>
      </c>
      <c r="L275">
        <f t="shared" si="47"/>
        <v>7.802679823552257</v>
      </c>
      <c r="M275">
        <f t="shared" si="48"/>
        <v>7.99599071888405</v>
      </c>
      <c r="N275">
        <f t="shared" si="49"/>
        <v>6.8248849696874956</v>
      </c>
    </row>
    <row r="276" spans="1:14">
      <c r="A276">
        <v>1972</v>
      </c>
      <c r="B276">
        <v>269</v>
      </c>
      <c r="C276">
        <f t="shared" si="44"/>
        <v>269</v>
      </c>
      <c r="D276">
        <v>19.600000000000001</v>
      </c>
      <c r="E276">
        <f t="shared" si="41"/>
        <v>6.502777119374171</v>
      </c>
      <c r="F276">
        <f t="shared" si="41"/>
        <v>6.5027771194589263</v>
      </c>
      <c r="G276">
        <f t="shared" si="42"/>
        <v>70.873554238833094</v>
      </c>
      <c r="H276">
        <f t="shared" si="43"/>
        <v>2628.9773642825589</v>
      </c>
      <c r="I276">
        <f t="shared" si="40"/>
        <v>-51.273554238833093</v>
      </c>
      <c r="J276">
        <f t="shared" si="45"/>
        <v>1.7529241876472668</v>
      </c>
      <c r="K276">
        <f t="shared" si="46"/>
        <v>6.0323105652354574</v>
      </c>
      <c r="L276">
        <f t="shared" si="47"/>
        <v>9.5766353748784248</v>
      </c>
      <c r="M276">
        <f t="shared" si="48"/>
        <v>10.62792741157353</v>
      </c>
      <c r="N276">
        <f t="shared" si="49"/>
        <v>10.568355043112781</v>
      </c>
    </row>
    <row r="277" spans="1:14">
      <c r="A277">
        <v>1972</v>
      </c>
      <c r="B277">
        <v>270</v>
      </c>
      <c r="C277">
        <f t="shared" si="44"/>
        <v>270</v>
      </c>
      <c r="D277">
        <v>46.5</v>
      </c>
      <c r="E277">
        <f t="shared" si="41"/>
        <v>13.568258029534608</v>
      </c>
      <c r="F277">
        <f t="shared" si="41"/>
        <v>13.568258029534258</v>
      </c>
      <c r="G277">
        <f t="shared" si="42"/>
        <v>85.004516059068862</v>
      </c>
      <c r="H277">
        <f t="shared" si="43"/>
        <v>1482.597756943092</v>
      </c>
      <c r="I277">
        <f t="shared" si="40"/>
        <v>-38.504516059068862</v>
      </c>
      <c r="J277">
        <f t="shared" si="45"/>
        <v>0.69239461911765954</v>
      </c>
      <c r="K277">
        <f t="shared" si="46"/>
        <v>3.1670173250320297</v>
      </c>
      <c r="L277">
        <f t="shared" si="47"/>
        <v>3.4916164135072725</v>
      </c>
      <c r="M277">
        <f t="shared" si="48"/>
        <v>1.3427051640125365</v>
      </c>
      <c r="N277">
        <f t="shared" si="49"/>
        <v>-1.8000268132763928</v>
      </c>
    </row>
    <row r="278" spans="1:14">
      <c r="A278">
        <v>1972</v>
      </c>
      <c r="B278">
        <v>271</v>
      </c>
      <c r="C278">
        <f t="shared" si="44"/>
        <v>271</v>
      </c>
      <c r="D278">
        <v>100.8</v>
      </c>
      <c r="E278">
        <f t="shared" si="41"/>
        <v>16.998135157983853</v>
      </c>
      <c r="F278">
        <f t="shared" si="41"/>
        <v>16.998135157896201</v>
      </c>
      <c r="G278">
        <f t="shared" si="42"/>
        <v>91.864270315880049</v>
      </c>
      <c r="H278">
        <f t="shared" si="43"/>
        <v>79.847264987662399</v>
      </c>
      <c r="I278">
        <f t="shared" si="40"/>
        <v>8.9357296841199485</v>
      </c>
      <c r="J278">
        <f t="shared" si="45"/>
        <v>-9.1543594446070853E-2</v>
      </c>
      <c r="K278">
        <f t="shared" si="46"/>
        <v>1.0834406558269849</v>
      </c>
      <c r="L278">
        <f t="shared" si="47"/>
        <v>-0.70799683375034128</v>
      </c>
      <c r="M278">
        <f t="shared" si="48"/>
        <v>-4.6343780194496738</v>
      </c>
      <c r="N278">
        <f t="shared" si="49"/>
        <v>-9.1409246624348874</v>
      </c>
    </row>
    <row r="279" spans="1:14">
      <c r="A279">
        <v>1972</v>
      </c>
      <c r="B279">
        <v>272</v>
      </c>
      <c r="C279">
        <f t="shared" si="44"/>
        <v>272</v>
      </c>
      <c r="D279">
        <v>94.4</v>
      </c>
      <c r="E279">
        <f t="shared" si="41"/>
        <v>15.873375698016439</v>
      </c>
      <c r="F279">
        <f t="shared" si="41"/>
        <v>15.873375697866052</v>
      </c>
      <c r="G279">
        <f t="shared" si="42"/>
        <v>89.614751395882479</v>
      </c>
      <c r="H279">
        <f t="shared" si="43"/>
        <v>22.898604203208738</v>
      </c>
      <c r="I279">
        <f t="shared" si="40"/>
        <v>4.7852486041175268</v>
      </c>
      <c r="J279">
        <f t="shared" si="45"/>
        <v>8.9001871125249543E-2</v>
      </c>
      <c r="K279">
        <f t="shared" si="46"/>
        <v>1.476055107241633</v>
      </c>
      <c r="L279">
        <f t="shared" si="47"/>
        <v>0.25637581803668763</v>
      </c>
      <c r="M279">
        <f t="shared" si="48"/>
        <v>-2.5988618639142302</v>
      </c>
      <c r="N279">
        <f t="shared" si="49"/>
        <v>-5.525593793123921</v>
      </c>
    </row>
    <row r="280" spans="1:14">
      <c r="A280">
        <v>1972</v>
      </c>
      <c r="B280">
        <v>273</v>
      </c>
      <c r="C280">
        <f t="shared" si="44"/>
        <v>273</v>
      </c>
      <c r="D280">
        <v>37.4</v>
      </c>
      <c r="E280">
        <f t="shared" si="41"/>
        <v>10.495358038609506</v>
      </c>
      <c r="F280">
        <f t="shared" si="41"/>
        <v>10.495358038434995</v>
      </c>
      <c r="G280">
        <f t="shared" si="42"/>
        <v>78.858716077044505</v>
      </c>
      <c r="H280">
        <f t="shared" si="43"/>
        <v>1718.8251387569887</v>
      </c>
      <c r="I280">
        <f t="shared" si="40"/>
        <v>-41.458716077044507</v>
      </c>
      <c r="J280">
        <f t="shared" si="45"/>
        <v>0.1829268057850951</v>
      </c>
      <c r="K280">
        <f t="shared" si="46"/>
        <v>1.6415147820854277</v>
      </c>
      <c r="L280">
        <f t="shared" si="47"/>
        <v>0.7092630966447715</v>
      </c>
      <c r="M280">
        <f t="shared" si="48"/>
        <v>-1.4912452937094667</v>
      </c>
      <c r="N280">
        <f t="shared" si="49"/>
        <v>-3.4634253136756312</v>
      </c>
    </row>
    <row r="281" spans="1:14">
      <c r="A281">
        <v>1972</v>
      </c>
      <c r="B281">
        <v>274</v>
      </c>
      <c r="C281">
        <f t="shared" si="44"/>
        <v>274</v>
      </c>
      <c r="D281">
        <v>33</v>
      </c>
      <c r="E281">
        <f t="shared" si="41"/>
        <v>2.3051176684819668</v>
      </c>
      <c r="F281">
        <f t="shared" si="41"/>
        <v>2.305117668332052</v>
      </c>
      <c r="G281">
        <f t="shared" si="42"/>
        <v>62.478235336814016</v>
      </c>
      <c r="H281">
        <f t="shared" si="43"/>
        <v>868.96635857259059</v>
      </c>
      <c r="I281">
        <f t="shared" si="40"/>
        <v>-29.478235336814016</v>
      </c>
      <c r="J281">
        <f t="shared" si="45"/>
        <v>-0.64990605187149697</v>
      </c>
      <c r="K281">
        <f t="shared" si="46"/>
        <v>-0.51349676087106921</v>
      </c>
      <c r="L281">
        <f t="shared" si="47"/>
        <v>-3.5075348207241563</v>
      </c>
      <c r="M281">
        <f t="shared" si="48"/>
        <v>-7.4863659112097221</v>
      </c>
      <c r="N281">
        <f t="shared" si="49"/>
        <v>-11.062483466349407</v>
      </c>
    </row>
    <row r="282" spans="1:14">
      <c r="A282">
        <v>1972</v>
      </c>
      <c r="B282">
        <v>275</v>
      </c>
      <c r="C282">
        <f t="shared" si="44"/>
        <v>275</v>
      </c>
      <c r="D282">
        <v>33</v>
      </c>
      <c r="E282">
        <f t="shared" si="41"/>
        <v>-6.5027771193744526</v>
      </c>
      <c r="F282">
        <f t="shared" si="41"/>
        <v>-6.5027771194590018</v>
      </c>
      <c r="G282">
        <f t="shared" si="42"/>
        <v>44.862445761166541</v>
      </c>
      <c r="H282">
        <f t="shared" si="43"/>
        <v>140.71761943661804</v>
      </c>
      <c r="I282">
        <f t="shared" si="40"/>
        <v>-11.862445761166541</v>
      </c>
      <c r="J282">
        <f t="shared" si="45"/>
        <v>-1.2264726375703474</v>
      </c>
      <c r="K282">
        <f t="shared" si="46"/>
        <v>-1.9617336896682167</v>
      </c>
      <c r="L282">
        <f t="shared" si="47"/>
        <v>-6.1046048723331428</v>
      </c>
      <c r="M282">
        <f t="shared" si="48"/>
        <v>-10.785146325050366</v>
      </c>
      <c r="N282">
        <f t="shared" si="49"/>
        <v>-14.745633840442331</v>
      </c>
    </row>
    <row r="283" spans="1:14">
      <c r="A283">
        <v>1972</v>
      </c>
      <c r="B283">
        <v>276</v>
      </c>
      <c r="C283">
        <f t="shared" si="44"/>
        <v>276</v>
      </c>
      <c r="D283">
        <v>7</v>
      </c>
      <c r="E283">
        <f t="shared" si="41"/>
        <v>-13.568258029534496</v>
      </c>
      <c r="F283">
        <f t="shared" si="41"/>
        <v>-13.568258029534309</v>
      </c>
      <c r="G283">
        <f t="shared" si="42"/>
        <v>30.731483940931192</v>
      </c>
      <c r="H283">
        <f t="shared" si="43"/>
        <v>563.18333003867508</v>
      </c>
      <c r="I283">
        <f t="shared" si="40"/>
        <v>-23.731483940931192</v>
      </c>
      <c r="J283">
        <f t="shared" si="45"/>
        <v>-1.4391921000422712</v>
      </c>
      <c r="K283">
        <f t="shared" si="46"/>
        <v>-2.4567692932431329</v>
      </c>
      <c r="L283">
        <f t="shared" si="47"/>
        <v>-6.6803889612164831</v>
      </c>
      <c r="M283">
        <f t="shared" si="48"/>
        <v>-10.946741240467793</v>
      </c>
      <c r="N283">
        <f t="shared" si="49"/>
        <v>-14.168996224587174</v>
      </c>
    </row>
    <row r="284" spans="1:14">
      <c r="A284">
        <v>1973</v>
      </c>
      <c r="B284">
        <v>277</v>
      </c>
      <c r="C284">
        <f t="shared" si="44"/>
        <v>277</v>
      </c>
      <c r="D284">
        <v>27</v>
      </c>
      <c r="E284">
        <f t="shared" si="41"/>
        <v>-16.998135157983828</v>
      </c>
      <c r="F284">
        <f t="shared" si="41"/>
        <v>-16.998135157896211</v>
      </c>
      <c r="G284">
        <f t="shared" si="42"/>
        <v>23.871729684119956</v>
      </c>
      <c r="H284">
        <f t="shared" si="43"/>
        <v>9.7860751692162324</v>
      </c>
      <c r="I284">
        <f t="shared" si="40"/>
        <v>3.1282703158800444</v>
      </c>
      <c r="J284">
        <f t="shared" si="45"/>
        <v>-1.8850379368600496</v>
      </c>
      <c r="K284">
        <f t="shared" si="46"/>
        <v>-3.5205050256275356</v>
      </c>
      <c r="L284">
        <f t="shared" si="47"/>
        <v>-8.3854984591879536</v>
      </c>
      <c r="M284">
        <f t="shared" si="48"/>
        <v>-12.864452645537302</v>
      </c>
      <c r="N284">
        <f t="shared" si="49"/>
        <v>-16.081493767855978</v>
      </c>
    </row>
    <row r="285" spans="1:14">
      <c r="A285">
        <v>1973</v>
      </c>
      <c r="B285">
        <v>278</v>
      </c>
      <c r="C285">
        <f t="shared" si="44"/>
        <v>278</v>
      </c>
      <c r="D285">
        <v>59.2</v>
      </c>
      <c r="E285">
        <f t="shared" si="41"/>
        <v>-15.873375698016325</v>
      </c>
      <c r="F285">
        <f t="shared" si="41"/>
        <v>-15.873375697866022</v>
      </c>
      <c r="G285">
        <f t="shared" si="42"/>
        <v>26.121248604117646</v>
      </c>
      <c r="H285">
        <f t="shared" si="43"/>
        <v>1094.203793910589</v>
      </c>
      <c r="I285">
        <f t="shared" si="40"/>
        <v>33.078751395882357</v>
      </c>
      <c r="J285">
        <f t="shared" si="45"/>
        <v>-1.7847717718052476</v>
      </c>
      <c r="K285">
        <f t="shared" si="46"/>
        <v>-3.1880662585521562</v>
      </c>
      <c r="L285">
        <f t="shared" si="47"/>
        <v>-7.2341215816811539</v>
      </c>
      <c r="M285">
        <f t="shared" si="48"/>
        <v>-10.465544201324699</v>
      </c>
      <c r="N285">
        <f t="shared" si="49"/>
        <v>-12.239540951108774</v>
      </c>
    </row>
    <row r="286" spans="1:14">
      <c r="A286">
        <v>1973</v>
      </c>
      <c r="B286">
        <v>279</v>
      </c>
      <c r="C286">
        <f t="shared" si="44"/>
        <v>279</v>
      </c>
      <c r="D286">
        <v>56.6</v>
      </c>
      <c r="E286">
        <f t="shared" si="41"/>
        <v>-10.495358038609652</v>
      </c>
      <c r="F286">
        <f t="shared" si="41"/>
        <v>-10.495358038434928</v>
      </c>
      <c r="G286">
        <f t="shared" si="42"/>
        <v>36.877283922955414</v>
      </c>
      <c r="H286">
        <f t="shared" si="43"/>
        <v>388.98552945571305</v>
      </c>
      <c r="I286">
        <f t="shared" si="40"/>
        <v>19.722716077044588</v>
      </c>
      <c r="J286">
        <f t="shared" si="45"/>
        <v>-1.0875013084514955</v>
      </c>
      <c r="K286">
        <f t="shared" si="46"/>
        <v>-1.3747253758304303</v>
      </c>
      <c r="L286">
        <f t="shared" si="47"/>
        <v>-3.2028342839248025</v>
      </c>
      <c r="M286">
        <f t="shared" si="48"/>
        <v>-3.9338998617436411</v>
      </c>
      <c r="N286">
        <f t="shared" si="49"/>
        <v>-3.1758824817105475</v>
      </c>
    </row>
    <row r="287" spans="1:14">
      <c r="A287">
        <v>1973</v>
      </c>
      <c r="B287">
        <v>280</v>
      </c>
      <c r="C287">
        <f t="shared" si="44"/>
        <v>280</v>
      </c>
      <c r="D287">
        <v>72.599999999999994</v>
      </c>
      <c r="E287">
        <f t="shared" si="41"/>
        <v>-2.3051176684816683</v>
      </c>
      <c r="F287">
        <f t="shared" si="41"/>
        <v>-2.3051176683319694</v>
      </c>
      <c r="G287">
        <f t="shared" si="42"/>
        <v>53.257764663186357</v>
      </c>
      <c r="H287">
        <f t="shared" si="43"/>
        <v>374.12206782468218</v>
      </c>
      <c r="I287">
        <f t="shared" si="40"/>
        <v>19.342235336813637</v>
      </c>
      <c r="J287">
        <f t="shared" si="45"/>
        <v>-0.67129696074157374</v>
      </c>
      <c r="K287">
        <f t="shared" si="46"/>
        <v>-0.31985330318667926</v>
      </c>
      <c r="L287">
        <f t="shared" si="47"/>
        <v>-0.91027924782786362</v>
      </c>
      <c r="M287">
        <f t="shared" si="48"/>
        <v>-0.38540747092540695</v>
      </c>
      <c r="N287">
        <f t="shared" si="49"/>
        <v>1.4038372300404793</v>
      </c>
    </row>
    <row r="288" spans="1:14">
      <c r="A288">
        <v>1973</v>
      </c>
      <c r="B288">
        <v>281</v>
      </c>
      <c r="C288">
        <f t="shared" si="44"/>
        <v>281</v>
      </c>
      <c r="D288">
        <v>78.900000000000006</v>
      </c>
      <c r="E288">
        <f t="shared" si="41"/>
        <v>6.5027771193742812</v>
      </c>
      <c r="F288">
        <f t="shared" si="41"/>
        <v>6.50277711945908</v>
      </c>
      <c r="G288">
        <f t="shared" si="42"/>
        <v>70.87355423883335</v>
      </c>
      <c r="H288">
        <f t="shared" si="43"/>
        <v>64.423831556950176</v>
      </c>
      <c r="I288">
        <f t="shared" si="40"/>
        <v>8.0264457611666558</v>
      </c>
      <c r="J288">
        <f t="shared" si="45"/>
        <v>-0.27102631479046951</v>
      </c>
      <c r="K288">
        <f t="shared" si="46"/>
        <v>0.66325112881333659</v>
      </c>
      <c r="L288">
        <f t="shared" si="47"/>
        <v>1.1149722106362865</v>
      </c>
      <c r="M288">
        <f t="shared" si="48"/>
        <v>2.5737389502354495</v>
      </c>
      <c r="N288">
        <f t="shared" si="49"/>
        <v>4.9915168513951116</v>
      </c>
    </row>
    <row r="289" spans="1:14">
      <c r="A289">
        <v>1973</v>
      </c>
      <c r="B289">
        <v>282</v>
      </c>
      <c r="C289">
        <f t="shared" si="44"/>
        <v>282</v>
      </c>
      <c r="D289">
        <v>91.1</v>
      </c>
      <c r="E289">
        <f t="shared" si="41"/>
        <v>13.568258029534382</v>
      </c>
      <c r="F289">
        <f t="shared" si="41"/>
        <v>13.568258029534361</v>
      </c>
      <c r="G289">
        <f t="shared" si="42"/>
        <v>85.004516059068735</v>
      </c>
      <c r="H289">
        <f t="shared" si="43"/>
        <v>37.154924474150882</v>
      </c>
      <c r="I289">
        <f t="shared" si="40"/>
        <v>6.0954839409312598</v>
      </c>
      <c r="J289">
        <f t="shared" si="45"/>
        <v>-0.10507687327132698</v>
      </c>
      <c r="K289">
        <f t="shared" si="46"/>
        <v>1.0314108604310026</v>
      </c>
      <c r="L289">
        <f t="shared" si="47"/>
        <v>1.8061195656893234</v>
      </c>
      <c r="M289">
        <f t="shared" si="48"/>
        <v>3.39164497187513</v>
      </c>
      <c r="N289">
        <f t="shared" si="49"/>
        <v>5.5985026333494208</v>
      </c>
    </row>
    <row r="290" spans="1:14">
      <c r="A290">
        <v>1973</v>
      </c>
      <c r="B290">
        <v>283</v>
      </c>
      <c r="C290">
        <f t="shared" si="44"/>
        <v>283</v>
      </c>
      <c r="D290">
        <v>57.7</v>
      </c>
      <c r="E290">
        <f t="shared" si="41"/>
        <v>16.998135157983867</v>
      </c>
      <c r="F290">
        <f t="shared" si="41"/>
        <v>16.998135157896222</v>
      </c>
      <c r="G290">
        <f t="shared" si="42"/>
        <v>91.864270315880077</v>
      </c>
      <c r="H290">
        <f t="shared" si="43"/>
        <v>1167.1973662165244</v>
      </c>
      <c r="I290">
        <f t="shared" si="40"/>
        <v>-34.164270315880074</v>
      </c>
      <c r="J290">
        <f t="shared" si="45"/>
        <v>1.8934343012724772E-2</v>
      </c>
      <c r="K290">
        <f t="shared" si="46"/>
        <v>1.2846145144560155</v>
      </c>
      <c r="L290">
        <f t="shared" si="47"/>
        <v>2.2350560032135172</v>
      </c>
      <c r="M290">
        <f t="shared" si="48"/>
        <v>3.7972208172335495</v>
      </c>
      <c r="N290">
        <f t="shared" si="49"/>
        <v>5.6978988948657889</v>
      </c>
    </row>
    <row r="291" spans="1:14">
      <c r="A291">
        <v>1973</v>
      </c>
      <c r="B291">
        <v>284</v>
      </c>
      <c r="C291">
        <f t="shared" si="44"/>
        <v>284</v>
      </c>
      <c r="D291">
        <v>100.7</v>
      </c>
      <c r="E291">
        <f t="shared" si="41"/>
        <v>15.873375698016394</v>
      </c>
      <c r="F291">
        <f t="shared" si="41"/>
        <v>15.873375697865988</v>
      </c>
      <c r="G291">
        <f t="shared" si="42"/>
        <v>89.614751395882379</v>
      </c>
      <c r="H291">
        <f t="shared" si="43"/>
        <v>122.88273661509172</v>
      </c>
      <c r="I291">
        <f t="shared" si="40"/>
        <v>11.085248604117623</v>
      </c>
      <c r="J291">
        <f t="shared" si="45"/>
        <v>-0.66472975016513125</v>
      </c>
      <c r="K291">
        <f t="shared" si="46"/>
        <v>-0.48782972706078898</v>
      </c>
      <c r="L291">
        <f t="shared" si="47"/>
        <v>-1.4048766286958418</v>
      </c>
      <c r="M291">
        <f t="shared" si="48"/>
        <v>-1.8970028527334941</v>
      </c>
      <c r="N291">
        <f t="shared" si="49"/>
        <v>-2.2745349472833833</v>
      </c>
    </row>
    <row r="292" spans="1:14">
      <c r="A292">
        <v>1973</v>
      </c>
      <c r="B292">
        <v>285</v>
      </c>
      <c r="C292">
        <f t="shared" si="44"/>
        <v>285</v>
      </c>
      <c r="D292">
        <v>105.4</v>
      </c>
      <c r="E292">
        <f t="shared" si="41"/>
        <v>10.495358038609414</v>
      </c>
      <c r="F292">
        <f t="shared" si="41"/>
        <v>10.495358038434862</v>
      </c>
      <c r="G292">
        <f t="shared" si="42"/>
        <v>78.858716077044278</v>
      </c>
      <c r="H292">
        <f t="shared" si="43"/>
        <v>704.43975227894816</v>
      </c>
      <c r="I292">
        <f t="shared" si="40"/>
        <v>26.541283922955728</v>
      </c>
      <c r="J292">
        <f t="shared" si="45"/>
        <v>-0.42973018307947608</v>
      </c>
      <c r="K292">
        <f t="shared" si="46"/>
        <v>9.0824189498131647E-2</v>
      </c>
      <c r="L292">
        <f t="shared" si="47"/>
        <v>-0.15586410541449536</v>
      </c>
      <c r="M292">
        <f t="shared" si="48"/>
        <v>5.0334865794173567E-2</v>
      </c>
      <c r="N292">
        <f t="shared" si="49"/>
        <v>0.39742176299681797</v>
      </c>
    </row>
    <row r="293" spans="1:14">
      <c r="A293">
        <v>1973</v>
      </c>
      <c r="B293">
        <v>286</v>
      </c>
      <c r="C293">
        <f t="shared" si="44"/>
        <v>286</v>
      </c>
      <c r="D293">
        <v>112.1</v>
      </c>
      <c r="E293">
        <f t="shared" si="41"/>
        <v>2.3051176684818504</v>
      </c>
      <c r="F293">
        <f t="shared" si="41"/>
        <v>2.3051176683318859</v>
      </c>
      <c r="G293">
        <f t="shared" si="42"/>
        <v>62.478235336813732</v>
      </c>
      <c r="H293">
        <f t="shared" si="43"/>
        <v>2462.3195282886409</v>
      </c>
      <c r="I293">
        <f t="shared" si="40"/>
        <v>49.621764663186262</v>
      </c>
      <c r="J293">
        <f t="shared" si="45"/>
        <v>0.10969009904122801</v>
      </c>
      <c r="K293">
        <f t="shared" si="46"/>
        <v>1.4133471761710115</v>
      </c>
      <c r="L293">
        <f t="shared" si="47"/>
        <v>2.513850697422527</v>
      </c>
      <c r="M293">
        <f t="shared" si="48"/>
        <v>4.0239772243684069</v>
      </c>
      <c r="N293">
        <f t="shared" si="49"/>
        <v>5.6261941949886003</v>
      </c>
    </row>
    <row r="294" spans="1:14">
      <c r="A294">
        <v>1973</v>
      </c>
      <c r="B294">
        <v>287</v>
      </c>
      <c r="C294">
        <f t="shared" si="44"/>
        <v>287</v>
      </c>
      <c r="D294">
        <v>28.9</v>
      </c>
      <c r="E294">
        <f t="shared" si="41"/>
        <v>-6.5027771193741106</v>
      </c>
      <c r="F294">
        <f t="shared" si="41"/>
        <v>-6.5027771194591582</v>
      </c>
      <c r="G294">
        <f t="shared" si="42"/>
        <v>44.862445761166725</v>
      </c>
      <c r="H294">
        <f t="shared" si="43"/>
        <v>254.7996746781896</v>
      </c>
      <c r="I294">
        <f t="shared" si="40"/>
        <v>-15.962445761166727</v>
      </c>
      <c r="J294">
        <f t="shared" si="45"/>
        <v>1.0999315903241287</v>
      </c>
      <c r="K294">
        <f t="shared" si="46"/>
        <v>3.8237680505217742</v>
      </c>
      <c r="L294">
        <f t="shared" si="47"/>
        <v>7.2246420939989004</v>
      </c>
      <c r="M294">
        <f t="shared" si="48"/>
        <v>10.863645340191084</v>
      </c>
      <c r="N294">
        <f t="shared" si="49"/>
        <v>14.425308288628134</v>
      </c>
    </row>
    <row r="295" spans="1:14">
      <c r="A295">
        <v>1973</v>
      </c>
      <c r="B295">
        <v>288</v>
      </c>
      <c r="C295">
        <f t="shared" si="44"/>
        <v>288</v>
      </c>
      <c r="D295">
        <v>58.6</v>
      </c>
      <c r="E295">
        <f t="shared" si="41"/>
        <v>-13.568258029534567</v>
      </c>
      <c r="F295">
        <f t="shared" si="41"/>
        <v>-13.568258029532027</v>
      </c>
      <c r="G295">
        <f t="shared" si="42"/>
        <v>30.731483940933401</v>
      </c>
      <c r="H295">
        <f t="shared" si="43"/>
        <v>776.65418733445301</v>
      </c>
      <c r="I295">
        <f t="shared" si="40"/>
        <v>27.8685160590666</v>
      </c>
      <c r="J295">
        <f t="shared" si="45"/>
        <v>0.75868404329431149</v>
      </c>
      <c r="K295">
        <f t="shared" si="46"/>
        <v>2.8344573599373488</v>
      </c>
      <c r="L295">
        <f t="shared" si="47"/>
        <v>4.9059333084823376</v>
      </c>
      <c r="M295">
        <f t="shared" si="48"/>
        <v>6.8397316749874122</v>
      </c>
      <c r="N295">
        <f t="shared" si="49"/>
        <v>8.3477574786691626</v>
      </c>
    </row>
    <row r="296" spans="1:14">
      <c r="A296">
        <v>1974</v>
      </c>
      <c r="B296">
        <v>289</v>
      </c>
      <c r="C296">
        <f t="shared" si="44"/>
        <v>289</v>
      </c>
      <c r="D296">
        <v>10</v>
      </c>
      <c r="E296">
        <f t="shared" si="41"/>
        <v>-16.998135157983842</v>
      </c>
      <c r="F296">
        <f t="shared" si="41"/>
        <v>-16.998135157896236</v>
      </c>
      <c r="G296">
        <f t="shared" si="42"/>
        <v>23.871729684119913</v>
      </c>
      <c r="H296">
        <f t="shared" si="43"/>
        <v>192.42488442929354</v>
      </c>
      <c r="I296">
        <f t="shared" si="40"/>
        <v>-13.871729684119913</v>
      </c>
      <c r="J296">
        <f t="shared" si="45"/>
        <v>1.3008806836097573</v>
      </c>
      <c r="K296">
        <f t="shared" si="46"/>
        <v>4.0861602948938121</v>
      </c>
      <c r="L296">
        <f t="shared" si="47"/>
        <v>7.2021915835407642</v>
      </c>
      <c r="M296">
        <f t="shared" si="48"/>
        <v>9.994049332599289</v>
      </c>
      <c r="N296">
        <f t="shared" si="49"/>
        <v>12.251909194748652</v>
      </c>
    </row>
    <row r="297" spans="1:14">
      <c r="A297">
        <v>1974</v>
      </c>
      <c r="B297">
        <v>290</v>
      </c>
      <c r="C297">
        <f t="shared" si="44"/>
        <v>290</v>
      </c>
      <c r="D297">
        <v>52.8</v>
      </c>
      <c r="E297">
        <f t="shared" si="41"/>
        <v>-15.873375698016279</v>
      </c>
      <c r="F297">
        <f t="shared" si="41"/>
        <v>-15.873375697865956</v>
      </c>
      <c r="G297">
        <f t="shared" si="42"/>
        <v>26.12124860411776</v>
      </c>
      <c r="H297">
        <f t="shared" si="43"/>
        <v>711.75577604328839</v>
      </c>
      <c r="I297">
        <f t="shared" si="40"/>
        <v>26.678751395882237</v>
      </c>
      <c r="J297">
        <f t="shared" si="45"/>
        <v>0.99742847625516373</v>
      </c>
      <c r="K297">
        <f t="shared" si="46"/>
        <v>3.1882657959431255</v>
      </c>
      <c r="L297">
        <f t="shared" si="47"/>
        <v>5.0947994567746964</v>
      </c>
      <c r="M297">
        <f t="shared" si="48"/>
        <v>6.4141824800914087</v>
      </c>
      <c r="N297">
        <f t="shared" si="49"/>
        <v>7.0271814189749406</v>
      </c>
    </row>
    <row r="298" spans="1:14">
      <c r="A298">
        <v>1974</v>
      </c>
      <c r="B298">
        <v>291</v>
      </c>
      <c r="C298">
        <f t="shared" si="44"/>
        <v>291</v>
      </c>
      <c r="D298">
        <v>22.4</v>
      </c>
      <c r="E298">
        <f t="shared" si="41"/>
        <v>-10.49535803860956</v>
      </c>
      <c r="F298">
        <f t="shared" si="41"/>
        <v>-10.49535803843788</v>
      </c>
      <c r="G298">
        <f t="shared" si="42"/>
        <v>36.877283922952557</v>
      </c>
      <c r="H298">
        <f t="shared" si="43"/>
        <v>209.59174978578062</v>
      </c>
      <c r="I298">
        <f t="shared" si="40"/>
        <v>-14.477283922952559</v>
      </c>
      <c r="J298">
        <f t="shared" si="45"/>
        <v>1.5110549346477051</v>
      </c>
      <c r="K298">
        <f t="shared" si="46"/>
        <v>4.3627900759400813</v>
      </c>
      <c r="L298">
        <f t="shared" si="47"/>
        <v>7.253194650685451</v>
      </c>
      <c r="M298">
        <f t="shared" si="48"/>
        <v>9.4538678174600328</v>
      </c>
      <c r="N298">
        <f t="shared" si="49"/>
        <v>10.957495414356401</v>
      </c>
    </row>
    <row r="299" spans="1:14">
      <c r="A299">
        <v>1974</v>
      </c>
      <c r="B299">
        <v>292</v>
      </c>
      <c r="C299">
        <f t="shared" si="44"/>
        <v>292</v>
      </c>
      <c r="D299">
        <v>77.400000000000006</v>
      </c>
      <c r="E299">
        <f t="shared" si="41"/>
        <v>-2.3051176684820334</v>
      </c>
      <c r="F299">
        <f t="shared" si="41"/>
        <v>-2.3051176683318033</v>
      </c>
      <c r="G299">
        <f t="shared" si="42"/>
        <v>53.257764663186158</v>
      </c>
      <c r="H299">
        <f t="shared" si="43"/>
        <v>582.8475270581032</v>
      </c>
      <c r="I299">
        <f t="shared" si="40"/>
        <v>24.142235336813847</v>
      </c>
      <c r="J299">
        <f t="shared" si="45"/>
        <v>1.1912881574956999</v>
      </c>
      <c r="K299">
        <f t="shared" si="46"/>
        <v>3.4207863759954495</v>
      </c>
      <c r="L299">
        <f t="shared" si="47"/>
        <v>5.0801467933216493</v>
      </c>
      <c r="M299">
        <f t="shared" si="48"/>
        <v>5.8641950563981435</v>
      </c>
      <c r="N299">
        <f t="shared" si="49"/>
        <v>5.8705395468946096</v>
      </c>
    </row>
    <row r="300" spans="1:14">
      <c r="A300">
        <v>1974</v>
      </c>
      <c r="B300">
        <v>293</v>
      </c>
      <c r="C300">
        <f t="shared" si="44"/>
        <v>293</v>
      </c>
      <c r="D300">
        <v>37</v>
      </c>
      <c r="E300">
        <f t="shared" si="41"/>
        <v>6.5027771193743895</v>
      </c>
      <c r="F300">
        <f t="shared" si="41"/>
        <v>6.5027771194592372</v>
      </c>
      <c r="G300">
        <f t="shared" si="42"/>
        <v>70.87355423883362</v>
      </c>
      <c r="H300">
        <f t="shared" si="43"/>
        <v>1147.4176767712031</v>
      </c>
      <c r="I300">
        <f t="shared" si="40"/>
        <v>-33.87355423883362</v>
      </c>
      <c r="J300">
        <f t="shared" si="45"/>
        <v>1.6503071010820629</v>
      </c>
      <c r="K300">
        <f t="shared" si="46"/>
        <v>4.4568588240363693</v>
      </c>
      <c r="L300">
        <f t="shared" si="47"/>
        <v>6.9863556476708695</v>
      </c>
      <c r="M300">
        <f t="shared" si="48"/>
        <v>8.6059010984604996</v>
      </c>
      <c r="N300">
        <f t="shared" si="49"/>
        <v>9.5248787048784571</v>
      </c>
    </row>
    <row r="301" spans="1:14">
      <c r="A301">
        <v>1974</v>
      </c>
      <c r="B301">
        <v>294</v>
      </c>
      <c r="C301">
        <f t="shared" si="44"/>
        <v>294</v>
      </c>
      <c r="D301">
        <v>53.8</v>
      </c>
      <c r="E301">
        <f t="shared" si="41"/>
        <v>13.568258029534453</v>
      </c>
      <c r="F301">
        <f t="shared" si="41"/>
        <v>13.568258029532078</v>
      </c>
      <c r="G301">
        <f t="shared" si="42"/>
        <v>85.004516059066532</v>
      </c>
      <c r="H301">
        <f t="shared" si="43"/>
        <v>973.72182248054128</v>
      </c>
      <c r="I301">
        <f t="shared" si="40"/>
        <v>-31.204516059066535</v>
      </c>
      <c r="J301">
        <f t="shared" si="45"/>
        <v>0.93982987428374931</v>
      </c>
      <c r="K301">
        <f t="shared" si="46"/>
        <v>2.5403381708928698</v>
      </c>
      <c r="L301">
        <f t="shared" si="47"/>
        <v>2.9003646590204206</v>
      </c>
      <c r="M301">
        <f t="shared" si="48"/>
        <v>2.233982797866382</v>
      </c>
      <c r="N301">
        <f t="shared" si="49"/>
        <v>0.84519211613604206</v>
      </c>
    </row>
    <row r="302" spans="1:14">
      <c r="A302">
        <v>1974</v>
      </c>
      <c r="B302">
        <v>295</v>
      </c>
      <c r="C302">
        <f t="shared" si="44"/>
        <v>295</v>
      </c>
      <c r="D302">
        <v>152</v>
      </c>
      <c r="E302">
        <f t="shared" si="41"/>
        <v>16.998135157983882</v>
      </c>
      <c r="F302">
        <f t="shared" si="41"/>
        <v>16.998135157896243</v>
      </c>
      <c r="G302">
        <f t="shared" si="42"/>
        <v>91.86427031588012</v>
      </c>
      <c r="H302">
        <f t="shared" si="43"/>
        <v>3616.3059846415367</v>
      </c>
      <c r="I302">
        <f t="shared" si="40"/>
        <v>60.13572968411988</v>
      </c>
      <c r="J302">
        <f t="shared" si="45"/>
        <v>0.29694295561674366</v>
      </c>
      <c r="K302">
        <f t="shared" si="46"/>
        <v>0.85309545939489917</v>
      </c>
      <c r="L302">
        <f t="shared" si="47"/>
        <v>-0.51012341278827522</v>
      </c>
      <c r="M302">
        <f t="shared" si="48"/>
        <v>-2.7817920306735555</v>
      </c>
      <c r="N302">
        <f t="shared" si="49"/>
        <v>-5.564749518904474</v>
      </c>
    </row>
    <row r="303" spans="1:14">
      <c r="A303">
        <v>1974</v>
      </c>
      <c r="B303">
        <v>296</v>
      </c>
      <c r="C303">
        <f t="shared" si="44"/>
        <v>296</v>
      </c>
      <c r="D303">
        <v>80</v>
      </c>
      <c r="E303">
        <f t="shared" si="41"/>
        <v>15.87337569801635</v>
      </c>
      <c r="F303">
        <f t="shared" si="41"/>
        <v>15.873375697865928</v>
      </c>
      <c r="G303">
        <f t="shared" si="42"/>
        <v>89.61475139588228</v>
      </c>
      <c r="H303">
        <f t="shared" si="43"/>
        <v>92.443444404620251</v>
      </c>
      <c r="I303">
        <f t="shared" si="40"/>
        <v>-9.6147513958822799</v>
      </c>
      <c r="J303">
        <f t="shared" si="45"/>
        <v>1.4937186901868063</v>
      </c>
      <c r="K303">
        <f t="shared" si="46"/>
        <v>3.8172271706311487</v>
      </c>
      <c r="L303">
        <f t="shared" si="47"/>
        <v>5.5544618969025414</v>
      </c>
      <c r="M303">
        <f t="shared" si="48"/>
        <v>6.6558362265454587</v>
      </c>
      <c r="N303">
        <f t="shared" si="49"/>
        <v>7.5753463217003985</v>
      </c>
    </row>
    <row r="304" spans="1:14">
      <c r="A304">
        <v>1974</v>
      </c>
      <c r="B304">
        <v>297</v>
      </c>
      <c r="C304">
        <f t="shared" si="44"/>
        <v>297</v>
      </c>
      <c r="D304">
        <v>91.8</v>
      </c>
      <c r="E304">
        <f t="shared" si="41"/>
        <v>10.495358038609705</v>
      </c>
      <c r="F304">
        <f t="shared" si="41"/>
        <v>10.495358038437814</v>
      </c>
      <c r="G304">
        <f t="shared" si="42"/>
        <v>78.858716077047518</v>
      </c>
      <c r="H304">
        <f t="shared" si="43"/>
        <v>167.4768295744683</v>
      </c>
      <c r="I304">
        <f t="shared" si="40"/>
        <v>12.941283922952479</v>
      </c>
      <c r="J304">
        <f t="shared" si="45"/>
        <v>1.2715492884654245</v>
      </c>
      <c r="K304">
        <f t="shared" si="46"/>
        <v>3.1456282423054769</v>
      </c>
      <c r="L304">
        <f t="shared" si="47"/>
        <v>4.0375405676240597</v>
      </c>
      <c r="M304">
        <f t="shared" si="48"/>
        <v>4.2152480831812982</v>
      </c>
      <c r="N304">
        <f t="shared" si="49"/>
        <v>4.137326778183863</v>
      </c>
    </row>
    <row r="305" spans="1:14">
      <c r="A305">
        <v>1974</v>
      </c>
      <c r="B305">
        <v>298</v>
      </c>
      <c r="C305">
        <f t="shared" si="44"/>
        <v>298</v>
      </c>
      <c r="D305">
        <v>64.599999999999994</v>
      </c>
      <c r="E305">
        <f t="shared" si="41"/>
        <v>2.3051176684817349</v>
      </c>
      <c r="F305">
        <f t="shared" si="41"/>
        <v>2.3051176683317189</v>
      </c>
      <c r="G305">
        <f t="shared" si="42"/>
        <v>62.478235336813448</v>
      </c>
      <c r="H305">
        <f t="shared" si="43"/>
        <v>4.5018852859471181</v>
      </c>
      <c r="I305">
        <f t="shared" si="40"/>
        <v>2.1217646631865463</v>
      </c>
      <c r="J305">
        <f t="shared" si="45"/>
        <v>1.5049439811551655</v>
      </c>
      <c r="K305">
        <f t="shared" si="46"/>
        <v>3.6354110263378265</v>
      </c>
      <c r="L305">
        <f t="shared" si="47"/>
        <v>4.9279149031569016</v>
      </c>
      <c r="M305">
        <f t="shared" si="48"/>
        <v>5.5241534591469748</v>
      </c>
      <c r="N305">
        <f t="shared" si="49"/>
        <v>5.8981182071375864</v>
      </c>
    </row>
    <row r="306" spans="1:14">
      <c r="A306">
        <v>1974</v>
      </c>
      <c r="B306">
        <v>299</v>
      </c>
      <c r="C306">
        <f t="shared" si="44"/>
        <v>299</v>
      </c>
      <c r="D306">
        <v>47</v>
      </c>
      <c r="E306">
        <f t="shared" si="41"/>
        <v>-6.502777119374219</v>
      </c>
      <c r="F306">
        <f t="shared" si="41"/>
        <v>-6.5027771194593154</v>
      </c>
      <c r="G306">
        <f t="shared" si="42"/>
        <v>44.862445761166462</v>
      </c>
      <c r="H306">
        <f t="shared" si="43"/>
        <v>4.5691381239552245</v>
      </c>
      <c r="I306">
        <f t="shared" si="40"/>
        <v>2.1375542388335376</v>
      </c>
      <c r="J306">
        <f t="shared" si="45"/>
        <v>1.5172803947957929</v>
      </c>
      <c r="K306">
        <f t="shared" si="46"/>
        <v>3.5597287081802622</v>
      </c>
      <c r="L306">
        <f t="shared" si="47"/>
        <v>4.6472998791598661</v>
      </c>
      <c r="M306">
        <f t="shared" si="48"/>
        <v>5.0137951397529106</v>
      </c>
      <c r="N306">
        <f t="shared" si="49"/>
        <v>5.1428474983473791</v>
      </c>
    </row>
    <row r="307" spans="1:14">
      <c r="A307">
        <v>1974</v>
      </c>
      <c r="B307">
        <v>300</v>
      </c>
      <c r="C307">
        <f t="shared" si="44"/>
        <v>300</v>
      </c>
      <c r="D307">
        <v>40.799999999999997</v>
      </c>
      <c r="E307">
        <f t="shared" si="41"/>
        <v>-13.56825802953464</v>
      </c>
      <c r="F307">
        <f t="shared" si="41"/>
        <v>-13.56825802953213</v>
      </c>
      <c r="G307">
        <f t="shared" si="42"/>
        <v>30.731483940933224</v>
      </c>
      <c r="H307">
        <f t="shared" si="43"/>
        <v>101.37501563168551</v>
      </c>
      <c r="I307">
        <f t="shared" si="40"/>
        <v>10.068516059066773</v>
      </c>
      <c r="J307">
        <f t="shared" si="45"/>
        <v>1.5296858716765478</v>
      </c>
      <c r="K307">
        <f t="shared" si="46"/>
        <v>3.4886199847129258</v>
      </c>
      <c r="L307">
        <f t="shared" si="47"/>
        <v>4.3963253151272337</v>
      </c>
      <c r="M307">
        <f t="shared" si="48"/>
        <v>4.5823590046150038</v>
      </c>
      <c r="N307">
        <f t="shared" si="49"/>
        <v>4.5417888464446108</v>
      </c>
    </row>
    <row r="308" spans="1:14">
      <c r="A308">
        <v>1975</v>
      </c>
      <c r="B308">
        <v>301</v>
      </c>
      <c r="C308">
        <f t="shared" si="44"/>
        <v>301</v>
      </c>
      <c r="D308">
        <v>11.8</v>
      </c>
      <c r="E308">
        <f t="shared" si="41"/>
        <v>-16.99813515798386</v>
      </c>
      <c r="F308">
        <f t="shared" si="41"/>
        <v>-16.998135157896257</v>
      </c>
      <c r="G308">
        <f t="shared" si="42"/>
        <v>23.871729684119877</v>
      </c>
      <c r="H308">
        <f t="shared" si="43"/>
        <v>145.72665756646097</v>
      </c>
      <c r="I308">
        <f t="shared" si="40"/>
        <v>-12.071729684119877</v>
      </c>
      <c r="J308">
        <f t="shared" si="45"/>
        <v>1.7004624754243522</v>
      </c>
      <c r="K308">
        <f t="shared" si="46"/>
        <v>3.8176147884306184</v>
      </c>
      <c r="L308">
        <f t="shared" si="47"/>
        <v>4.9635443895211875</v>
      </c>
      <c r="M308">
        <f t="shared" si="48"/>
        <v>5.4052825627827694</v>
      </c>
      <c r="N308">
        <f t="shared" si="49"/>
        <v>5.6471342889690437</v>
      </c>
    </row>
    <row r="309" spans="1:14">
      <c r="A309">
        <v>1975</v>
      </c>
      <c r="B309">
        <v>302</v>
      </c>
      <c r="C309">
        <f t="shared" si="44"/>
        <v>302</v>
      </c>
      <c r="D309">
        <v>12</v>
      </c>
      <c r="E309">
        <f t="shared" si="41"/>
        <v>-15.873375698016421</v>
      </c>
      <c r="F309">
        <f t="shared" si="41"/>
        <v>-15.873375697865894</v>
      </c>
      <c r="G309">
        <f t="shared" si="42"/>
        <v>26.121248604117682</v>
      </c>
      <c r="H309">
        <f t="shared" si="43"/>
        <v>199.40966213929556</v>
      </c>
      <c r="I309">
        <f t="shared" si="40"/>
        <v>-14.121248604117682</v>
      </c>
      <c r="J309">
        <f t="shared" si="45"/>
        <v>1.4250186322334675</v>
      </c>
      <c r="K309">
        <f t="shared" si="46"/>
        <v>3.0231475648030934</v>
      </c>
      <c r="L309">
        <f t="shared" si="47"/>
        <v>3.2600169821570812</v>
      </c>
      <c r="M309">
        <f t="shared" si="48"/>
        <v>2.7837307257473727</v>
      </c>
      <c r="N309">
        <f t="shared" si="49"/>
        <v>2.1033614943512591</v>
      </c>
    </row>
    <row r="310" spans="1:14">
      <c r="A310">
        <v>1975</v>
      </c>
      <c r="B310">
        <v>303</v>
      </c>
      <c r="C310">
        <f t="shared" si="44"/>
        <v>303</v>
      </c>
      <c r="D310">
        <v>71.8</v>
      </c>
      <c r="E310">
        <f t="shared" si="41"/>
        <v>-10.495358038609467</v>
      </c>
      <c r="F310">
        <f t="shared" si="41"/>
        <v>-10.495358038437747</v>
      </c>
      <c r="G310">
        <f t="shared" si="42"/>
        <v>36.877283922952785</v>
      </c>
      <c r="H310">
        <f t="shared" si="43"/>
        <v>1219.5960981980518</v>
      </c>
      <c r="I310">
        <f t="shared" si="40"/>
        <v>34.922716077047212</v>
      </c>
      <c r="J310">
        <f t="shared" si="45"/>
        <v>1.1140932875064444</v>
      </c>
      <c r="K310">
        <f t="shared" si="46"/>
        <v>2.1659277563570547</v>
      </c>
      <c r="L310">
        <f t="shared" si="47"/>
        <v>1.5218904235296049</v>
      </c>
      <c r="M310">
        <f t="shared" si="48"/>
        <v>0.24798382626761484</v>
      </c>
      <c r="N310">
        <f t="shared" si="49"/>
        <v>-1.1415605253425292</v>
      </c>
    </row>
    <row r="311" spans="1:14">
      <c r="A311">
        <v>1975</v>
      </c>
      <c r="B311">
        <v>304</v>
      </c>
      <c r="C311">
        <f t="shared" si="44"/>
        <v>304</v>
      </c>
      <c r="D311">
        <v>31.2</v>
      </c>
      <c r="E311">
        <f t="shared" si="41"/>
        <v>-2.3051176684819179</v>
      </c>
      <c r="F311">
        <f t="shared" si="41"/>
        <v>-2.3051176683316363</v>
      </c>
      <c r="G311">
        <f t="shared" si="42"/>
        <v>53.257764663186443</v>
      </c>
      <c r="H311">
        <f t="shared" si="43"/>
        <v>486.54498193651654</v>
      </c>
      <c r="I311">
        <f t="shared" si="40"/>
        <v>-22.057764663186443</v>
      </c>
      <c r="J311">
        <f t="shared" si="45"/>
        <v>1.7902657432972597</v>
      </c>
      <c r="K311">
        <f t="shared" si="46"/>
        <v>3.8037671723915629</v>
      </c>
      <c r="L311">
        <f t="shared" si="47"/>
        <v>4.8619729888813659</v>
      </c>
      <c r="M311">
        <f t="shared" si="48"/>
        <v>5.4491936638845537</v>
      </c>
      <c r="N311">
        <f t="shared" si="49"/>
        <v>6.0712947951354188</v>
      </c>
    </row>
    <row r="312" spans="1:14">
      <c r="A312">
        <v>1975</v>
      </c>
      <c r="B312">
        <v>305</v>
      </c>
      <c r="C312">
        <f t="shared" si="44"/>
        <v>305</v>
      </c>
      <c r="D312">
        <v>109.8</v>
      </c>
      <c r="E312">
        <f t="shared" si="41"/>
        <v>6.5027771193744988</v>
      </c>
      <c r="F312">
        <f t="shared" si="41"/>
        <v>6.5027771194593917</v>
      </c>
      <c r="G312">
        <f t="shared" si="42"/>
        <v>70.87355423883389</v>
      </c>
      <c r="H312">
        <f t="shared" si="43"/>
        <v>1515.2681795970068</v>
      </c>
      <c r="I312">
        <f t="shared" si="40"/>
        <v>38.926445761166107</v>
      </c>
      <c r="J312">
        <f t="shared" si="45"/>
        <v>1.3133051351675857</v>
      </c>
      <c r="K312">
        <f t="shared" si="46"/>
        <v>2.5106905806126623</v>
      </c>
      <c r="L312">
        <f t="shared" si="47"/>
        <v>2.1699992236745853</v>
      </c>
      <c r="M312">
        <f t="shared" si="48"/>
        <v>1.3231499148239037</v>
      </c>
      <c r="N312">
        <f t="shared" si="49"/>
        <v>0.44548290347104658</v>
      </c>
    </row>
    <row r="313" spans="1:14">
      <c r="A313">
        <v>1975</v>
      </c>
      <c r="B313">
        <v>306</v>
      </c>
      <c r="C313">
        <f t="shared" si="44"/>
        <v>306</v>
      </c>
      <c r="D313">
        <v>64.8</v>
      </c>
      <c r="E313">
        <f t="shared" si="41"/>
        <v>13.568258029534526</v>
      </c>
      <c r="F313">
        <f t="shared" si="41"/>
        <v>13.568258029532181</v>
      </c>
      <c r="G313">
        <f t="shared" si="42"/>
        <v>85.004516059066702</v>
      </c>
      <c r="H313">
        <f t="shared" si="43"/>
        <v>408.22246918108436</v>
      </c>
      <c r="I313">
        <f t="shared" si="40"/>
        <v>-20.204516059066705</v>
      </c>
      <c r="J313">
        <f t="shared" si="45"/>
        <v>2.0655679476875561</v>
      </c>
      <c r="K313">
        <f t="shared" si="46"/>
        <v>4.3314783396403342</v>
      </c>
      <c r="L313">
        <f t="shared" si="47"/>
        <v>5.845643877423738</v>
      </c>
      <c r="M313">
        <f t="shared" si="48"/>
        <v>6.9636442917752337</v>
      </c>
      <c r="N313">
        <f t="shared" si="49"/>
        <v>8.1416754750100591</v>
      </c>
    </row>
    <row r="314" spans="1:14">
      <c r="A314">
        <v>1975</v>
      </c>
      <c r="B314">
        <v>307</v>
      </c>
      <c r="C314">
        <f t="shared" si="44"/>
        <v>307</v>
      </c>
      <c r="D314">
        <v>137.80000000000001</v>
      </c>
      <c r="E314">
        <f t="shared" si="41"/>
        <v>16.998135157983832</v>
      </c>
      <c r="F314">
        <f t="shared" si="41"/>
        <v>16.998135157896268</v>
      </c>
      <c r="G314">
        <f t="shared" si="42"/>
        <v>91.864270315880091</v>
      </c>
      <c r="H314">
        <f t="shared" si="43"/>
        <v>2110.0912616125361</v>
      </c>
      <c r="I314">
        <f t="shared" si="40"/>
        <v>45.93572968411992</v>
      </c>
      <c r="J314">
        <f t="shared" si="45"/>
        <v>1.6201662675524711</v>
      </c>
      <c r="K314">
        <f t="shared" si="46"/>
        <v>3.1046786197049823</v>
      </c>
      <c r="L314">
        <f t="shared" si="47"/>
        <v>3.2406278837746938</v>
      </c>
      <c r="M314">
        <f t="shared" si="48"/>
        <v>2.8884202391489429</v>
      </c>
      <c r="N314">
        <f t="shared" si="49"/>
        <v>2.4724371681947064</v>
      </c>
    </row>
    <row r="315" spans="1:14">
      <c r="A315">
        <v>1975</v>
      </c>
      <c r="B315">
        <v>308</v>
      </c>
      <c r="C315">
        <f t="shared" si="44"/>
        <v>308</v>
      </c>
      <c r="D315">
        <v>66.400000000000006</v>
      </c>
      <c r="E315">
        <f t="shared" si="41"/>
        <v>15.873375698016305</v>
      </c>
      <c r="F315">
        <f t="shared" si="41"/>
        <v>15.873375697865862</v>
      </c>
      <c r="G315">
        <f t="shared" si="42"/>
        <v>89.614751395882166</v>
      </c>
      <c r="H315">
        <f t="shared" si="43"/>
        <v>538.92468237261266</v>
      </c>
      <c r="I315">
        <f t="shared" si="40"/>
        <v>-23.214751395882161</v>
      </c>
      <c r="J315">
        <f t="shared" si="45"/>
        <v>2.5064775358838203</v>
      </c>
      <c r="K315">
        <f t="shared" si="46"/>
        <v>5.2462311729257287</v>
      </c>
      <c r="L315">
        <f t="shared" si="47"/>
        <v>7.510138063809217</v>
      </c>
      <c r="M315">
        <f t="shared" si="48"/>
        <v>9.3455166558945884</v>
      </c>
      <c r="N315">
        <f t="shared" si="49"/>
        <v>11.165095671379749</v>
      </c>
    </row>
    <row r="316" spans="1:14">
      <c r="A316">
        <v>1975</v>
      </c>
      <c r="B316">
        <v>309</v>
      </c>
      <c r="C316">
        <f t="shared" si="44"/>
        <v>309</v>
      </c>
      <c r="D316">
        <v>87.6</v>
      </c>
      <c r="E316">
        <f t="shared" si="41"/>
        <v>10.495358038609613</v>
      </c>
      <c r="F316">
        <f t="shared" si="41"/>
        <v>10.495358038437681</v>
      </c>
      <c r="G316">
        <f t="shared" si="42"/>
        <v>78.858716077047291</v>
      </c>
      <c r="H316">
        <f t="shared" si="43"/>
        <v>76.410044621671403</v>
      </c>
      <c r="I316">
        <f t="shared" si="40"/>
        <v>8.7412839229527037</v>
      </c>
      <c r="J316">
        <f t="shared" si="45"/>
        <v>1.9920529572485006</v>
      </c>
      <c r="K316">
        <f t="shared" si="46"/>
        <v>3.8231820444853337</v>
      </c>
      <c r="L316">
        <f t="shared" si="47"/>
        <v>4.4376491178400794</v>
      </c>
      <c r="M316">
        <f t="shared" si="48"/>
        <v>4.4614764481280762</v>
      </c>
      <c r="N316">
        <f t="shared" si="49"/>
        <v>4.2891262579273679</v>
      </c>
    </row>
    <row r="317" spans="1:14">
      <c r="A317">
        <v>1975</v>
      </c>
      <c r="B317">
        <v>310</v>
      </c>
      <c r="C317">
        <f t="shared" si="44"/>
        <v>310</v>
      </c>
      <c r="D317">
        <v>140.19999999999999</v>
      </c>
      <c r="E317">
        <f t="shared" si="41"/>
        <v>2.3051176684816177</v>
      </c>
      <c r="F317">
        <f t="shared" si="41"/>
        <v>2.3051176683315537</v>
      </c>
      <c r="G317">
        <f t="shared" si="42"/>
        <v>62.478235336813164</v>
      </c>
      <c r="H317">
        <f t="shared" si="43"/>
        <v>6040.6727023597978</v>
      </c>
      <c r="I317">
        <f t="shared" si="40"/>
        <v>77.721764663186832</v>
      </c>
      <c r="J317">
        <f t="shared" si="45"/>
        <v>2.1270375765625849</v>
      </c>
      <c r="K317">
        <f t="shared" si="46"/>
        <v>4.069087138408702</v>
      </c>
      <c r="L317">
        <f t="shared" si="47"/>
        <v>4.868012598351342</v>
      </c>
      <c r="M317">
        <f t="shared" si="48"/>
        <v>5.1034475693517702</v>
      </c>
      <c r="N317">
        <f t="shared" si="49"/>
        <v>5.1795577909324351</v>
      </c>
    </row>
    <row r="318" spans="1:14">
      <c r="A318">
        <v>1975</v>
      </c>
      <c r="B318">
        <v>311</v>
      </c>
      <c r="C318">
        <f t="shared" si="44"/>
        <v>311</v>
      </c>
      <c r="D318">
        <v>56</v>
      </c>
      <c r="E318">
        <f t="shared" si="41"/>
        <v>-6.5027771193743273</v>
      </c>
      <c r="F318">
        <f t="shared" si="41"/>
        <v>-6.5027771194594699</v>
      </c>
      <c r="G318">
        <f t="shared" si="42"/>
        <v>44.8624457611662</v>
      </c>
      <c r="H318">
        <f t="shared" si="43"/>
        <v>124.04511442296476</v>
      </c>
      <c r="I318">
        <f t="shared" si="40"/>
        <v>11.1375542388338</v>
      </c>
      <c r="J318">
        <f t="shared" si="45"/>
        <v>3.6389321182950698</v>
      </c>
      <c r="K318">
        <f t="shared" si="46"/>
        <v>7.7517210146476083</v>
      </c>
      <c r="L318">
        <f t="shared" si="47"/>
        <v>12.153387804834892</v>
      </c>
      <c r="M318">
        <f t="shared" si="48"/>
        <v>15.99619513342703</v>
      </c>
      <c r="N318">
        <f t="shared" si="49"/>
        <v>19.687999165383314</v>
      </c>
    </row>
    <row r="319" spans="1:14">
      <c r="A319">
        <v>1975</v>
      </c>
      <c r="B319">
        <v>312</v>
      </c>
      <c r="C319">
        <f t="shared" si="44"/>
        <v>312</v>
      </c>
      <c r="D319">
        <v>34.4</v>
      </c>
      <c r="E319">
        <f t="shared" si="41"/>
        <v>-13.568258029534412</v>
      </c>
      <c r="F319">
        <f t="shared" si="41"/>
        <v>-13.568258029532233</v>
      </c>
      <c r="G319">
        <f t="shared" si="42"/>
        <v>30.731483940933352</v>
      </c>
      <c r="H319">
        <f t="shared" si="43"/>
        <v>13.458010075629883</v>
      </c>
      <c r="I319">
        <f t="shared" si="40"/>
        <v>3.668516059066647</v>
      </c>
      <c r="J319">
        <f t="shared" si="45"/>
        <v>3.7889045607058445</v>
      </c>
      <c r="K319">
        <f t="shared" si="46"/>
        <v>7.9210126758569173</v>
      </c>
      <c r="L319">
        <f t="shared" si="47"/>
        <v>12.051804448234783</v>
      </c>
      <c r="M319">
        <f t="shared" si="48"/>
        <v>15.267398999238045</v>
      </c>
      <c r="N319">
        <f t="shared" si="49"/>
        <v>17.977910180073412</v>
      </c>
    </row>
    <row r="320" spans="1:14">
      <c r="A320">
        <v>1976</v>
      </c>
      <c r="B320">
        <v>313</v>
      </c>
      <c r="C320">
        <f t="shared" si="44"/>
        <v>313</v>
      </c>
      <c r="D320">
        <v>9</v>
      </c>
      <c r="E320">
        <f t="shared" si="41"/>
        <v>-16.998135157983874</v>
      </c>
      <c r="F320">
        <f t="shared" si="41"/>
        <v>-16.998135157896279</v>
      </c>
      <c r="G320">
        <f t="shared" si="42"/>
        <v>23.871729684119842</v>
      </c>
      <c r="H320">
        <f t="shared" si="43"/>
        <v>221.16834379753126</v>
      </c>
      <c r="I320">
        <f t="shared" si="40"/>
        <v>-14.871729684119842</v>
      </c>
      <c r="J320">
        <f t="shared" si="45"/>
        <v>3.7864967906730604</v>
      </c>
      <c r="K320">
        <f t="shared" si="46"/>
        <v>7.7083878450174028</v>
      </c>
      <c r="L320">
        <f t="shared" si="47"/>
        <v>11.213475609317969</v>
      </c>
      <c r="M320">
        <f t="shared" si="48"/>
        <v>13.527566558212335</v>
      </c>
      <c r="N320">
        <f t="shared" si="49"/>
        <v>15.11603135587206</v>
      </c>
    </row>
    <row r="321" spans="1:14">
      <c r="A321">
        <v>1976</v>
      </c>
      <c r="B321">
        <v>314</v>
      </c>
      <c r="C321">
        <f t="shared" si="44"/>
        <v>314</v>
      </c>
      <c r="D321">
        <v>42</v>
      </c>
      <c r="E321">
        <f t="shared" si="41"/>
        <v>-15.873375698016375</v>
      </c>
      <c r="F321">
        <f t="shared" si="41"/>
        <v>-15.873375697865832</v>
      </c>
      <c r="G321">
        <f t="shared" si="42"/>
        <v>26.121248604117788</v>
      </c>
      <c r="H321">
        <f t="shared" si="43"/>
        <v>252.13474589223128</v>
      </c>
      <c r="I321">
        <f t="shared" si="40"/>
        <v>15.878751395882212</v>
      </c>
      <c r="J321">
        <f t="shared" si="45"/>
        <v>3.4133322611772021</v>
      </c>
      <c r="K321">
        <f t="shared" si="46"/>
        <v>6.5793819685605399</v>
      </c>
      <c r="L321">
        <f t="shared" si="47"/>
        <v>8.6049550799741876</v>
      </c>
      <c r="M321">
        <f t="shared" si="48"/>
        <v>9.2676721218625087</v>
      </c>
      <c r="N321">
        <f t="shared" si="49"/>
        <v>9.1184791478736802</v>
      </c>
    </row>
    <row r="322" spans="1:14">
      <c r="A322">
        <v>1976</v>
      </c>
      <c r="B322">
        <v>315</v>
      </c>
      <c r="C322">
        <f t="shared" si="44"/>
        <v>315</v>
      </c>
      <c r="D322">
        <v>13.2</v>
      </c>
      <c r="E322">
        <f t="shared" si="41"/>
        <v>-10.495358038609373</v>
      </c>
      <c r="F322">
        <f t="shared" si="41"/>
        <v>-10.495358038437614</v>
      </c>
      <c r="G322">
        <f t="shared" si="42"/>
        <v>36.877283922953012</v>
      </c>
      <c r="H322">
        <f t="shared" si="43"/>
        <v>560.61377396812918</v>
      </c>
      <c r="I322">
        <f t="shared" si="40"/>
        <v>-23.677283922953013</v>
      </c>
      <c r="J322">
        <f t="shared" si="45"/>
        <v>3.6626406438713022</v>
      </c>
      <c r="K322">
        <f t="shared" si="46"/>
        <v>7.0443504399266228</v>
      </c>
      <c r="L322">
        <f t="shared" si="47"/>
        <v>9.3323347115649895</v>
      </c>
      <c r="M322">
        <f t="shared" si="48"/>
        <v>10.259334012965464</v>
      </c>
      <c r="N322">
        <f t="shared" si="49"/>
        <v>10.470533597475388</v>
      </c>
    </row>
    <row r="323" spans="1:14">
      <c r="A323">
        <v>1976</v>
      </c>
      <c r="B323">
        <v>316</v>
      </c>
      <c r="C323">
        <f t="shared" si="44"/>
        <v>316</v>
      </c>
      <c r="D323">
        <v>53.2</v>
      </c>
      <c r="E323">
        <f t="shared" si="41"/>
        <v>-2.3051176684818016</v>
      </c>
      <c r="F323">
        <f t="shared" si="41"/>
        <v>-2.3051176683314676</v>
      </c>
      <c r="G323">
        <f t="shared" si="42"/>
        <v>53.257764663186727</v>
      </c>
      <c r="H323">
        <f t="shared" si="43"/>
        <v>3.3367563130756563E-3</v>
      </c>
      <c r="I323">
        <f t="shared" si="40"/>
        <v>-5.7764663186723908E-2</v>
      </c>
      <c r="J323">
        <f t="shared" si="45"/>
        <v>3.1158421525348161</v>
      </c>
      <c r="K323">
        <f t="shared" si="46"/>
        <v>5.5082687217826409</v>
      </c>
      <c r="L323">
        <f t="shared" si="47"/>
        <v>6.0313728481131896</v>
      </c>
      <c r="M323">
        <f t="shared" si="48"/>
        <v>5.1688413225776912</v>
      </c>
      <c r="N323">
        <f t="shared" si="49"/>
        <v>3.6409700933897087</v>
      </c>
    </row>
    <row r="324" spans="1:14">
      <c r="A324">
        <v>1976</v>
      </c>
      <c r="B324">
        <v>317</v>
      </c>
      <c r="C324">
        <f t="shared" si="44"/>
        <v>317</v>
      </c>
      <c r="D324">
        <v>43</v>
      </c>
      <c r="E324">
        <f t="shared" si="41"/>
        <v>6.5027771193741568</v>
      </c>
      <c r="F324">
        <f t="shared" si="41"/>
        <v>6.5027771194595489</v>
      </c>
      <c r="G324">
        <f t="shared" si="42"/>
        <v>70.873554238833705</v>
      </c>
      <c r="H324">
        <f t="shared" si="43"/>
        <v>776.93502590520438</v>
      </c>
      <c r="I324">
        <f t="shared" si="40"/>
        <v>-27.873554238833705</v>
      </c>
      <c r="J324">
        <f t="shared" si="45"/>
        <v>3.0523700162203853</v>
      </c>
      <c r="K324">
        <f t="shared" si="46"/>
        <v>5.2299670525341728</v>
      </c>
      <c r="L324">
        <f t="shared" si="47"/>
        <v>5.4224590969831983</v>
      </c>
      <c r="M324">
        <f t="shared" si="48"/>
        <v>4.3848504247130293</v>
      </c>
      <c r="N324">
        <f t="shared" si="49"/>
        <v>2.9012231420744223</v>
      </c>
    </row>
    <row r="325" spans="1:14">
      <c r="A325">
        <v>1976</v>
      </c>
      <c r="B325">
        <v>318</v>
      </c>
      <c r="C325">
        <f t="shared" si="44"/>
        <v>318</v>
      </c>
      <c r="D325">
        <v>82.6</v>
      </c>
      <c r="E325">
        <f t="shared" si="41"/>
        <v>13.568258029534599</v>
      </c>
      <c r="F325">
        <f t="shared" si="41"/>
        <v>13.568258029532284</v>
      </c>
      <c r="G325">
        <f t="shared" si="42"/>
        <v>85.004516059066873</v>
      </c>
      <c r="H325">
        <f t="shared" si="43"/>
        <v>5.7816974783105124</v>
      </c>
      <c r="I325">
        <f t="shared" si="40"/>
        <v>-2.4045160590668786</v>
      </c>
      <c r="J325">
        <f t="shared" si="45"/>
        <v>2.4338515311193034</v>
      </c>
      <c r="K325">
        <f t="shared" si="46"/>
        <v>3.5747909879657787</v>
      </c>
      <c r="L325">
        <f t="shared" si="47"/>
        <v>2.0928577634015078</v>
      </c>
      <c r="M325">
        <f t="shared" si="48"/>
        <v>-0.4539102748189805</v>
      </c>
      <c r="N325">
        <f t="shared" si="49"/>
        <v>-3.253732334107204</v>
      </c>
    </row>
    <row r="326" spans="1:14">
      <c r="A326">
        <v>1976</v>
      </c>
      <c r="B326">
        <v>319</v>
      </c>
      <c r="C326">
        <f t="shared" si="44"/>
        <v>319</v>
      </c>
      <c r="D326">
        <v>48</v>
      </c>
      <c r="E326">
        <f t="shared" si="41"/>
        <v>16.99813515798385</v>
      </c>
      <c r="F326">
        <f t="shared" si="41"/>
        <v>16.998135157896289</v>
      </c>
      <c r="G326">
        <f t="shared" si="42"/>
        <v>91.864270315880134</v>
      </c>
      <c r="H326">
        <f t="shared" si="43"/>
        <v>1924.074210344603</v>
      </c>
      <c r="I326">
        <f t="shared" si="40"/>
        <v>-43.864270315880134</v>
      </c>
      <c r="J326">
        <f t="shared" si="45"/>
        <v>2.3370841793155797</v>
      </c>
      <c r="K326">
        <f t="shared" si="46"/>
        <v>3.2758256356141455</v>
      </c>
      <c r="L326">
        <f t="shared" si="47"/>
        <v>1.6431203811546691</v>
      </c>
      <c r="M326">
        <f t="shared" si="48"/>
        <v>-0.74650114245616517</v>
      </c>
      <c r="N326">
        <f t="shared" si="49"/>
        <v>-3.0838890790991393</v>
      </c>
    </row>
    <row r="327" spans="1:14">
      <c r="A327">
        <v>1976</v>
      </c>
      <c r="B327">
        <v>320</v>
      </c>
      <c r="C327">
        <f t="shared" si="44"/>
        <v>320</v>
      </c>
      <c r="D327">
        <v>84.8</v>
      </c>
      <c r="E327">
        <f t="shared" si="41"/>
        <v>15.873375698016261</v>
      </c>
      <c r="F327">
        <f t="shared" si="41"/>
        <v>15.873375697865796</v>
      </c>
      <c r="G327">
        <f t="shared" si="42"/>
        <v>89.614751395882053</v>
      </c>
      <c r="H327">
        <f t="shared" si="43"/>
        <v>23.181831004148201</v>
      </c>
      <c r="I327">
        <f t="shared" si="40"/>
        <v>-4.8147513958820554</v>
      </c>
      <c r="J327">
        <f t="shared" si="45"/>
        <v>1.4130570894116654</v>
      </c>
      <c r="K327">
        <f t="shared" si="46"/>
        <v>0.91882083803943138</v>
      </c>
      <c r="L327">
        <f t="shared" si="47"/>
        <v>-2.9076186885488111</v>
      </c>
      <c r="M327">
        <f t="shared" si="48"/>
        <v>-7.2141665184697601</v>
      </c>
      <c r="N327">
        <f t="shared" si="49"/>
        <v>-11.239965326455339</v>
      </c>
    </row>
    <row r="328" spans="1:14">
      <c r="A328">
        <v>1976</v>
      </c>
      <c r="B328">
        <v>321</v>
      </c>
      <c r="C328">
        <f t="shared" si="44"/>
        <v>321</v>
      </c>
      <c r="D328">
        <v>91</v>
      </c>
      <c r="E328">
        <f t="shared" si="41"/>
        <v>10.49535803860952</v>
      </c>
      <c r="F328">
        <f t="shared" si="41"/>
        <v>10.495358038437548</v>
      </c>
      <c r="G328">
        <f t="shared" si="42"/>
        <v>78.858716077047063</v>
      </c>
      <c r="H328">
        <f t="shared" si="43"/>
        <v>147.41077529775546</v>
      </c>
      <c r="I328">
        <f t="shared" ref="I328:I391" si="50">D328-G328</f>
        <v>12.141283922952937</v>
      </c>
      <c r="J328">
        <f t="shared" si="45"/>
        <v>1.2885009197057911</v>
      </c>
      <c r="K328">
        <f t="shared" si="46"/>
        <v>0.63214222634335704</v>
      </c>
      <c r="L328">
        <f t="shared" si="47"/>
        <v>-3.0983319592821355</v>
      </c>
      <c r="M328">
        <f t="shared" si="48"/>
        <v>-6.8542542500816044</v>
      </c>
      <c r="N328">
        <f t="shared" si="49"/>
        <v>-9.9549225403406822</v>
      </c>
    </row>
    <row r="329" spans="1:14">
      <c r="A329">
        <v>1976</v>
      </c>
      <c r="B329">
        <v>322</v>
      </c>
      <c r="C329">
        <f t="shared" si="44"/>
        <v>322</v>
      </c>
      <c r="D329">
        <v>79.2</v>
      </c>
      <c r="E329">
        <f t="shared" ref="E329:F392" si="51">E$3*COS(E$2*$C329)+E$4*SIN(E$2*$C329)</f>
        <v>2.3051176684819845</v>
      </c>
      <c r="F329">
        <f t="shared" si="51"/>
        <v>2.3051176683313859</v>
      </c>
      <c r="G329">
        <f t="shared" ref="G329:G392" si="52">$B$3+SUM(E329:F329)</f>
        <v>62.478235336813363</v>
      </c>
      <c r="H329">
        <f t="shared" ref="H329:H392" si="53">I329^2</f>
        <v>279.61741345099739</v>
      </c>
      <c r="I329">
        <f t="shared" si="50"/>
        <v>16.72176466318664</v>
      </c>
      <c r="J329">
        <f t="shared" si="45"/>
        <v>1.505556579770734</v>
      </c>
      <c r="K329">
        <f t="shared" si="46"/>
        <v>1.2075993111738361</v>
      </c>
      <c r="L329">
        <f t="shared" si="47"/>
        <v>-1.5743703710586283</v>
      </c>
      <c r="M329">
        <f t="shared" si="48"/>
        <v>-4.0049235241264229</v>
      </c>
      <c r="N329">
        <f t="shared" si="49"/>
        <v>-5.5356812476819588</v>
      </c>
    </row>
    <row r="330" spans="1:14">
      <c r="A330">
        <v>1976</v>
      </c>
      <c r="B330">
        <v>323</v>
      </c>
      <c r="C330">
        <f t="shared" ref="C330:C393" si="54">C329+1</f>
        <v>323</v>
      </c>
      <c r="D330">
        <v>55.4</v>
      </c>
      <c r="E330">
        <f t="shared" si="51"/>
        <v>-6.5027771193744366</v>
      </c>
      <c r="F330">
        <f t="shared" si="51"/>
        <v>-6.5027771194596253</v>
      </c>
      <c r="G330">
        <f t="shared" si="52"/>
        <v>44.86244576116593</v>
      </c>
      <c r="H330">
        <f t="shared" si="53"/>
        <v>111.04004933636986</v>
      </c>
      <c r="I330">
        <f t="shared" si="50"/>
        <v>10.537554238834069</v>
      </c>
      <c r="J330">
        <f t="shared" si="45"/>
        <v>1.8098807414390521</v>
      </c>
      <c r="K330">
        <f t="shared" si="46"/>
        <v>1.9833075787744763</v>
      </c>
      <c r="L330">
        <f t="shared" si="47"/>
        <v>0.25524313236589857</v>
      </c>
      <c r="M330">
        <f t="shared" si="48"/>
        <v>-0.89592029602946344</v>
      </c>
      <c r="N330">
        <f t="shared" si="49"/>
        <v>-1.0841920655082395</v>
      </c>
    </row>
    <row r="331" spans="1:14">
      <c r="A331">
        <v>1976</v>
      </c>
      <c r="B331">
        <v>324</v>
      </c>
      <c r="C331">
        <f t="shared" si="54"/>
        <v>324</v>
      </c>
      <c r="D331">
        <v>76.599999999999994</v>
      </c>
      <c r="E331">
        <f t="shared" si="51"/>
        <v>-13.568258029534485</v>
      </c>
      <c r="F331">
        <f t="shared" si="51"/>
        <v>-13.568258029532336</v>
      </c>
      <c r="G331">
        <f t="shared" si="52"/>
        <v>30.731483940933174</v>
      </c>
      <c r="H331">
        <f t="shared" si="53"/>
        <v>2103.9207654608708</v>
      </c>
      <c r="I331">
        <f t="shared" si="50"/>
        <v>45.86851605906682</v>
      </c>
      <c r="J331">
        <f t="shared" ref="J331:J394" si="55">0.98*J330+0.02*I330</f>
        <v>1.9844342113869524</v>
      </c>
      <c r="K331">
        <f t="shared" ref="K331:K394" si="56">0.05*I330+0.95*K330</f>
        <v>2.4110199117774558</v>
      </c>
      <c r="L331">
        <f t="shared" ref="L331:L394" si="57">0.1*I330+0.9*L330</f>
        <v>1.2834742430127157</v>
      </c>
      <c r="M331">
        <f t="shared" ref="M331:M394" si="58">0.15*I330+0.85*M330</f>
        <v>0.81910088420006633</v>
      </c>
      <c r="N331">
        <f t="shared" ref="N331:N394" si="59">0.2*I330+0.8*N330</f>
        <v>1.2401571953602224</v>
      </c>
    </row>
    <row r="332" spans="1:14">
      <c r="A332">
        <v>1977</v>
      </c>
      <c r="B332">
        <v>325</v>
      </c>
      <c r="C332">
        <f t="shared" si="54"/>
        <v>325</v>
      </c>
      <c r="D332">
        <v>35.6</v>
      </c>
      <c r="E332">
        <f t="shared" si="51"/>
        <v>-16.998135157983825</v>
      </c>
      <c r="F332">
        <f t="shared" si="51"/>
        <v>-16.9981351578963</v>
      </c>
      <c r="G332">
        <f t="shared" si="52"/>
        <v>23.87172968411987</v>
      </c>
      <c r="H332">
        <f t="shared" si="53"/>
        <v>137.55232460235504</v>
      </c>
      <c r="I332">
        <f t="shared" si="50"/>
        <v>11.728270315880131</v>
      </c>
      <c r="J332">
        <f t="shared" si="55"/>
        <v>2.86211584834055</v>
      </c>
      <c r="K332">
        <f t="shared" si="56"/>
        <v>4.5838947191419237</v>
      </c>
      <c r="L332">
        <f t="shared" si="57"/>
        <v>5.7419784246181269</v>
      </c>
      <c r="M332">
        <f t="shared" si="58"/>
        <v>7.5765131604300793</v>
      </c>
      <c r="N332">
        <f t="shared" si="59"/>
        <v>10.165828968101543</v>
      </c>
    </row>
    <row r="333" spans="1:14">
      <c r="A333">
        <v>1977</v>
      </c>
      <c r="B333">
        <v>326</v>
      </c>
      <c r="C333">
        <f t="shared" si="54"/>
        <v>326</v>
      </c>
      <c r="D333">
        <v>10.4</v>
      </c>
      <c r="E333">
        <f t="shared" si="51"/>
        <v>-15.87337569801633</v>
      </c>
      <c r="F333">
        <f t="shared" si="51"/>
        <v>-15.873375697865768</v>
      </c>
      <c r="G333">
        <f t="shared" si="52"/>
        <v>26.121248604117895</v>
      </c>
      <c r="H333">
        <f t="shared" si="53"/>
        <v>247.15765767247885</v>
      </c>
      <c r="I333">
        <f t="shared" si="50"/>
        <v>-15.721248604117894</v>
      </c>
      <c r="J333">
        <f t="shared" si="55"/>
        <v>3.0394389376913415</v>
      </c>
      <c r="K333">
        <f t="shared" si="56"/>
        <v>4.9411134989788339</v>
      </c>
      <c r="L333">
        <f t="shared" si="57"/>
        <v>6.3406076137443277</v>
      </c>
      <c r="M333">
        <f t="shared" si="58"/>
        <v>8.1992767337475865</v>
      </c>
      <c r="N333">
        <f t="shared" si="59"/>
        <v>10.478317237657262</v>
      </c>
    </row>
    <row r="334" spans="1:14">
      <c r="A334">
        <v>1977</v>
      </c>
      <c r="B334">
        <v>327</v>
      </c>
      <c r="C334">
        <f t="shared" si="54"/>
        <v>327</v>
      </c>
      <c r="D334">
        <v>46.4</v>
      </c>
      <c r="E334">
        <f t="shared" si="51"/>
        <v>-10.495358038609666</v>
      </c>
      <c r="F334">
        <f t="shared" si="51"/>
        <v>-10.495358038437482</v>
      </c>
      <c r="G334">
        <f t="shared" si="52"/>
        <v>36.877283922952849</v>
      </c>
      <c r="H334">
        <f t="shared" si="53"/>
        <v>90.68212148405226</v>
      </c>
      <c r="I334">
        <f t="shared" si="50"/>
        <v>9.52271607704715</v>
      </c>
      <c r="J334">
        <f t="shared" si="55"/>
        <v>2.6642251868551567</v>
      </c>
      <c r="K334">
        <f t="shared" si="56"/>
        <v>3.9079953938239975</v>
      </c>
      <c r="L334">
        <f t="shared" si="57"/>
        <v>4.1344219919581056</v>
      </c>
      <c r="M334">
        <f t="shared" si="58"/>
        <v>4.6111979330677642</v>
      </c>
      <c r="N334">
        <f t="shared" si="59"/>
        <v>5.2384040693022307</v>
      </c>
    </row>
    <row r="335" spans="1:14">
      <c r="A335">
        <v>1977</v>
      </c>
      <c r="B335">
        <v>328</v>
      </c>
      <c r="C335">
        <f t="shared" si="54"/>
        <v>328</v>
      </c>
      <c r="D335">
        <v>32.799999999999997</v>
      </c>
      <c r="E335">
        <f t="shared" si="51"/>
        <v>-2.3051176684816843</v>
      </c>
      <c r="F335">
        <f t="shared" si="51"/>
        <v>-2.3051176683313024</v>
      </c>
      <c r="G335">
        <f t="shared" si="52"/>
        <v>53.257764663187011</v>
      </c>
      <c r="H335">
        <f t="shared" si="53"/>
        <v>418.52013501434328</v>
      </c>
      <c r="I335">
        <f t="shared" si="50"/>
        <v>-20.457764663187014</v>
      </c>
      <c r="J335">
        <f t="shared" si="55"/>
        <v>2.8013950046589966</v>
      </c>
      <c r="K335">
        <f t="shared" si="56"/>
        <v>4.1887314279851546</v>
      </c>
      <c r="L335">
        <f t="shared" si="57"/>
        <v>4.6732514004670103</v>
      </c>
      <c r="M335">
        <f t="shared" si="58"/>
        <v>5.3479256546646718</v>
      </c>
      <c r="N335">
        <f t="shared" si="59"/>
        <v>6.0952664708512145</v>
      </c>
    </row>
    <row r="336" spans="1:14">
      <c r="A336">
        <v>1977</v>
      </c>
      <c r="B336">
        <v>329</v>
      </c>
      <c r="C336">
        <f t="shared" si="54"/>
        <v>329</v>
      </c>
      <c r="D336">
        <v>94.8</v>
      </c>
      <c r="E336">
        <f t="shared" si="51"/>
        <v>6.5027771193742652</v>
      </c>
      <c r="F336">
        <f t="shared" si="51"/>
        <v>6.5027771194597035</v>
      </c>
      <c r="G336">
        <f t="shared" si="52"/>
        <v>70.873554238833961</v>
      </c>
      <c r="H336">
        <f t="shared" si="53"/>
        <v>572.47480676202019</v>
      </c>
      <c r="I336">
        <f t="shared" si="50"/>
        <v>23.926445761166036</v>
      </c>
      <c r="J336">
        <f t="shared" si="55"/>
        <v>2.3362118113020767</v>
      </c>
      <c r="K336">
        <f t="shared" si="56"/>
        <v>2.9564066234265463</v>
      </c>
      <c r="L336">
        <f t="shared" si="57"/>
        <v>2.1601497941016077</v>
      </c>
      <c r="M336">
        <f t="shared" si="58"/>
        <v>1.477072106986919</v>
      </c>
      <c r="N336">
        <f t="shared" si="59"/>
        <v>0.78466024404356904</v>
      </c>
    </row>
    <row r="337" spans="1:14">
      <c r="A337">
        <v>1977</v>
      </c>
      <c r="B337">
        <v>330</v>
      </c>
      <c r="C337">
        <f t="shared" si="54"/>
        <v>330</v>
      </c>
      <c r="D337">
        <v>92.4</v>
      </c>
      <c r="E337">
        <f t="shared" si="51"/>
        <v>13.568258029534372</v>
      </c>
      <c r="F337">
        <f t="shared" si="51"/>
        <v>13.568258029532387</v>
      </c>
      <c r="G337">
        <f t="shared" si="52"/>
        <v>85.004516059066759</v>
      </c>
      <c r="H337">
        <f t="shared" si="53"/>
        <v>54.693182720601541</v>
      </c>
      <c r="I337">
        <f t="shared" si="50"/>
        <v>7.3954839409332465</v>
      </c>
      <c r="J337">
        <f t="shared" si="55"/>
        <v>2.768016490299356</v>
      </c>
      <c r="K337">
        <f t="shared" si="56"/>
        <v>4.0049085803135203</v>
      </c>
      <c r="L337">
        <f t="shared" si="57"/>
        <v>4.3367793908080507</v>
      </c>
      <c r="M337">
        <f t="shared" si="58"/>
        <v>4.8444781551137872</v>
      </c>
      <c r="N337">
        <f t="shared" si="59"/>
        <v>5.4130173474680623</v>
      </c>
    </row>
    <row r="338" spans="1:14">
      <c r="A338">
        <v>1977</v>
      </c>
      <c r="B338">
        <v>331</v>
      </c>
      <c r="C338">
        <f t="shared" si="54"/>
        <v>331</v>
      </c>
      <c r="D338">
        <v>73.599999999999994</v>
      </c>
      <c r="E338">
        <f t="shared" si="51"/>
        <v>16.998135157983867</v>
      </c>
      <c r="F338">
        <f t="shared" si="51"/>
        <v>16.998135157896311</v>
      </c>
      <c r="G338">
        <f t="shared" si="52"/>
        <v>91.864270315880177</v>
      </c>
      <c r="H338">
        <f t="shared" si="53"/>
        <v>333.58357017154196</v>
      </c>
      <c r="I338">
        <f t="shared" si="50"/>
        <v>-18.264270315880182</v>
      </c>
      <c r="J338">
        <f t="shared" si="55"/>
        <v>2.8605658393120339</v>
      </c>
      <c r="K338">
        <f t="shared" si="56"/>
        <v>4.1744373483445063</v>
      </c>
      <c r="L338">
        <f t="shared" si="57"/>
        <v>4.6426498458205705</v>
      </c>
      <c r="M338">
        <f t="shared" si="58"/>
        <v>5.2271290229867056</v>
      </c>
      <c r="N338">
        <f t="shared" si="59"/>
        <v>5.8095106661610991</v>
      </c>
    </row>
    <row r="339" spans="1:14">
      <c r="A339">
        <v>1977</v>
      </c>
      <c r="B339">
        <v>332</v>
      </c>
      <c r="C339">
        <f t="shared" si="54"/>
        <v>332</v>
      </c>
      <c r="D339">
        <v>43.6</v>
      </c>
      <c r="E339">
        <f t="shared" si="51"/>
        <v>15.873375698016401</v>
      </c>
      <c r="F339">
        <f t="shared" si="51"/>
        <v>15.873375697865734</v>
      </c>
      <c r="G339">
        <f t="shared" si="52"/>
        <v>89.614751395882138</v>
      </c>
      <c r="H339">
        <f t="shared" si="53"/>
        <v>2117.3573460248372</v>
      </c>
      <c r="I339">
        <f t="shared" si="50"/>
        <v>-46.014751395882136</v>
      </c>
      <c r="J339">
        <f t="shared" si="55"/>
        <v>2.4380691162081893</v>
      </c>
      <c r="K339">
        <f t="shared" si="56"/>
        <v>3.0525019651332719</v>
      </c>
      <c r="L339">
        <f t="shared" si="57"/>
        <v>2.3519578296504955</v>
      </c>
      <c r="M339">
        <f t="shared" si="58"/>
        <v>1.7034191221566726</v>
      </c>
      <c r="N339">
        <f t="shared" si="59"/>
        <v>0.99475446975284321</v>
      </c>
    </row>
    <row r="340" spans="1:14">
      <c r="A340">
        <v>1977</v>
      </c>
      <c r="B340">
        <v>333</v>
      </c>
      <c r="C340">
        <f t="shared" si="54"/>
        <v>333</v>
      </c>
      <c r="D340">
        <v>33.799999999999997</v>
      </c>
      <c r="E340">
        <f t="shared" si="51"/>
        <v>10.495358038609426</v>
      </c>
      <c r="F340">
        <f t="shared" si="51"/>
        <v>10.495358038437415</v>
      </c>
      <c r="G340">
        <f t="shared" si="52"/>
        <v>78.858716077046836</v>
      </c>
      <c r="H340">
        <f t="shared" si="53"/>
        <v>2030.2878945119191</v>
      </c>
      <c r="I340">
        <f t="shared" si="50"/>
        <v>-45.058716077046839</v>
      </c>
      <c r="J340">
        <f t="shared" si="55"/>
        <v>1.4690127059663829</v>
      </c>
      <c r="K340">
        <f t="shared" si="56"/>
        <v>0.59913929708250135</v>
      </c>
      <c r="L340">
        <f t="shared" si="57"/>
        <v>-2.4847130929027674</v>
      </c>
      <c r="M340">
        <f t="shared" si="58"/>
        <v>-5.4543064555491485</v>
      </c>
      <c r="N340">
        <f t="shared" si="59"/>
        <v>-8.4071467033741527</v>
      </c>
    </row>
    <row r="341" spans="1:14">
      <c r="A341">
        <v>1977</v>
      </c>
      <c r="B341">
        <v>334</v>
      </c>
      <c r="C341">
        <f t="shared" si="54"/>
        <v>334</v>
      </c>
      <c r="D341">
        <v>37.200000000000003</v>
      </c>
      <c r="E341">
        <f t="shared" si="51"/>
        <v>2.3051176684818673</v>
      </c>
      <c r="F341">
        <f t="shared" si="51"/>
        <v>2.3051176683312189</v>
      </c>
      <c r="G341">
        <f t="shared" si="52"/>
        <v>62.478235336813079</v>
      </c>
      <c r="H341">
        <f t="shared" si="53"/>
        <v>638.98918174330527</v>
      </c>
      <c r="I341">
        <f t="shared" si="50"/>
        <v>-25.278235336813076</v>
      </c>
      <c r="J341">
        <f t="shared" si="55"/>
        <v>0.53845813030611833</v>
      </c>
      <c r="K341">
        <f t="shared" si="56"/>
        <v>-1.6837534716239657</v>
      </c>
      <c r="L341">
        <f t="shared" si="57"/>
        <v>-6.742113391317174</v>
      </c>
      <c r="M341">
        <f t="shared" si="58"/>
        <v>-11.394967898773803</v>
      </c>
      <c r="N341">
        <f t="shared" si="59"/>
        <v>-15.73746057810869</v>
      </c>
    </row>
    <row r="342" spans="1:14">
      <c r="A342">
        <v>1977</v>
      </c>
      <c r="B342">
        <v>335</v>
      </c>
      <c r="C342">
        <f t="shared" si="54"/>
        <v>335</v>
      </c>
      <c r="D342">
        <v>101.4</v>
      </c>
      <c r="E342">
        <f t="shared" si="51"/>
        <v>-6.5027771193740946</v>
      </c>
      <c r="F342">
        <f t="shared" si="51"/>
        <v>-6.5027771194597817</v>
      </c>
      <c r="G342">
        <f t="shared" si="52"/>
        <v>44.862445761166114</v>
      </c>
      <c r="H342">
        <f t="shared" si="53"/>
        <v>3196.4950393090839</v>
      </c>
      <c r="I342">
        <f t="shared" si="50"/>
        <v>56.537554238833891</v>
      </c>
      <c r="J342">
        <f t="shared" si="55"/>
        <v>2.2124260963734432E-2</v>
      </c>
      <c r="K342">
        <f t="shared" si="56"/>
        <v>-2.8634775648834214</v>
      </c>
      <c r="L342">
        <f t="shared" si="57"/>
        <v>-8.5957255858667647</v>
      </c>
      <c r="M342">
        <f t="shared" si="58"/>
        <v>-13.477458014479694</v>
      </c>
      <c r="N342">
        <f t="shared" si="59"/>
        <v>-17.645615529849568</v>
      </c>
    </row>
    <row r="343" spans="1:14">
      <c r="A343">
        <v>1977</v>
      </c>
      <c r="B343">
        <v>336</v>
      </c>
      <c r="C343">
        <f t="shared" si="54"/>
        <v>336</v>
      </c>
      <c r="D343">
        <v>17.600000000000001</v>
      </c>
      <c r="E343">
        <f t="shared" si="51"/>
        <v>-13.568258029534556</v>
      </c>
      <c r="F343">
        <f t="shared" si="51"/>
        <v>-13.568258029532439</v>
      </c>
      <c r="G343">
        <f t="shared" si="52"/>
        <v>30.731483940933</v>
      </c>
      <c r="H343">
        <f t="shared" si="53"/>
        <v>172.43587049098124</v>
      </c>
      <c r="I343">
        <f t="shared" si="50"/>
        <v>-13.131483940932998</v>
      </c>
      <c r="J343">
        <f t="shared" si="55"/>
        <v>1.1524328605211378</v>
      </c>
      <c r="K343">
        <f t="shared" si="56"/>
        <v>0.10657402530244431</v>
      </c>
      <c r="L343">
        <f t="shared" si="57"/>
        <v>-2.0823976033966991</v>
      </c>
      <c r="M343">
        <f t="shared" si="58"/>
        <v>-2.9752061764826561</v>
      </c>
      <c r="N343">
        <f t="shared" si="59"/>
        <v>-2.8089815761128776</v>
      </c>
    </row>
    <row r="344" spans="1:14">
      <c r="A344">
        <v>1978</v>
      </c>
      <c r="B344">
        <v>337</v>
      </c>
      <c r="C344">
        <f t="shared" si="54"/>
        <v>337</v>
      </c>
      <c r="D344">
        <v>23.2</v>
      </c>
      <c r="E344">
        <f t="shared" si="51"/>
        <v>-16.998135157983839</v>
      </c>
      <c r="F344">
        <f t="shared" si="51"/>
        <v>-16.998135157896321</v>
      </c>
      <c r="G344">
        <f t="shared" si="52"/>
        <v>23.871729684119835</v>
      </c>
      <c r="H344">
        <f t="shared" si="53"/>
        <v>0.45122076852773396</v>
      </c>
      <c r="I344">
        <f t="shared" si="50"/>
        <v>-0.67172968411983547</v>
      </c>
      <c r="J344">
        <f t="shared" si="55"/>
        <v>0.86675452449205515</v>
      </c>
      <c r="K344">
        <f t="shared" si="56"/>
        <v>-0.55532887300932787</v>
      </c>
      <c r="L344">
        <f t="shared" si="57"/>
        <v>-3.1873062371503291</v>
      </c>
      <c r="M344">
        <f t="shared" si="58"/>
        <v>-4.4986478411502073</v>
      </c>
      <c r="N344">
        <f t="shared" si="59"/>
        <v>-4.8734820490769017</v>
      </c>
    </row>
    <row r="345" spans="1:14">
      <c r="A345">
        <v>1978</v>
      </c>
      <c r="B345">
        <v>338</v>
      </c>
      <c r="C345">
        <f t="shared" si="54"/>
        <v>338</v>
      </c>
      <c r="D345">
        <v>21.8</v>
      </c>
      <c r="E345">
        <f t="shared" si="51"/>
        <v>-15.873375698016286</v>
      </c>
      <c r="F345">
        <f t="shared" si="51"/>
        <v>-15.873375697865704</v>
      </c>
      <c r="G345">
        <f t="shared" si="52"/>
        <v>26.121248604118005</v>
      </c>
      <c r="H345">
        <f t="shared" si="53"/>
        <v>18.6731894985918</v>
      </c>
      <c r="I345">
        <f t="shared" si="50"/>
        <v>-4.3212486041180043</v>
      </c>
      <c r="J345">
        <f t="shared" si="55"/>
        <v>0.83598484031981724</v>
      </c>
      <c r="K345">
        <f t="shared" si="56"/>
        <v>-0.56114891356485319</v>
      </c>
      <c r="L345">
        <f t="shared" si="57"/>
        <v>-2.9357485818472799</v>
      </c>
      <c r="M345">
        <f t="shared" si="58"/>
        <v>-3.9246101175956514</v>
      </c>
      <c r="N345">
        <f t="shared" si="59"/>
        <v>-4.0331315760854887</v>
      </c>
    </row>
    <row r="346" spans="1:14">
      <c r="A346">
        <v>1978</v>
      </c>
      <c r="B346">
        <v>339</v>
      </c>
      <c r="C346">
        <f t="shared" si="54"/>
        <v>339</v>
      </c>
      <c r="D346">
        <v>24.2</v>
      </c>
      <c r="E346">
        <f t="shared" si="51"/>
        <v>-10.495358038609572</v>
      </c>
      <c r="F346">
        <f t="shared" si="51"/>
        <v>-10.495358038437349</v>
      </c>
      <c r="G346">
        <f t="shared" si="52"/>
        <v>36.877283922953076</v>
      </c>
      <c r="H346">
        <f t="shared" si="53"/>
        <v>160.71352766316454</v>
      </c>
      <c r="I346">
        <f t="shared" si="50"/>
        <v>-12.677283922953077</v>
      </c>
      <c r="J346">
        <f t="shared" si="55"/>
        <v>0.73284017143106073</v>
      </c>
      <c r="K346">
        <f t="shared" si="56"/>
        <v>-0.74915389809251076</v>
      </c>
      <c r="L346">
        <f t="shared" si="57"/>
        <v>-3.0742985840743526</v>
      </c>
      <c r="M346">
        <f t="shared" si="58"/>
        <v>-3.9841058905740043</v>
      </c>
      <c r="N346">
        <f t="shared" si="59"/>
        <v>-4.0907549816919921</v>
      </c>
    </row>
    <row r="347" spans="1:14">
      <c r="A347">
        <v>1978</v>
      </c>
      <c r="B347">
        <v>340</v>
      </c>
      <c r="C347">
        <f t="shared" si="54"/>
        <v>340</v>
      </c>
      <c r="D347">
        <v>45.4</v>
      </c>
      <c r="E347">
        <f t="shared" si="51"/>
        <v>-2.3051176684820511</v>
      </c>
      <c r="F347">
        <f t="shared" si="51"/>
        <v>-2.3051176683311363</v>
      </c>
      <c r="G347">
        <f t="shared" si="52"/>
        <v>53.257764663186805</v>
      </c>
      <c r="H347">
        <f t="shared" si="53"/>
        <v>61.744465502027261</v>
      </c>
      <c r="I347">
        <f t="shared" si="50"/>
        <v>-7.8577646631868063</v>
      </c>
      <c r="J347">
        <f t="shared" si="55"/>
        <v>0.46463768954337797</v>
      </c>
      <c r="K347">
        <f t="shared" si="56"/>
        <v>-1.3455603993355392</v>
      </c>
      <c r="L347">
        <f t="shared" si="57"/>
        <v>-4.0345971179622246</v>
      </c>
      <c r="M347">
        <f t="shared" si="58"/>
        <v>-5.2880825954308648</v>
      </c>
      <c r="N347">
        <f t="shared" si="59"/>
        <v>-5.8080607699442091</v>
      </c>
    </row>
    <row r="348" spans="1:14">
      <c r="A348">
        <v>1978</v>
      </c>
      <c r="B348">
        <v>341</v>
      </c>
      <c r="C348">
        <f t="shared" si="54"/>
        <v>341</v>
      </c>
      <c r="D348">
        <v>50.6</v>
      </c>
      <c r="E348">
        <f t="shared" si="51"/>
        <v>6.5027771193743744</v>
      </c>
      <c r="F348">
        <f t="shared" si="51"/>
        <v>6.5027771194598571</v>
      </c>
      <c r="G348">
        <f t="shared" si="52"/>
        <v>70.873554238834231</v>
      </c>
      <c r="H348">
        <f t="shared" si="53"/>
        <v>411.01700147495336</v>
      </c>
      <c r="I348">
        <f t="shared" si="50"/>
        <v>-20.27355423883423</v>
      </c>
      <c r="J348">
        <f t="shared" si="55"/>
        <v>0.29818964248877428</v>
      </c>
      <c r="K348">
        <f t="shared" si="56"/>
        <v>-1.6711706125281025</v>
      </c>
      <c r="L348">
        <f t="shared" si="57"/>
        <v>-4.4169138724846828</v>
      </c>
      <c r="M348">
        <f t="shared" si="58"/>
        <v>-5.6735349055942557</v>
      </c>
      <c r="N348">
        <f t="shared" si="59"/>
        <v>-6.2180015485927287</v>
      </c>
    </row>
    <row r="349" spans="1:14">
      <c r="A349">
        <v>1978</v>
      </c>
      <c r="B349">
        <v>342</v>
      </c>
      <c r="C349">
        <f t="shared" si="54"/>
        <v>342</v>
      </c>
      <c r="D349">
        <v>65</v>
      </c>
      <c r="E349">
        <f t="shared" si="51"/>
        <v>13.568258029534444</v>
      </c>
      <c r="F349">
        <f t="shared" si="51"/>
        <v>13.56825802953249</v>
      </c>
      <c r="G349">
        <f t="shared" si="52"/>
        <v>85.00451605906693</v>
      </c>
      <c r="H349">
        <f t="shared" si="53"/>
        <v>400.18066275746668</v>
      </c>
      <c r="I349">
        <f t="shared" si="50"/>
        <v>-20.00451605906693</v>
      </c>
      <c r="J349">
        <f t="shared" si="55"/>
        <v>-0.11324523513768581</v>
      </c>
      <c r="K349">
        <f t="shared" si="56"/>
        <v>-2.6012897938434087</v>
      </c>
      <c r="L349">
        <f t="shared" si="57"/>
        <v>-6.0025779091196378</v>
      </c>
      <c r="M349">
        <f t="shared" si="58"/>
        <v>-7.8635378055802523</v>
      </c>
      <c r="N349">
        <f t="shared" si="59"/>
        <v>-9.0291120866410282</v>
      </c>
    </row>
    <row r="350" spans="1:14">
      <c r="A350">
        <v>1978</v>
      </c>
      <c r="B350">
        <v>343</v>
      </c>
      <c r="C350">
        <f t="shared" si="54"/>
        <v>343</v>
      </c>
      <c r="D350">
        <v>124</v>
      </c>
      <c r="E350">
        <f t="shared" si="51"/>
        <v>16.998135157983882</v>
      </c>
      <c r="F350">
        <f t="shared" si="51"/>
        <v>16.998135157896336</v>
      </c>
      <c r="G350">
        <f t="shared" si="52"/>
        <v>91.864270315880219</v>
      </c>
      <c r="H350">
        <f t="shared" si="53"/>
        <v>1032.7051223308172</v>
      </c>
      <c r="I350">
        <f t="shared" si="50"/>
        <v>32.135729684119781</v>
      </c>
      <c r="J350">
        <f t="shared" si="55"/>
        <v>-0.51107065161627063</v>
      </c>
      <c r="K350">
        <f t="shared" si="56"/>
        <v>-3.4714511071045848</v>
      </c>
      <c r="L350">
        <f t="shared" si="57"/>
        <v>-7.402771724114368</v>
      </c>
      <c r="M350">
        <f t="shared" si="58"/>
        <v>-9.6846845436032538</v>
      </c>
      <c r="N350">
        <f t="shared" si="59"/>
        <v>-11.224192881126211</v>
      </c>
    </row>
    <row r="351" spans="1:14">
      <c r="A351">
        <v>1978</v>
      </c>
      <c r="B351">
        <v>344</v>
      </c>
      <c r="C351">
        <f t="shared" si="54"/>
        <v>344</v>
      </c>
      <c r="D351">
        <v>90.6</v>
      </c>
      <c r="E351">
        <f t="shared" si="51"/>
        <v>15.873375698016357</v>
      </c>
      <c r="F351">
        <f t="shared" si="51"/>
        <v>15.87337569786567</v>
      </c>
      <c r="G351">
        <f t="shared" si="52"/>
        <v>89.614751395882024</v>
      </c>
      <c r="H351">
        <f t="shared" si="53"/>
        <v>0.97071481191640885</v>
      </c>
      <c r="I351">
        <f t="shared" si="50"/>
        <v>0.98524860411797022</v>
      </c>
      <c r="J351">
        <f t="shared" si="55"/>
        <v>0.14186535509845033</v>
      </c>
      <c r="K351">
        <f t="shared" si="56"/>
        <v>-1.6910920675433663</v>
      </c>
      <c r="L351">
        <f t="shared" si="57"/>
        <v>-3.4489215832909528</v>
      </c>
      <c r="M351">
        <f t="shared" si="58"/>
        <v>-3.4116224094447984</v>
      </c>
      <c r="N351">
        <f t="shared" si="59"/>
        <v>-2.5522083680770127</v>
      </c>
    </row>
    <row r="352" spans="1:14">
      <c r="A352">
        <v>1978</v>
      </c>
      <c r="B352">
        <v>345</v>
      </c>
      <c r="C352">
        <f t="shared" si="54"/>
        <v>345</v>
      </c>
      <c r="D352">
        <v>73.2</v>
      </c>
      <c r="E352">
        <f t="shared" si="51"/>
        <v>10.495358038609719</v>
      </c>
      <c r="F352">
        <f t="shared" si="51"/>
        <v>10.495358038437281</v>
      </c>
      <c r="G352">
        <f t="shared" si="52"/>
        <v>78.858716077046992</v>
      </c>
      <c r="H352">
        <f t="shared" si="53"/>
        <v>32.021067640630065</v>
      </c>
      <c r="I352">
        <f t="shared" si="50"/>
        <v>-5.6587160770469893</v>
      </c>
      <c r="J352">
        <f t="shared" si="55"/>
        <v>0.15873302007884074</v>
      </c>
      <c r="K352">
        <f t="shared" si="56"/>
        <v>-1.5572750339602992</v>
      </c>
      <c r="L352">
        <f t="shared" si="57"/>
        <v>-3.0055045645500602</v>
      </c>
      <c r="M352">
        <f t="shared" si="58"/>
        <v>-2.7520917574103834</v>
      </c>
      <c r="N352">
        <f t="shared" si="59"/>
        <v>-1.8447169736380165</v>
      </c>
    </row>
    <row r="353" spans="1:14">
      <c r="A353">
        <v>1978</v>
      </c>
      <c r="B353">
        <v>346</v>
      </c>
      <c r="C353">
        <f t="shared" si="54"/>
        <v>346</v>
      </c>
      <c r="D353">
        <v>34.6</v>
      </c>
      <c r="E353">
        <f t="shared" si="51"/>
        <v>2.30511766848175</v>
      </c>
      <c r="F353">
        <f t="shared" si="51"/>
        <v>2.3051176683310519</v>
      </c>
      <c r="G353">
        <f t="shared" si="52"/>
        <v>62.478235336812794</v>
      </c>
      <c r="H353">
        <f t="shared" si="53"/>
        <v>777.1960054947175</v>
      </c>
      <c r="I353">
        <f t="shared" si="50"/>
        <v>-27.878235336812793</v>
      </c>
      <c r="J353">
        <f t="shared" si="55"/>
        <v>4.2384038136324131E-2</v>
      </c>
      <c r="K353">
        <f t="shared" si="56"/>
        <v>-1.7623470861146338</v>
      </c>
      <c r="L353">
        <f t="shared" si="57"/>
        <v>-3.2708257157997531</v>
      </c>
      <c r="M353">
        <f t="shared" si="58"/>
        <v>-3.1880854053558743</v>
      </c>
      <c r="N353">
        <f t="shared" si="59"/>
        <v>-2.6075167943198112</v>
      </c>
    </row>
    <row r="354" spans="1:14">
      <c r="A354">
        <v>1978</v>
      </c>
      <c r="B354">
        <v>347</v>
      </c>
      <c r="C354">
        <f t="shared" si="54"/>
        <v>347</v>
      </c>
      <c r="D354">
        <v>49.4</v>
      </c>
      <c r="E354">
        <f t="shared" si="51"/>
        <v>-6.502777119374203</v>
      </c>
      <c r="F354">
        <f t="shared" si="51"/>
        <v>-6.5027771194599371</v>
      </c>
      <c r="G354">
        <f t="shared" si="52"/>
        <v>44.862445761165858</v>
      </c>
      <c r="H354">
        <f t="shared" si="53"/>
        <v>20.589398470361672</v>
      </c>
      <c r="I354">
        <f t="shared" si="50"/>
        <v>4.5375542388341401</v>
      </c>
      <c r="J354">
        <f t="shared" si="55"/>
        <v>-0.51602834936265829</v>
      </c>
      <c r="K354">
        <f t="shared" si="56"/>
        <v>-3.0681414986495419</v>
      </c>
      <c r="L354">
        <f t="shared" si="57"/>
        <v>-5.731566677901057</v>
      </c>
      <c r="M354">
        <f t="shared" si="58"/>
        <v>-6.8916078950744115</v>
      </c>
      <c r="N354">
        <f t="shared" si="59"/>
        <v>-7.6616605028184086</v>
      </c>
    </row>
    <row r="355" spans="1:14">
      <c r="A355">
        <v>1978</v>
      </c>
      <c r="B355">
        <v>348</v>
      </c>
      <c r="C355">
        <f t="shared" si="54"/>
        <v>348</v>
      </c>
      <c r="D355">
        <v>31.8</v>
      </c>
      <c r="E355">
        <f t="shared" si="51"/>
        <v>-13.568258029534629</v>
      </c>
      <c r="F355">
        <f t="shared" si="51"/>
        <v>-13.56825802953254</v>
      </c>
      <c r="G355">
        <f t="shared" si="52"/>
        <v>30.731483940932826</v>
      </c>
      <c r="H355">
        <f t="shared" si="53"/>
        <v>1.1417265684844464</v>
      </c>
      <c r="I355">
        <f t="shared" si="50"/>
        <v>1.068516059067175</v>
      </c>
      <c r="J355">
        <f t="shared" si="55"/>
        <v>-0.41495669759872233</v>
      </c>
      <c r="K355">
        <f t="shared" si="56"/>
        <v>-2.6878567117753578</v>
      </c>
      <c r="L355">
        <f t="shared" si="57"/>
        <v>-4.7046545862275373</v>
      </c>
      <c r="M355">
        <f t="shared" si="58"/>
        <v>-5.1772335749881284</v>
      </c>
      <c r="N355">
        <f t="shared" si="59"/>
        <v>-5.2218175544878989</v>
      </c>
    </row>
    <row r="356" spans="1:14">
      <c r="A356">
        <v>1979</v>
      </c>
      <c r="B356">
        <v>349</v>
      </c>
      <c r="C356">
        <f t="shared" si="54"/>
        <v>349</v>
      </c>
      <c r="D356">
        <v>12.6</v>
      </c>
      <c r="E356">
        <f t="shared" si="51"/>
        <v>-16.998135157983857</v>
      </c>
      <c r="F356">
        <f t="shared" si="51"/>
        <v>-16.998135157896346</v>
      </c>
      <c r="G356">
        <f t="shared" si="52"/>
        <v>23.871729684119792</v>
      </c>
      <c r="H356">
        <f t="shared" si="53"/>
        <v>127.05189007186728</v>
      </c>
      <c r="I356">
        <f t="shared" si="50"/>
        <v>-11.271729684119792</v>
      </c>
      <c r="J356">
        <f t="shared" si="55"/>
        <v>-0.38528724246540436</v>
      </c>
      <c r="K356">
        <f t="shared" si="56"/>
        <v>-2.500038073233231</v>
      </c>
      <c r="L356">
        <f t="shared" si="57"/>
        <v>-4.1273375216980659</v>
      </c>
      <c r="M356">
        <f t="shared" si="58"/>
        <v>-4.2403711298798328</v>
      </c>
      <c r="N356">
        <f t="shared" si="59"/>
        <v>-3.9637508317768839</v>
      </c>
    </row>
    <row r="357" spans="1:14">
      <c r="A357">
        <v>1979</v>
      </c>
      <c r="B357">
        <v>350</v>
      </c>
      <c r="C357">
        <f t="shared" si="54"/>
        <v>350</v>
      </c>
      <c r="D357">
        <v>22.4</v>
      </c>
      <c r="E357">
        <f t="shared" si="51"/>
        <v>-15.873375698016426</v>
      </c>
      <c r="F357">
        <f t="shared" si="51"/>
        <v>-15.873375697865637</v>
      </c>
      <c r="G357">
        <f t="shared" si="52"/>
        <v>26.12124860411793</v>
      </c>
      <c r="H357">
        <f t="shared" si="53"/>
        <v>13.847691173649656</v>
      </c>
      <c r="I357">
        <f t="shared" si="50"/>
        <v>-3.7212486041179318</v>
      </c>
      <c r="J357">
        <f t="shared" si="55"/>
        <v>-0.6030160912984921</v>
      </c>
      <c r="K357">
        <f t="shared" si="56"/>
        <v>-2.9386226537775588</v>
      </c>
      <c r="L357">
        <f t="shared" si="57"/>
        <v>-4.8417767379402381</v>
      </c>
      <c r="M357">
        <f t="shared" si="58"/>
        <v>-5.2950749130158261</v>
      </c>
      <c r="N357">
        <f t="shared" si="59"/>
        <v>-5.4253466022454662</v>
      </c>
    </row>
    <row r="358" spans="1:14">
      <c r="A358">
        <v>1979</v>
      </c>
      <c r="B358">
        <v>351</v>
      </c>
      <c r="C358">
        <f t="shared" si="54"/>
        <v>351</v>
      </c>
      <c r="D358">
        <v>8.8000000000000007</v>
      </c>
      <c r="E358">
        <f t="shared" si="51"/>
        <v>-10.49535803860948</v>
      </c>
      <c r="F358">
        <f t="shared" si="51"/>
        <v>-10.495358038437216</v>
      </c>
      <c r="G358">
        <f t="shared" si="52"/>
        <v>36.877283922953296</v>
      </c>
      <c r="H358">
        <f t="shared" si="53"/>
        <v>788.33387249013163</v>
      </c>
      <c r="I358">
        <f t="shared" si="50"/>
        <v>-28.077283922953296</v>
      </c>
      <c r="J358">
        <f t="shared" si="55"/>
        <v>-0.66538074155488092</v>
      </c>
      <c r="K358">
        <f t="shared" si="56"/>
        <v>-2.9777539512945772</v>
      </c>
      <c r="L358">
        <f t="shared" si="57"/>
        <v>-4.7297239245580069</v>
      </c>
      <c r="M358">
        <f t="shared" si="58"/>
        <v>-5.0590009666811424</v>
      </c>
      <c r="N358">
        <f t="shared" si="59"/>
        <v>-5.0845270026199598</v>
      </c>
    </row>
    <row r="359" spans="1:14">
      <c r="A359">
        <v>1979</v>
      </c>
      <c r="B359">
        <v>352</v>
      </c>
      <c r="C359">
        <f t="shared" si="54"/>
        <v>352</v>
      </c>
      <c r="D359">
        <v>40.6</v>
      </c>
      <c r="E359">
        <f t="shared" si="51"/>
        <v>-2.3051176684819339</v>
      </c>
      <c r="F359">
        <f t="shared" si="51"/>
        <v>-2.3051176683309702</v>
      </c>
      <c r="G359">
        <f t="shared" si="52"/>
        <v>53.257764663187089</v>
      </c>
      <c r="H359">
        <f t="shared" si="53"/>
        <v>160.21900626862774</v>
      </c>
      <c r="I359">
        <f t="shared" si="50"/>
        <v>-12.657764663187088</v>
      </c>
      <c r="J359">
        <f t="shared" si="55"/>
        <v>-1.2136188051828491</v>
      </c>
      <c r="K359">
        <f t="shared" si="56"/>
        <v>-4.2327304498775131</v>
      </c>
      <c r="L359">
        <f t="shared" si="57"/>
        <v>-7.0644799243975358</v>
      </c>
      <c r="M359">
        <f t="shared" si="58"/>
        <v>-8.5117434101219658</v>
      </c>
      <c r="N359">
        <f t="shared" si="59"/>
        <v>-9.6830783866866277</v>
      </c>
    </row>
    <row r="360" spans="1:14">
      <c r="A360">
        <v>1979</v>
      </c>
      <c r="B360">
        <v>353</v>
      </c>
      <c r="C360">
        <f t="shared" si="54"/>
        <v>353</v>
      </c>
      <c r="D360">
        <v>67.8</v>
      </c>
      <c r="E360">
        <f t="shared" si="51"/>
        <v>6.5027771193744845</v>
      </c>
      <c r="F360">
        <f t="shared" si="51"/>
        <v>6.5027771194600144</v>
      </c>
      <c r="G360">
        <f t="shared" si="52"/>
        <v>70.873554238834487</v>
      </c>
      <c r="H360">
        <f t="shared" si="53"/>
        <v>9.4467356590574596</v>
      </c>
      <c r="I360">
        <f t="shared" si="50"/>
        <v>-3.0735542388344896</v>
      </c>
      <c r="J360">
        <f t="shared" si="55"/>
        <v>-1.4425017223429339</v>
      </c>
      <c r="K360">
        <f t="shared" si="56"/>
        <v>-4.6539821605429914</v>
      </c>
      <c r="L360">
        <f t="shared" si="57"/>
        <v>-7.6238083982764913</v>
      </c>
      <c r="M360">
        <f t="shared" si="58"/>
        <v>-9.1336465980817341</v>
      </c>
      <c r="N360">
        <f t="shared" si="59"/>
        <v>-10.27801564198672</v>
      </c>
    </row>
    <row r="361" spans="1:14">
      <c r="A361">
        <v>1979</v>
      </c>
      <c r="B361">
        <v>354</v>
      </c>
      <c r="C361">
        <f t="shared" si="54"/>
        <v>354</v>
      </c>
      <c r="D361">
        <v>86.4</v>
      </c>
      <c r="E361">
        <f t="shared" si="51"/>
        <v>13.568258029534515</v>
      </c>
      <c r="F361">
        <f t="shared" si="51"/>
        <v>13.568258029532592</v>
      </c>
      <c r="G361">
        <f t="shared" si="52"/>
        <v>85.0045160590671</v>
      </c>
      <c r="H361">
        <f t="shared" si="53"/>
        <v>1.9473754294016326</v>
      </c>
      <c r="I361">
        <f t="shared" si="50"/>
        <v>1.3954839409329054</v>
      </c>
      <c r="J361">
        <f t="shared" si="55"/>
        <v>-1.4751227726727649</v>
      </c>
      <c r="K361">
        <f t="shared" si="56"/>
        <v>-4.5749607644575656</v>
      </c>
      <c r="L361">
        <f t="shared" si="57"/>
        <v>-7.1687829823322913</v>
      </c>
      <c r="M361">
        <f t="shared" si="58"/>
        <v>-8.224632744194647</v>
      </c>
      <c r="N361">
        <f t="shared" si="59"/>
        <v>-8.837123361356273</v>
      </c>
    </row>
    <row r="362" spans="1:14">
      <c r="A362">
        <v>1979</v>
      </c>
      <c r="B362">
        <v>355</v>
      </c>
      <c r="C362">
        <f t="shared" si="54"/>
        <v>355</v>
      </c>
      <c r="D362">
        <v>85.8</v>
      </c>
      <c r="E362">
        <f t="shared" si="51"/>
        <v>16.998135157983832</v>
      </c>
      <c r="F362">
        <f t="shared" si="51"/>
        <v>16.998135157895835</v>
      </c>
      <c r="G362">
        <f t="shared" si="52"/>
        <v>91.864270315879665</v>
      </c>
      <c r="H362">
        <f t="shared" si="53"/>
        <v>36.775374464059283</v>
      </c>
      <c r="I362">
        <f t="shared" si="50"/>
        <v>-6.0642703158796678</v>
      </c>
      <c r="J362">
        <f t="shared" si="55"/>
        <v>-1.4177106384006515</v>
      </c>
      <c r="K362">
        <f t="shared" si="56"/>
        <v>-4.2764385291880416</v>
      </c>
      <c r="L362">
        <f t="shared" si="57"/>
        <v>-6.3123562900057717</v>
      </c>
      <c r="M362">
        <f t="shared" si="58"/>
        <v>-6.7816152414255146</v>
      </c>
      <c r="N362">
        <f t="shared" si="59"/>
        <v>-6.7906019008984382</v>
      </c>
    </row>
    <row r="363" spans="1:14">
      <c r="A363">
        <v>1979</v>
      </c>
      <c r="B363">
        <v>356</v>
      </c>
      <c r="C363">
        <f t="shared" si="54"/>
        <v>356</v>
      </c>
      <c r="D363">
        <v>127.4</v>
      </c>
      <c r="E363">
        <f t="shared" si="51"/>
        <v>15.873375698016311</v>
      </c>
      <c r="F363">
        <f t="shared" si="51"/>
        <v>15.873375697867086</v>
      </c>
      <c r="G363">
        <f t="shared" si="52"/>
        <v>89.614751395883388</v>
      </c>
      <c r="H363">
        <f t="shared" si="53"/>
        <v>1427.7250120748968</v>
      </c>
      <c r="I363">
        <f t="shared" si="50"/>
        <v>37.785248604116617</v>
      </c>
      <c r="J363">
        <f t="shared" si="55"/>
        <v>-1.5106418319502319</v>
      </c>
      <c r="K363">
        <f t="shared" si="56"/>
        <v>-4.3658301185226227</v>
      </c>
      <c r="L363">
        <f t="shared" si="57"/>
        <v>-6.2875476925931615</v>
      </c>
      <c r="M363">
        <f t="shared" si="58"/>
        <v>-6.6740135025936373</v>
      </c>
      <c r="N363">
        <f t="shared" si="59"/>
        <v>-6.6453355838946848</v>
      </c>
    </row>
    <row r="364" spans="1:14">
      <c r="A364">
        <v>1979</v>
      </c>
      <c r="B364">
        <v>357</v>
      </c>
      <c r="C364">
        <f t="shared" si="54"/>
        <v>357</v>
      </c>
      <c r="D364">
        <v>104.2</v>
      </c>
      <c r="E364">
        <f t="shared" si="51"/>
        <v>10.495358038609625</v>
      </c>
      <c r="F364">
        <f t="shared" si="51"/>
        <v>10.495358038437148</v>
      </c>
      <c r="G364">
        <f t="shared" si="52"/>
        <v>78.858716077046765</v>
      </c>
      <c r="H364">
        <f t="shared" si="53"/>
        <v>642.18067086372821</v>
      </c>
      <c r="I364">
        <f t="shared" si="50"/>
        <v>25.341283922953238</v>
      </c>
      <c r="J364">
        <f t="shared" si="55"/>
        <v>-0.72472402322889495</v>
      </c>
      <c r="K364">
        <f t="shared" si="56"/>
        <v>-2.2582761823906607</v>
      </c>
      <c r="L364">
        <f t="shared" si="57"/>
        <v>-1.880268062922184</v>
      </c>
      <c r="M364">
        <f t="shared" si="58"/>
        <v>-5.1241865870990111E-3</v>
      </c>
      <c r="N364">
        <f t="shared" si="59"/>
        <v>2.240781253707576</v>
      </c>
    </row>
    <row r="365" spans="1:14">
      <c r="A365">
        <v>1979</v>
      </c>
      <c r="B365">
        <v>358</v>
      </c>
      <c r="C365">
        <f t="shared" si="54"/>
        <v>358</v>
      </c>
      <c r="D365">
        <v>78.2</v>
      </c>
      <c r="E365">
        <f t="shared" si="51"/>
        <v>2.3051176684816355</v>
      </c>
      <c r="F365">
        <f t="shared" si="51"/>
        <v>2.3051176683308849</v>
      </c>
      <c r="G365">
        <f t="shared" si="52"/>
        <v>62.478235336812517</v>
      </c>
      <c r="H365">
        <f t="shared" si="53"/>
        <v>247.17388412465073</v>
      </c>
      <c r="I365">
        <f t="shared" si="50"/>
        <v>15.721764663187486</v>
      </c>
      <c r="J365">
        <f t="shared" si="55"/>
        <v>-0.20340386430525226</v>
      </c>
      <c r="K365">
        <f t="shared" si="56"/>
        <v>-0.8782981771234657</v>
      </c>
      <c r="L365">
        <f t="shared" si="57"/>
        <v>0.84188713566535855</v>
      </c>
      <c r="M365">
        <f t="shared" si="58"/>
        <v>3.7968370298439513</v>
      </c>
      <c r="N365">
        <f t="shared" si="59"/>
        <v>6.8608817875567087</v>
      </c>
    </row>
    <row r="366" spans="1:14">
      <c r="A366">
        <v>1979</v>
      </c>
      <c r="B366">
        <v>359</v>
      </c>
      <c r="C366">
        <f t="shared" si="54"/>
        <v>359</v>
      </c>
      <c r="D366">
        <v>64.2</v>
      </c>
      <c r="E366">
        <f t="shared" si="51"/>
        <v>-6.5027771193743122</v>
      </c>
      <c r="F366">
        <f t="shared" si="51"/>
        <v>-6.5027771194564821</v>
      </c>
      <c r="G366">
        <f t="shared" si="52"/>
        <v>44.862445761169198</v>
      </c>
      <c r="H366">
        <f t="shared" si="53"/>
        <v>373.9410039397232</v>
      </c>
      <c r="I366">
        <f t="shared" si="50"/>
        <v>19.337554238830805</v>
      </c>
      <c r="J366">
        <f t="shared" si="55"/>
        <v>0.1150995062446025</v>
      </c>
      <c r="K366">
        <f t="shared" si="56"/>
        <v>-4.8295035107917994E-2</v>
      </c>
      <c r="L366">
        <f t="shared" si="57"/>
        <v>2.3298748884175717</v>
      </c>
      <c r="M366">
        <f t="shared" si="58"/>
        <v>5.5855761748454817</v>
      </c>
      <c r="N366">
        <f t="shared" si="59"/>
        <v>8.6330583626828652</v>
      </c>
    </row>
    <row r="367" spans="1:14">
      <c r="A367">
        <v>1979</v>
      </c>
      <c r="B367">
        <v>360</v>
      </c>
      <c r="C367">
        <f t="shared" si="54"/>
        <v>360</v>
      </c>
      <c r="D367">
        <v>21.4</v>
      </c>
      <c r="E367">
        <f t="shared" si="51"/>
        <v>-13.568258029534404</v>
      </c>
      <c r="F367">
        <f t="shared" si="51"/>
        <v>-13.568258029532643</v>
      </c>
      <c r="G367">
        <f t="shared" si="52"/>
        <v>30.731483940932947</v>
      </c>
      <c r="H367">
        <f t="shared" si="53"/>
        <v>87.076592539889504</v>
      </c>
      <c r="I367">
        <f t="shared" si="50"/>
        <v>-9.331483940932948</v>
      </c>
      <c r="J367">
        <f t="shared" si="55"/>
        <v>0.49954860089632658</v>
      </c>
      <c r="K367">
        <f t="shared" si="56"/>
        <v>0.92099742858901812</v>
      </c>
      <c r="L367">
        <f t="shared" si="57"/>
        <v>4.0306428234588951</v>
      </c>
      <c r="M367">
        <f t="shared" si="58"/>
        <v>7.6483728844432797</v>
      </c>
      <c r="N367">
        <f t="shared" si="59"/>
        <v>10.773957537912453</v>
      </c>
    </row>
    <row r="368" spans="1:14">
      <c r="A368">
        <v>1980</v>
      </c>
      <c r="B368">
        <v>361</v>
      </c>
      <c r="C368">
        <f t="shared" si="54"/>
        <v>361</v>
      </c>
      <c r="D368">
        <v>25</v>
      </c>
      <c r="E368">
        <f t="shared" si="51"/>
        <v>-16.998135157983871</v>
      </c>
      <c r="F368">
        <f t="shared" si="51"/>
        <v>-16.998135157896371</v>
      </c>
      <c r="G368">
        <f t="shared" si="52"/>
        <v>23.871729684119757</v>
      </c>
      <c r="H368">
        <f t="shared" si="53"/>
        <v>1.2729939056965043</v>
      </c>
      <c r="I368">
        <f t="shared" si="50"/>
        <v>1.1282703158802434</v>
      </c>
      <c r="J368">
        <f t="shared" si="55"/>
        <v>0.30292795005974105</v>
      </c>
      <c r="K368">
        <f t="shared" si="56"/>
        <v>0.40837336011291975</v>
      </c>
      <c r="L368">
        <f t="shared" si="57"/>
        <v>2.6944301470197107</v>
      </c>
      <c r="M368">
        <f t="shared" si="58"/>
        <v>5.1013943606368457</v>
      </c>
      <c r="N368">
        <f t="shared" si="59"/>
        <v>6.7528692421433725</v>
      </c>
    </row>
    <row r="369" spans="1:14">
      <c r="A369">
        <v>1980</v>
      </c>
      <c r="B369">
        <v>362</v>
      </c>
      <c r="C369">
        <f t="shared" si="54"/>
        <v>362</v>
      </c>
      <c r="D369">
        <v>5.4</v>
      </c>
      <c r="E369">
        <f t="shared" si="51"/>
        <v>-15.873375698016382</v>
      </c>
      <c r="F369">
        <f t="shared" si="51"/>
        <v>-15.873375697867054</v>
      </c>
      <c r="G369">
        <f t="shared" si="52"/>
        <v>26.121248604116559</v>
      </c>
      <c r="H369">
        <f t="shared" si="53"/>
        <v>429.37014371360249</v>
      </c>
      <c r="I369">
        <f t="shared" si="50"/>
        <v>-20.72124860411656</v>
      </c>
      <c r="J369">
        <f t="shared" si="55"/>
        <v>0.3194347973761511</v>
      </c>
      <c r="K369">
        <f t="shared" si="56"/>
        <v>0.44436820790128589</v>
      </c>
      <c r="L369">
        <f t="shared" si="57"/>
        <v>2.5378141639057641</v>
      </c>
      <c r="M369">
        <f t="shared" si="58"/>
        <v>4.5054257539233555</v>
      </c>
      <c r="N369">
        <f t="shared" si="59"/>
        <v>5.6279494568907475</v>
      </c>
    </row>
    <row r="370" spans="1:14">
      <c r="A370">
        <v>1980</v>
      </c>
      <c r="B370">
        <v>363</v>
      </c>
      <c r="C370">
        <f t="shared" si="54"/>
        <v>363</v>
      </c>
      <c r="D370">
        <v>7.2</v>
      </c>
      <c r="E370">
        <f t="shared" si="51"/>
        <v>-10.495358038609387</v>
      </c>
      <c r="F370">
        <f t="shared" si="51"/>
        <v>-10.495358038437082</v>
      </c>
      <c r="G370">
        <f t="shared" si="52"/>
        <v>36.877283922953524</v>
      </c>
      <c r="H370">
        <f t="shared" si="53"/>
        <v>880.7411810435957</v>
      </c>
      <c r="I370">
        <f t="shared" si="50"/>
        <v>-29.677283922953524</v>
      </c>
      <c r="J370">
        <f t="shared" si="55"/>
        <v>-0.1013788706537031</v>
      </c>
      <c r="K370">
        <f t="shared" si="56"/>
        <v>-0.6139126326996065</v>
      </c>
      <c r="L370">
        <f t="shared" si="57"/>
        <v>0.21190788710353159</v>
      </c>
      <c r="M370">
        <f t="shared" si="58"/>
        <v>0.72142460021736809</v>
      </c>
      <c r="N370">
        <f t="shared" si="59"/>
        <v>0.35810984468928542</v>
      </c>
    </row>
    <row r="371" spans="1:14">
      <c r="A371">
        <v>1980</v>
      </c>
      <c r="B371">
        <v>364</v>
      </c>
      <c r="C371">
        <f t="shared" si="54"/>
        <v>364</v>
      </c>
      <c r="D371">
        <v>94.6</v>
      </c>
      <c r="E371">
        <f t="shared" si="51"/>
        <v>-2.3051176684818184</v>
      </c>
      <c r="F371">
        <f t="shared" si="51"/>
        <v>-2.3051176683308032</v>
      </c>
      <c r="G371">
        <f t="shared" si="52"/>
        <v>53.257764663187373</v>
      </c>
      <c r="H371">
        <f t="shared" si="53"/>
        <v>1709.1804226443983</v>
      </c>
      <c r="I371">
        <f t="shared" si="50"/>
        <v>41.342235336812621</v>
      </c>
      <c r="J371">
        <f t="shared" si="55"/>
        <v>-0.69289697169969955</v>
      </c>
      <c r="K371">
        <f t="shared" si="56"/>
        <v>-2.0670811972123024</v>
      </c>
      <c r="L371">
        <f t="shared" si="57"/>
        <v>-2.7770112939021745</v>
      </c>
      <c r="M371">
        <f t="shared" si="58"/>
        <v>-3.8383816782582656</v>
      </c>
      <c r="N371">
        <f t="shared" si="59"/>
        <v>-5.6489689088392776</v>
      </c>
    </row>
    <row r="372" spans="1:14">
      <c r="A372">
        <v>1980</v>
      </c>
      <c r="B372">
        <v>365</v>
      </c>
      <c r="C372">
        <f t="shared" si="54"/>
        <v>365</v>
      </c>
      <c r="D372">
        <v>41.2</v>
      </c>
      <c r="E372">
        <f t="shared" si="51"/>
        <v>6.5027771193741408</v>
      </c>
      <c r="F372">
        <f t="shared" si="51"/>
        <v>6.5027771194565611</v>
      </c>
      <c r="G372">
        <f t="shared" si="52"/>
        <v>70.873554238830692</v>
      </c>
      <c r="H372">
        <f t="shared" si="53"/>
        <v>880.51982116482679</v>
      </c>
      <c r="I372">
        <f t="shared" si="50"/>
        <v>-29.67355423883069</v>
      </c>
      <c r="J372">
        <f t="shared" si="55"/>
        <v>0.14780567447054693</v>
      </c>
      <c r="K372">
        <f t="shared" si="56"/>
        <v>0.103384629488944</v>
      </c>
      <c r="L372">
        <f t="shared" si="57"/>
        <v>1.634913369169305</v>
      </c>
      <c r="M372">
        <f t="shared" si="58"/>
        <v>2.9387108740023673</v>
      </c>
      <c r="N372">
        <f t="shared" si="59"/>
        <v>3.7492719402911021</v>
      </c>
    </row>
    <row r="373" spans="1:14">
      <c r="A373">
        <v>1980</v>
      </c>
      <c r="B373">
        <v>366</v>
      </c>
      <c r="C373">
        <f t="shared" si="54"/>
        <v>366</v>
      </c>
      <c r="D373">
        <v>56.2</v>
      </c>
      <c r="E373">
        <f t="shared" si="51"/>
        <v>13.568258029534588</v>
      </c>
      <c r="F373">
        <f t="shared" si="51"/>
        <v>13.568258029532695</v>
      </c>
      <c r="G373">
        <f t="shared" si="52"/>
        <v>85.004516059067271</v>
      </c>
      <c r="H373">
        <f t="shared" si="53"/>
        <v>829.70014539706415</v>
      </c>
      <c r="I373">
        <f t="shared" si="50"/>
        <v>-28.804516059067268</v>
      </c>
      <c r="J373">
        <f t="shared" si="55"/>
        <v>-0.44862152379547782</v>
      </c>
      <c r="K373">
        <f t="shared" si="56"/>
        <v>-1.3854623139270377</v>
      </c>
      <c r="L373">
        <f t="shared" si="57"/>
        <v>-1.4959333916306945</v>
      </c>
      <c r="M373">
        <f t="shared" si="58"/>
        <v>-1.953128892922591</v>
      </c>
      <c r="N373">
        <f t="shared" si="59"/>
        <v>-2.9352932955332562</v>
      </c>
    </row>
    <row r="374" spans="1:14">
      <c r="A374">
        <v>1980</v>
      </c>
      <c r="B374">
        <v>367</v>
      </c>
      <c r="C374">
        <f t="shared" si="54"/>
        <v>367</v>
      </c>
      <c r="D374">
        <v>86.6</v>
      </c>
      <c r="E374">
        <f t="shared" si="51"/>
        <v>16.998135157983846</v>
      </c>
      <c r="F374">
        <f t="shared" si="51"/>
        <v>16.998135157896378</v>
      </c>
      <c r="G374">
        <f t="shared" si="52"/>
        <v>91.864270315880219</v>
      </c>
      <c r="H374">
        <f t="shared" si="53"/>
        <v>27.712541958657681</v>
      </c>
      <c r="I374">
        <f t="shared" si="50"/>
        <v>-5.2642703158802249</v>
      </c>
      <c r="J374">
        <f t="shared" si="55"/>
        <v>-1.0157394145009135</v>
      </c>
      <c r="K374">
        <f t="shared" si="56"/>
        <v>-2.7564150011840489</v>
      </c>
      <c r="L374">
        <f t="shared" si="57"/>
        <v>-4.2267916583743519</v>
      </c>
      <c r="M374">
        <f t="shared" si="58"/>
        <v>-5.9808369678442919</v>
      </c>
      <c r="N374">
        <f t="shared" si="59"/>
        <v>-8.1091378482400582</v>
      </c>
    </row>
    <row r="375" spans="1:14">
      <c r="A375">
        <v>1980</v>
      </c>
      <c r="B375">
        <v>368</v>
      </c>
      <c r="C375">
        <f t="shared" si="54"/>
        <v>368</v>
      </c>
      <c r="D375">
        <v>68</v>
      </c>
      <c r="E375">
        <f t="shared" si="51"/>
        <v>15.873375698016266</v>
      </c>
      <c r="F375">
        <f t="shared" si="51"/>
        <v>15.873375697867022</v>
      </c>
      <c r="G375">
        <f t="shared" si="52"/>
        <v>89.614751395883275</v>
      </c>
      <c r="H375">
        <f t="shared" si="53"/>
        <v>467.19747790583796</v>
      </c>
      <c r="I375">
        <f t="shared" si="50"/>
        <v>-21.614751395883275</v>
      </c>
      <c r="J375">
        <f t="shared" si="55"/>
        <v>-1.1007100325284997</v>
      </c>
      <c r="K375">
        <f t="shared" si="56"/>
        <v>-2.881807766918858</v>
      </c>
      <c r="L375">
        <f t="shared" si="57"/>
        <v>-4.3305395241249398</v>
      </c>
      <c r="M375">
        <f t="shared" si="58"/>
        <v>-5.873351970049681</v>
      </c>
      <c r="N375">
        <f t="shared" si="59"/>
        <v>-7.5401643417680919</v>
      </c>
    </row>
    <row r="376" spans="1:14">
      <c r="A376">
        <v>1980</v>
      </c>
      <c r="B376">
        <v>369</v>
      </c>
      <c r="C376">
        <f t="shared" si="54"/>
        <v>369</v>
      </c>
      <c r="D376">
        <v>82.2</v>
      </c>
      <c r="E376">
        <f t="shared" si="51"/>
        <v>10.495358038609533</v>
      </c>
      <c r="F376">
        <f t="shared" si="51"/>
        <v>10.495358038437017</v>
      </c>
      <c r="G376">
        <f t="shared" si="52"/>
        <v>78.858716077046552</v>
      </c>
      <c r="H376">
        <f t="shared" si="53"/>
        <v>11.164178253787204</v>
      </c>
      <c r="I376">
        <f t="shared" si="50"/>
        <v>3.3412839229534512</v>
      </c>
      <c r="J376">
        <f t="shared" si="55"/>
        <v>-1.5109908597955952</v>
      </c>
      <c r="K376">
        <f t="shared" si="56"/>
        <v>-3.8184549483670782</v>
      </c>
      <c r="L376">
        <f t="shared" si="57"/>
        <v>-6.0589607113007737</v>
      </c>
      <c r="M376">
        <f t="shared" si="58"/>
        <v>-8.2345618839247194</v>
      </c>
      <c r="N376">
        <f t="shared" si="59"/>
        <v>-10.355081752591129</v>
      </c>
    </row>
    <row r="377" spans="1:14">
      <c r="A377">
        <v>1980</v>
      </c>
      <c r="B377">
        <v>370</v>
      </c>
      <c r="C377">
        <f t="shared" si="54"/>
        <v>370</v>
      </c>
      <c r="D377">
        <v>55.4</v>
      </c>
      <c r="E377">
        <f t="shared" si="51"/>
        <v>2.3051176684820005</v>
      </c>
      <c r="F377">
        <f t="shared" si="51"/>
        <v>2.3051176683307206</v>
      </c>
      <c r="G377">
        <f t="shared" si="52"/>
        <v>62.478235336812716</v>
      </c>
      <c r="H377">
        <f t="shared" si="53"/>
        <v>50.101415483304244</v>
      </c>
      <c r="I377">
        <f t="shared" si="50"/>
        <v>-7.0782353368127175</v>
      </c>
      <c r="J377">
        <f t="shared" si="55"/>
        <v>-1.4139453641406143</v>
      </c>
      <c r="K377">
        <f t="shared" si="56"/>
        <v>-3.4604680048010517</v>
      </c>
      <c r="L377">
        <f t="shared" si="57"/>
        <v>-5.1189362478753511</v>
      </c>
      <c r="M377">
        <f t="shared" si="58"/>
        <v>-6.4981850128929937</v>
      </c>
      <c r="N377">
        <f t="shared" si="59"/>
        <v>-7.6158086174822124</v>
      </c>
    </row>
    <row r="378" spans="1:14">
      <c r="A378">
        <v>1980</v>
      </c>
      <c r="B378">
        <v>371</v>
      </c>
      <c r="C378">
        <f t="shared" si="54"/>
        <v>371</v>
      </c>
      <c r="D378">
        <v>39.200000000000003</v>
      </c>
      <c r="E378">
        <f t="shared" si="51"/>
        <v>-6.5027771193744206</v>
      </c>
      <c r="F378">
        <f t="shared" si="51"/>
        <v>-6.5027771194566375</v>
      </c>
      <c r="G378">
        <f t="shared" si="52"/>
        <v>44.862445761168935</v>
      </c>
      <c r="H378">
        <f t="shared" si="53"/>
        <v>32.063291998180006</v>
      </c>
      <c r="I378">
        <f t="shared" si="50"/>
        <v>-5.6624457611689323</v>
      </c>
      <c r="J378">
        <f t="shared" si="55"/>
        <v>-1.5272311635940565</v>
      </c>
      <c r="K378">
        <f t="shared" si="56"/>
        <v>-3.6413563714016348</v>
      </c>
      <c r="L378">
        <f t="shared" si="57"/>
        <v>-5.3148661567690878</v>
      </c>
      <c r="M378">
        <f t="shared" si="58"/>
        <v>-6.5851925614809517</v>
      </c>
      <c r="N378">
        <f t="shared" si="59"/>
        <v>-7.5082939613483139</v>
      </c>
    </row>
    <row r="379" spans="1:14">
      <c r="A379">
        <v>1980</v>
      </c>
      <c r="B379">
        <v>372</v>
      </c>
      <c r="C379">
        <f t="shared" si="54"/>
        <v>372</v>
      </c>
      <c r="D379">
        <v>25.4</v>
      </c>
      <c r="E379">
        <f t="shared" si="51"/>
        <v>-13.568258029534475</v>
      </c>
      <c r="F379">
        <f t="shared" si="51"/>
        <v>-13.568258029532746</v>
      </c>
      <c r="G379">
        <f t="shared" si="52"/>
        <v>30.731483940932776</v>
      </c>
      <c r="H379">
        <f t="shared" si="53"/>
        <v>28.424721012424101</v>
      </c>
      <c r="I379">
        <f t="shared" si="50"/>
        <v>-5.3314839409327774</v>
      </c>
      <c r="J379">
        <f t="shared" si="55"/>
        <v>-1.6099354555455541</v>
      </c>
      <c r="K379">
        <f t="shared" si="56"/>
        <v>-3.7424108408899994</v>
      </c>
      <c r="L379">
        <f t="shared" si="57"/>
        <v>-5.3496241172090722</v>
      </c>
      <c r="M379">
        <f t="shared" si="58"/>
        <v>-6.4467805414341486</v>
      </c>
      <c r="N379">
        <f t="shared" si="59"/>
        <v>-7.1391243213124387</v>
      </c>
    </row>
    <row r="380" spans="1:14">
      <c r="A380">
        <v>1981</v>
      </c>
      <c r="B380">
        <v>373</v>
      </c>
      <c r="C380">
        <f t="shared" si="54"/>
        <v>373</v>
      </c>
      <c r="D380">
        <v>32.4</v>
      </c>
      <c r="E380">
        <f t="shared" si="51"/>
        <v>-16.998135157983889</v>
      </c>
      <c r="F380">
        <f t="shared" si="51"/>
        <v>-16.998135157896392</v>
      </c>
      <c r="G380">
        <f t="shared" si="52"/>
        <v>23.871729684119714</v>
      </c>
      <c r="H380">
        <f t="shared" si="53"/>
        <v>72.73139458072481</v>
      </c>
      <c r="I380">
        <f t="shared" si="50"/>
        <v>8.5282703158802846</v>
      </c>
      <c r="J380">
        <f t="shared" si="55"/>
        <v>-1.6843664252532986</v>
      </c>
      <c r="K380">
        <f t="shared" si="56"/>
        <v>-3.8218644958921382</v>
      </c>
      <c r="L380">
        <f t="shared" si="57"/>
        <v>-5.3478100995814426</v>
      </c>
      <c r="M380">
        <f t="shared" si="58"/>
        <v>-6.2794860513589423</v>
      </c>
      <c r="N380">
        <f t="shared" si="59"/>
        <v>-6.7775962452365066</v>
      </c>
    </row>
    <row r="381" spans="1:14">
      <c r="A381">
        <v>1981</v>
      </c>
      <c r="B381">
        <v>374</v>
      </c>
      <c r="C381">
        <f t="shared" si="54"/>
        <v>374</v>
      </c>
      <c r="D381">
        <v>9.1999999999999993</v>
      </c>
      <c r="E381">
        <f t="shared" si="51"/>
        <v>-15.873375698016339</v>
      </c>
      <c r="F381">
        <f t="shared" si="51"/>
        <v>-15.87337569786699</v>
      </c>
      <c r="G381">
        <f t="shared" si="52"/>
        <v>26.121248604116666</v>
      </c>
      <c r="H381">
        <f t="shared" si="53"/>
        <v>286.32865432232023</v>
      </c>
      <c r="I381">
        <f t="shared" si="50"/>
        <v>-16.921248604116666</v>
      </c>
      <c r="J381">
        <f t="shared" si="55"/>
        <v>-1.4801136904306269</v>
      </c>
      <c r="K381">
        <f t="shared" si="56"/>
        <v>-3.204357755303517</v>
      </c>
      <c r="L381">
        <f t="shared" si="57"/>
        <v>-3.9602020580352697</v>
      </c>
      <c r="M381">
        <f t="shared" si="58"/>
        <v>-4.058322596273058</v>
      </c>
      <c r="N381">
        <f t="shared" si="59"/>
        <v>-3.7164229330131482</v>
      </c>
    </row>
    <row r="382" spans="1:14">
      <c r="A382">
        <v>1981</v>
      </c>
      <c r="B382">
        <v>375</v>
      </c>
      <c r="C382">
        <f t="shared" si="54"/>
        <v>375</v>
      </c>
      <c r="D382">
        <v>42.8</v>
      </c>
      <c r="E382">
        <f t="shared" si="51"/>
        <v>-10.495358038609679</v>
      </c>
      <c r="F382">
        <f t="shared" si="51"/>
        <v>-10.495358038436949</v>
      </c>
      <c r="G382">
        <f t="shared" si="52"/>
        <v>36.877283922953367</v>
      </c>
      <c r="H382">
        <f t="shared" si="53"/>
        <v>35.078565729306618</v>
      </c>
      <c r="I382">
        <f t="shared" si="50"/>
        <v>5.9227160770466298</v>
      </c>
      <c r="J382">
        <f t="shared" si="55"/>
        <v>-1.7889363887043477</v>
      </c>
      <c r="K382">
        <f t="shared" si="56"/>
        <v>-3.8902022977441746</v>
      </c>
      <c r="L382">
        <f t="shared" si="57"/>
        <v>-5.2563067126434095</v>
      </c>
      <c r="M382">
        <f t="shared" si="58"/>
        <v>-5.9877614974495987</v>
      </c>
      <c r="N382">
        <f t="shared" si="59"/>
        <v>-6.3573880672338525</v>
      </c>
    </row>
    <row r="383" spans="1:14">
      <c r="A383">
        <v>1981</v>
      </c>
      <c r="B383">
        <v>376</v>
      </c>
      <c r="C383">
        <f t="shared" si="54"/>
        <v>376</v>
      </c>
      <c r="D383">
        <v>33.799999999999997</v>
      </c>
      <c r="E383">
        <f t="shared" si="51"/>
        <v>-2.3051176684817012</v>
      </c>
      <c r="F383">
        <f t="shared" si="51"/>
        <v>-2.3051176683306354</v>
      </c>
      <c r="G383">
        <f t="shared" si="52"/>
        <v>53.257764663187658</v>
      </c>
      <c r="H383">
        <f t="shared" si="53"/>
        <v>378.60460568799442</v>
      </c>
      <c r="I383">
        <f t="shared" si="50"/>
        <v>-19.45776466318766</v>
      </c>
      <c r="J383">
        <f t="shared" si="55"/>
        <v>-1.634703339389328</v>
      </c>
      <c r="K383">
        <f t="shared" si="56"/>
        <v>-3.3995563790046344</v>
      </c>
      <c r="L383">
        <f t="shared" si="57"/>
        <v>-4.1384044336744061</v>
      </c>
      <c r="M383">
        <f t="shared" si="58"/>
        <v>-4.2011898612751644</v>
      </c>
      <c r="N383">
        <f t="shared" si="59"/>
        <v>-3.9013672383777567</v>
      </c>
    </row>
    <row r="384" spans="1:14">
      <c r="A384">
        <v>1981</v>
      </c>
      <c r="B384">
        <v>377</v>
      </c>
      <c r="C384">
        <f t="shared" si="54"/>
        <v>377</v>
      </c>
      <c r="D384">
        <v>69.599999999999994</v>
      </c>
      <c r="E384">
        <f t="shared" si="51"/>
        <v>6.5027771193742501</v>
      </c>
      <c r="F384">
        <f t="shared" si="51"/>
        <v>6.5027771194567157</v>
      </c>
      <c r="G384">
        <f t="shared" si="52"/>
        <v>70.873554238830963</v>
      </c>
      <c r="H384">
        <f t="shared" si="53"/>
        <v>1.6219403992443269</v>
      </c>
      <c r="I384">
        <f t="shared" si="50"/>
        <v>-1.2735542388309682</v>
      </c>
      <c r="J384">
        <f t="shared" si="55"/>
        <v>-1.9911645658652946</v>
      </c>
      <c r="K384">
        <f t="shared" si="56"/>
        <v>-4.2024667932137856</v>
      </c>
      <c r="L384">
        <f t="shared" si="57"/>
        <v>-5.6703404566257323</v>
      </c>
      <c r="M384">
        <f t="shared" si="58"/>
        <v>-6.4896760815620382</v>
      </c>
      <c r="N384">
        <f t="shared" si="59"/>
        <v>-7.0126467233397385</v>
      </c>
    </row>
    <row r="385" spans="1:14">
      <c r="A385">
        <v>1981</v>
      </c>
      <c r="B385">
        <v>378</v>
      </c>
      <c r="C385">
        <f t="shared" si="54"/>
        <v>378</v>
      </c>
      <c r="D385">
        <v>134.6</v>
      </c>
      <c r="E385">
        <f t="shared" si="51"/>
        <v>13.568258029534659</v>
      </c>
      <c r="F385">
        <f t="shared" si="51"/>
        <v>13.568258029532798</v>
      </c>
      <c r="G385">
        <f t="shared" si="52"/>
        <v>85.004516059067456</v>
      </c>
      <c r="H385">
        <f t="shared" si="53"/>
        <v>2459.7120273352975</v>
      </c>
      <c r="I385">
        <f t="shared" si="50"/>
        <v>49.595483940932539</v>
      </c>
      <c r="J385">
        <f t="shared" si="55"/>
        <v>-1.9768123593246079</v>
      </c>
      <c r="K385">
        <f t="shared" si="56"/>
        <v>-4.0560211654946441</v>
      </c>
      <c r="L385">
        <f t="shared" si="57"/>
        <v>-5.2306618348462566</v>
      </c>
      <c r="M385">
        <f t="shared" si="58"/>
        <v>-5.707257805152377</v>
      </c>
      <c r="N385">
        <f t="shared" si="59"/>
        <v>-5.864828226437985</v>
      </c>
    </row>
    <row r="386" spans="1:14">
      <c r="A386">
        <v>1981</v>
      </c>
      <c r="B386">
        <v>379</v>
      </c>
      <c r="C386">
        <f t="shared" si="54"/>
        <v>379</v>
      </c>
      <c r="D386">
        <v>139</v>
      </c>
      <c r="E386">
        <f t="shared" si="51"/>
        <v>16.998135157983864</v>
      </c>
      <c r="F386">
        <f t="shared" si="51"/>
        <v>16.998135157896403</v>
      </c>
      <c r="G386">
        <f t="shared" si="52"/>
        <v>91.864270315880262</v>
      </c>
      <c r="H386">
        <f t="shared" si="53"/>
        <v>2221.7770128544066</v>
      </c>
      <c r="I386">
        <f t="shared" si="50"/>
        <v>47.135729684119738</v>
      </c>
      <c r="J386">
        <f t="shared" si="55"/>
        <v>-0.9453664333194649</v>
      </c>
      <c r="K386">
        <f t="shared" si="56"/>
        <v>-1.3734459101732845</v>
      </c>
      <c r="L386">
        <f t="shared" si="57"/>
        <v>0.25195274273162305</v>
      </c>
      <c r="M386">
        <f t="shared" si="58"/>
        <v>2.5881534567603603</v>
      </c>
      <c r="N386">
        <f t="shared" si="59"/>
        <v>5.22723420703612</v>
      </c>
    </row>
    <row r="387" spans="1:14">
      <c r="A387">
        <v>1981</v>
      </c>
      <c r="B387">
        <v>380</v>
      </c>
      <c r="C387">
        <f t="shared" si="54"/>
        <v>380</v>
      </c>
      <c r="D387">
        <v>170.8</v>
      </c>
      <c r="E387">
        <f t="shared" si="51"/>
        <v>15.873375698016407</v>
      </c>
      <c r="F387">
        <f t="shared" si="51"/>
        <v>15.87337569786696</v>
      </c>
      <c r="G387">
        <f t="shared" si="52"/>
        <v>89.61475139588336</v>
      </c>
      <c r="H387">
        <f t="shared" si="53"/>
        <v>6591.0445909122245</v>
      </c>
      <c r="I387">
        <f t="shared" si="50"/>
        <v>81.185248604116651</v>
      </c>
      <c r="J387">
        <f t="shared" si="55"/>
        <v>1.625548902931917E-2</v>
      </c>
      <c r="K387">
        <f t="shared" si="56"/>
        <v>1.0520128695413666</v>
      </c>
      <c r="L387">
        <f t="shared" si="57"/>
        <v>4.9403304368704344</v>
      </c>
      <c r="M387">
        <f t="shared" si="58"/>
        <v>9.2702898908642659</v>
      </c>
      <c r="N387">
        <f t="shared" si="59"/>
        <v>13.608933302452844</v>
      </c>
    </row>
    <row r="388" spans="1:14">
      <c r="A388">
        <v>1981</v>
      </c>
      <c r="B388">
        <v>381</v>
      </c>
      <c r="C388">
        <f t="shared" si="54"/>
        <v>381</v>
      </c>
      <c r="D388">
        <v>47</v>
      </c>
      <c r="E388">
        <f t="shared" si="51"/>
        <v>10.49535803860944</v>
      </c>
      <c r="F388">
        <f t="shared" si="51"/>
        <v>10.495358038436883</v>
      </c>
      <c r="G388">
        <f t="shared" si="52"/>
        <v>78.858716077046324</v>
      </c>
      <c r="H388">
        <f t="shared" si="53"/>
        <v>1014.9777900778499</v>
      </c>
      <c r="I388">
        <f t="shared" si="50"/>
        <v>-31.858716077046324</v>
      </c>
      <c r="J388">
        <f t="shared" si="55"/>
        <v>1.639635351331066</v>
      </c>
      <c r="K388">
        <f t="shared" si="56"/>
        <v>5.0586746562701315</v>
      </c>
      <c r="L388">
        <f t="shared" si="57"/>
        <v>12.564822253595057</v>
      </c>
      <c r="M388">
        <f t="shared" si="58"/>
        <v>20.057533697852122</v>
      </c>
      <c r="N388">
        <f t="shared" si="59"/>
        <v>27.124196362785607</v>
      </c>
    </row>
    <row r="389" spans="1:14">
      <c r="A389">
        <v>1981</v>
      </c>
      <c r="B389">
        <v>382</v>
      </c>
      <c r="C389">
        <f t="shared" si="54"/>
        <v>382</v>
      </c>
      <c r="D389">
        <v>57</v>
      </c>
      <c r="E389">
        <f t="shared" si="51"/>
        <v>2.3051176684818833</v>
      </c>
      <c r="F389">
        <f t="shared" si="51"/>
        <v>2.3051176683305536</v>
      </c>
      <c r="G389">
        <f t="shared" si="52"/>
        <v>62.478235336812432</v>
      </c>
      <c r="H389">
        <f t="shared" si="53"/>
        <v>30.011062405500418</v>
      </c>
      <c r="I389">
        <f t="shared" si="50"/>
        <v>-5.4782353368124319</v>
      </c>
      <c r="J389">
        <f t="shared" si="55"/>
        <v>0.96966832276351811</v>
      </c>
      <c r="K389">
        <f t="shared" si="56"/>
        <v>3.212805119604309</v>
      </c>
      <c r="L389">
        <f t="shared" si="57"/>
        <v>8.1224684205309199</v>
      </c>
      <c r="M389">
        <f t="shared" si="58"/>
        <v>12.270096231617355</v>
      </c>
      <c r="N389">
        <f t="shared" si="59"/>
        <v>15.327613874819225</v>
      </c>
    </row>
    <row r="390" spans="1:14">
      <c r="A390">
        <v>1981</v>
      </c>
      <c r="B390">
        <v>383</v>
      </c>
      <c r="C390">
        <f t="shared" si="54"/>
        <v>383</v>
      </c>
      <c r="D390">
        <v>51.6</v>
      </c>
      <c r="E390">
        <f t="shared" si="51"/>
        <v>-6.5027771193745307</v>
      </c>
      <c r="F390">
        <f t="shared" si="51"/>
        <v>-6.5027771194567938</v>
      </c>
      <c r="G390">
        <f t="shared" si="52"/>
        <v>44.862445761168672</v>
      </c>
      <c r="H390">
        <f t="shared" si="53"/>
        <v>45.394637121194009</v>
      </c>
      <c r="I390">
        <f t="shared" si="50"/>
        <v>6.7375542388313292</v>
      </c>
      <c r="J390">
        <f t="shared" si="55"/>
        <v>0.84071024957199914</v>
      </c>
      <c r="K390">
        <f t="shared" si="56"/>
        <v>2.7782530967834718</v>
      </c>
      <c r="L390">
        <f t="shared" si="57"/>
        <v>6.7623980447965844</v>
      </c>
      <c r="M390">
        <f t="shared" si="58"/>
        <v>9.6078464963528862</v>
      </c>
      <c r="N390">
        <f t="shared" si="59"/>
        <v>11.166444032492894</v>
      </c>
    </row>
    <row r="391" spans="1:14">
      <c r="A391">
        <v>1981</v>
      </c>
      <c r="B391">
        <v>384</v>
      </c>
      <c r="C391">
        <f t="shared" si="54"/>
        <v>384</v>
      </c>
      <c r="D391">
        <v>13.2</v>
      </c>
      <c r="E391">
        <f t="shared" si="51"/>
        <v>-13.568258029534547</v>
      </c>
      <c r="F391">
        <f t="shared" si="51"/>
        <v>-13.568258029532849</v>
      </c>
      <c r="G391">
        <f t="shared" si="52"/>
        <v>30.731483940932598</v>
      </c>
      <c r="H391">
        <f t="shared" si="53"/>
        <v>307.35292917117761</v>
      </c>
      <c r="I391">
        <f t="shared" si="50"/>
        <v>-17.531483940932599</v>
      </c>
      <c r="J391">
        <f t="shared" si="55"/>
        <v>0.95864712935718566</v>
      </c>
      <c r="K391">
        <f t="shared" si="56"/>
        <v>2.9762181538858643</v>
      </c>
      <c r="L391">
        <f t="shared" si="57"/>
        <v>6.7599136642000586</v>
      </c>
      <c r="M391">
        <f t="shared" si="58"/>
        <v>9.1773026577246526</v>
      </c>
      <c r="N391">
        <f t="shared" si="59"/>
        <v>10.280666073760582</v>
      </c>
    </row>
    <row r="392" spans="1:14">
      <c r="A392">
        <v>1982</v>
      </c>
      <c r="B392">
        <v>385</v>
      </c>
      <c r="C392">
        <f t="shared" si="54"/>
        <v>385</v>
      </c>
      <c r="D392">
        <v>32.200000000000003</v>
      </c>
      <c r="E392">
        <f t="shared" si="51"/>
        <v>-16.998135157983839</v>
      </c>
      <c r="F392">
        <f t="shared" si="51"/>
        <v>-16.998135157896414</v>
      </c>
      <c r="G392">
        <f t="shared" si="52"/>
        <v>23.871729684119742</v>
      </c>
      <c r="H392">
        <f t="shared" si="53"/>
        <v>69.360086454372293</v>
      </c>
      <c r="I392">
        <f t="shared" ref="I392:I455" si="60">D392-G392</f>
        <v>8.3282703158802605</v>
      </c>
      <c r="J392">
        <f t="shared" si="55"/>
        <v>0.58884450795138998</v>
      </c>
      <c r="K392">
        <f t="shared" si="56"/>
        <v>1.9508330491449413</v>
      </c>
      <c r="L392">
        <f t="shared" si="57"/>
        <v>4.3307739036867927</v>
      </c>
      <c r="M392">
        <f t="shared" si="58"/>
        <v>5.1709846679260654</v>
      </c>
      <c r="N392">
        <f t="shared" si="59"/>
        <v>4.7182360708219466</v>
      </c>
    </row>
    <row r="393" spans="1:14">
      <c r="A393">
        <v>1982</v>
      </c>
      <c r="B393">
        <v>386</v>
      </c>
      <c r="C393">
        <f t="shared" si="54"/>
        <v>386</v>
      </c>
      <c r="D393">
        <v>6.4</v>
      </c>
      <c r="E393">
        <f t="shared" ref="E393:F456" si="61">E$3*COS(E$2*$C393)+E$4*SIN(E$2*$C393)</f>
        <v>-15.873375698016293</v>
      </c>
      <c r="F393">
        <f t="shared" si="61"/>
        <v>-15.873375697866926</v>
      </c>
      <c r="G393">
        <f t="shared" ref="G393:G456" si="62">$B$3+SUM(E393:F393)</f>
        <v>26.121248604116776</v>
      </c>
      <c r="H393">
        <f t="shared" ref="H393:H456" si="63">I393^2</f>
        <v>388.92764650537777</v>
      </c>
      <c r="I393">
        <f t="shared" si="60"/>
        <v>-19.721248604116774</v>
      </c>
      <c r="J393">
        <f t="shared" si="55"/>
        <v>0.74363302410996734</v>
      </c>
      <c r="K393">
        <f t="shared" si="56"/>
        <v>2.269704912481707</v>
      </c>
      <c r="L393">
        <f t="shared" si="57"/>
        <v>4.7305235449061396</v>
      </c>
      <c r="M393">
        <f t="shared" si="58"/>
        <v>5.6445775151191944</v>
      </c>
      <c r="N393">
        <f t="shared" si="59"/>
        <v>5.4402429198336097</v>
      </c>
    </row>
    <row r="394" spans="1:14">
      <c r="A394">
        <v>1982</v>
      </c>
      <c r="B394">
        <v>387</v>
      </c>
      <c r="C394">
        <f t="shared" ref="C394:C457" si="64">C393+1</f>
        <v>387</v>
      </c>
      <c r="D394">
        <v>42.4</v>
      </c>
      <c r="E394">
        <f t="shared" si="61"/>
        <v>-10.495358038609586</v>
      </c>
      <c r="F394">
        <f t="shared" si="61"/>
        <v>-10.495358038436816</v>
      </c>
      <c r="G394">
        <f t="shared" si="62"/>
        <v>36.877283922953595</v>
      </c>
      <c r="H394">
        <f t="shared" si="63"/>
        <v>30.500392867666822</v>
      </c>
      <c r="I394">
        <f t="shared" si="60"/>
        <v>5.5227160770464039</v>
      </c>
      <c r="J394">
        <f t="shared" si="55"/>
        <v>0.33433539154543251</v>
      </c>
      <c r="K394">
        <f t="shared" si="56"/>
        <v>1.170157236651783</v>
      </c>
      <c r="L394">
        <f t="shared" si="57"/>
        <v>2.2853463300038483</v>
      </c>
      <c r="M394">
        <f t="shared" si="58"/>
        <v>1.8397035972337989</v>
      </c>
      <c r="N394">
        <f t="shared" si="59"/>
        <v>0.40794461504353308</v>
      </c>
    </row>
    <row r="395" spans="1:14">
      <c r="A395">
        <v>1982</v>
      </c>
      <c r="B395">
        <v>388</v>
      </c>
      <c r="C395">
        <f t="shared" si="64"/>
        <v>388</v>
      </c>
      <c r="D395">
        <v>64</v>
      </c>
      <c r="E395">
        <f t="shared" si="61"/>
        <v>-2.3051176684815848</v>
      </c>
      <c r="F395">
        <f t="shared" si="61"/>
        <v>-2.3051176683304702</v>
      </c>
      <c r="G395">
        <f t="shared" si="62"/>
        <v>53.257764663187942</v>
      </c>
      <c r="H395">
        <f t="shared" si="63"/>
        <v>115.39562003145367</v>
      </c>
      <c r="I395">
        <f t="shared" si="60"/>
        <v>10.742235336812058</v>
      </c>
      <c r="J395">
        <f t="shared" ref="J395:J458" si="65">0.98*J394+0.02*I394</f>
        <v>0.43810300525545198</v>
      </c>
      <c r="K395">
        <f t="shared" ref="K395:K458" si="66">0.05*I394+0.95*K394</f>
        <v>1.3877851786715141</v>
      </c>
      <c r="L395">
        <f t="shared" ref="L395:L458" si="67">0.1*I394+0.9*L394</f>
        <v>2.6090833047081041</v>
      </c>
      <c r="M395">
        <f t="shared" ref="M395:M458" si="68">0.15*I394+0.85*M394</f>
        <v>2.3921554692056897</v>
      </c>
      <c r="N395">
        <f t="shared" ref="N395:N458" si="69">0.2*I394+0.8*N394</f>
        <v>1.4308989074441074</v>
      </c>
    </row>
    <row r="396" spans="1:14">
      <c r="A396">
        <v>1982</v>
      </c>
      <c r="B396">
        <v>389</v>
      </c>
      <c r="C396">
        <f t="shared" si="64"/>
        <v>389</v>
      </c>
      <c r="D396">
        <v>56.6</v>
      </c>
      <c r="E396">
        <f t="shared" si="61"/>
        <v>6.5027771193743584</v>
      </c>
      <c r="F396">
        <f t="shared" si="61"/>
        <v>6.5027771194568729</v>
      </c>
      <c r="G396">
        <f t="shared" si="62"/>
        <v>70.873554238831218</v>
      </c>
      <c r="H396">
        <f t="shared" si="63"/>
        <v>203.7343506088566</v>
      </c>
      <c r="I396">
        <f t="shared" si="60"/>
        <v>-14.273554238831217</v>
      </c>
      <c r="J396">
        <f t="shared" si="65"/>
        <v>0.64418565188658405</v>
      </c>
      <c r="K396">
        <f t="shared" si="66"/>
        <v>1.8555076865785411</v>
      </c>
      <c r="L396">
        <f t="shared" si="67"/>
        <v>3.4223985079184995</v>
      </c>
      <c r="M396">
        <f t="shared" si="68"/>
        <v>3.6446674493466449</v>
      </c>
      <c r="N396">
        <f t="shared" si="69"/>
        <v>3.2931661933176977</v>
      </c>
    </row>
    <row r="397" spans="1:14">
      <c r="A397">
        <v>1982</v>
      </c>
      <c r="B397">
        <v>390</v>
      </c>
      <c r="C397">
        <f t="shared" si="64"/>
        <v>390</v>
      </c>
      <c r="D397">
        <v>79.599999999999994</v>
      </c>
      <c r="E397">
        <f t="shared" si="61"/>
        <v>13.568258029534434</v>
      </c>
      <c r="F397">
        <f t="shared" si="61"/>
        <v>13.568258029532901</v>
      </c>
      <c r="G397">
        <f t="shared" si="62"/>
        <v>85.004516059067328</v>
      </c>
      <c r="H397">
        <f t="shared" si="63"/>
        <v>29.208793832716701</v>
      </c>
      <c r="I397">
        <f t="shared" si="60"/>
        <v>-5.4045160590673333</v>
      </c>
      <c r="J397">
        <f t="shared" si="65"/>
        <v>0.34583085407222797</v>
      </c>
      <c r="K397">
        <f t="shared" si="66"/>
        <v>1.049054590308053</v>
      </c>
      <c r="L397">
        <f t="shared" si="67"/>
        <v>1.6528032332435276</v>
      </c>
      <c r="M397">
        <f t="shared" si="68"/>
        <v>0.95693419611996555</v>
      </c>
      <c r="N397">
        <f t="shared" si="69"/>
        <v>-0.22017789311208524</v>
      </c>
    </row>
    <row r="398" spans="1:14">
      <c r="A398">
        <v>1982</v>
      </c>
      <c r="B398">
        <v>391</v>
      </c>
      <c r="C398">
        <f t="shared" si="64"/>
        <v>391</v>
      </c>
      <c r="D398">
        <v>61.4</v>
      </c>
      <c r="E398">
        <f t="shared" si="61"/>
        <v>16.998135157983878</v>
      </c>
      <c r="F398">
        <f t="shared" si="61"/>
        <v>16.998135157896428</v>
      </c>
      <c r="G398">
        <f t="shared" si="62"/>
        <v>91.864270315880304</v>
      </c>
      <c r="H398">
        <f t="shared" si="63"/>
        <v>928.07176587902597</v>
      </c>
      <c r="I398">
        <f t="shared" si="60"/>
        <v>-30.464270315880306</v>
      </c>
      <c r="J398">
        <f t="shared" si="65"/>
        <v>0.23082391580943673</v>
      </c>
      <c r="K398">
        <f t="shared" si="66"/>
        <v>0.72637605783928372</v>
      </c>
      <c r="L398">
        <f t="shared" si="67"/>
        <v>0.94707130401244155</v>
      </c>
      <c r="M398">
        <f t="shared" si="68"/>
        <v>2.7166578418706955E-3</v>
      </c>
      <c r="N398">
        <f t="shared" si="69"/>
        <v>-1.257045526303135</v>
      </c>
    </row>
    <row r="399" spans="1:14">
      <c r="A399">
        <v>1982</v>
      </c>
      <c r="B399">
        <v>392</v>
      </c>
      <c r="C399">
        <f t="shared" si="64"/>
        <v>392</v>
      </c>
      <c r="D399">
        <v>25</v>
      </c>
      <c r="E399">
        <f t="shared" si="61"/>
        <v>15.873375698016362</v>
      </c>
      <c r="F399">
        <f t="shared" si="61"/>
        <v>15.873375697866894</v>
      </c>
      <c r="G399">
        <f t="shared" si="62"/>
        <v>89.614751395883246</v>
      </c>
      <c r="H399">
        <f t="shared" si="63"/>
        <v>4175.0660979517961</v>
      </c>
      <c r="I399">
        <f t="shared" si="60"/>
        <v>-64.614751395883246</v>
      </c>
      <c r="J399">
        <f t="shared" si="65"/>
        <v>-0.38307796882435807</v>
      </c>
      <c r="K399">
        <f t="shared" si="66"/>
        <v>-0.83315626084669592</v>
      </c>
      <c r="L399">
        <f t="shared" si="67"/>
        <v>-2.1940628579768333</v>
      </c>
      <c r="M399">
        <f t="shared" si="68"/>
        <v>-4.5673313882164557</v>
      </c>
      <c r="N399">
        <f t="shared" si="69"/>
        <v>-7.0984904842185701</v>
      </c>
    </row>
    <row r="400" spans="1:14">
      <c r="A400">
        <v>1982</v>
      </c>
      <c r="B400">
        <v>393</v>
      </c>
      <c r="C400">
        <f t="shared" si="64"/>
        <v>393</v>
      </c>
      <c r="D400">
        <v>39.799999999999997</v>
      </c>
      <c r="E400">
        <f t="shared" si="61"/>
        <v>10.495358038609346</v>
      </c>
      <c r="F400">
        <f t="shared" si="61"/>
        <v>10.49535803843675</v>
      </c>
      <c r="G400">
        <f t="shared" si="62"/>
        <v>78.858716077046097</v>
      </c>
      <c r="H400">
        <f t="shared" si="63"/>
        <v>1525.5833015872995</v>
      </c>
      <c r="I400">
        <f t="shared" si="60"/>
        <v>-39.0587160770461</v>
      </c>
      <c r="J400">
        <f t="shared" si="65"/>
        <v>-1.667711437365536</v>
      </c>
      <c r="K400">
        <f t="shared" si="66"/>
        <v>-4.0222360175985239</v>
      </c>
      <c r="L400">
        <f t="shared" si="67"/>
        <v>-8.4361317117674748</v>
      </c>
      <c r="M400">
        <f t="shared" si="68"/>
        <v>-13.574444389366473</v>
      </c>
      <c r="N400">
        <f t="shared" si="69"/>
        <v>-18.601742666551505</v>
      </c>
    </row>
    <row r="401" spans="1:14">
      <c r="A401">
        <v>1982</v>
      </c>
      <c r="B401">
        <v>394</v>
      </c>
      <c r="C401">
        <f t="shared" si="64"/>
        <v>394</v>
      </c>
      <c r="D401">
        <v>36</v>
      </c>
      <c r="E401">
        <f t="shared" si="61"/>
        <v>2.3051176684817678</v>
      </c>
      <c r="F401">
        <f t="shared" si="61"/>
        <v>2.3051176683303876</v>
      </c>
      <c r="G401">
        <f t="shared" si="62"/>
        <v>62.478235336812148</v>
      </c>
      <c r="H401">
        <f t="shared" si="63"/>
        <v>701.09694655160752</v>
      </c>
      <c r="I401">
        <f t="shared" si="60"/>
        <v>-26.478235336812148</v>
      </c>
      <c r="J401">
        <f t="shared" si="65"/>
        <v>-2.4155315301591473</v>
      </c>
      <c r="K401">
        <f t="shared" si="66"/>
        <v>-5.7740600205709027</v>
      </c>
      <c r="L401">
        <f t="shared" si="67"/>
        <v>-11.498390148295337</v>
      </c>
      <c r="M401">
        <f t="shared" si="68"/>
        <v>-17.397085142518417</v>
      </c>
      <c r="N401">
        <f t="shared" si="69"/>
        <v>-22.693137348650424</v>
      </c>
    </row>
    <row r="402" spans="1:14">
      <c r="A402">
        <v>1982</v>
      </c>
      <c r="B402">
        <v>395</v>
      </c>
      <c r="C402">
        <f t="shared" si="64"/>
        <v>395</v>
      </c>
      <c r="D402">
        <v>18.2</v>
      </c>
      <c r="E402">
        <f t="shared" si="61"/>
        <v>-6.5027771193741879</v>
      </c>
      <c r="F402">
        <f t="shared" si="61"/>
        <v>-6.502777119456951</v>
      </c>
      <c r="G402">
        <f t="shared" si="62"/>
        <v>44.862445761168857</v>
      </c>
      <c r="H402">
        <f t="shared" si="63"/>
        <v>710.8860139672712</v>
      </c>
      <c r="I402">
        <f t="shared" si="60"/>
        <v>-26.662445761168858</v>
      </c>
      <c r="J402">
        <f t="shared" si="65"/>
        <v>-2.8967856062922075</v>
      </c>
      <c r="K402">
        <f t="shared" si="66"/>
        <v>-6.8092687863829653</v>
      </c>
      <c r="L402">
        <f t="shared" si="67"/>
        <v>-12.99637466714702</v>
      </c>
      <c r="M402">
        <f t="shared" si="68"/>
        <v>-18.759257671662475</v>
      </c>
      <c r="N402">
        <f t="shared" si="69"/>
        <v>-23.450156946282771</v>
      </c>
    </row>
    <row r="403" spans="1:14">
      <c r="A403">
        <v>1982</v>
      </c>
      <c r="B403">
        <v>396</v>
      </c>
      <c r="C403">
        <f t="shared" si="64"/>
        <v>396</v>
      </c>
      <c r="D403">
        <v>6.4</v>
      </c>
      <c r="E403">
        <f t="shared" si="61"/>
        <v>-13.568258029534618</v>
      </c>
      <c r="F403">
        <f t="shared" si="61"/>
        <v>-13.568258029532952</v>
      </c>
      <c r="G403">
        <f t="shared" si="62"/>
        <v>30.731483940932424</v>
      </c>
      <c r="H403">
        <f t="shared" si="63"/>
        <v>592.02111076785241</v>
      </c>
      <c r="I403">
        <f t="shared" si="60"/>
        <v>-24.331483940932422</v>
      </c>
      <c r="J403">
        <f t="shared" si="65"/>
        <v>-3.3720988093897404</v>
      </c>
      <c r="K403">
        <f t="shared" si="66"/>
        <v>-7.8019276351222597</v>
      </c>
      <c r="L403">
        <f t="shared" si="67"/>
        <v>-14.362981776549205</v>
      </c>
      <c r="M403">
        <f t="shared" si="68"/>
        <v>-19.944735885088431</v>
      </c>
      <c r="N403">
        <f t="shared" si="69"/>
        <v>-24.09261470925999</v>
      </c>
    </row>
    <row r="404" spans="1:14">
      <c r="A404">
        <v>1983</v>
      </c>
      <c r="B404">
        <v>397</v>
      </c>
      <c r="C404">
        <f t="shared" si="64"/>
        <v>397</v>
      </c>
      <c r="D404">
        <v>36.200000000000003</v>
      </c>
      <c r="E404">
        <f t="shared" si="61"/>
        <v>-16.998135157983853</v>
      </c>
      <c r="F404">
        <f t="shared" si="61"/>
        <v>-16.998135157896435</v>
      </c>
      <c r="G404">
        <f t="shared" si="62"/>
        <v>23.871729684119707</v>
      </c>
      <c r="H404">
        <f t="shared" si="63"/>
        <v>151.98624898141526</v>
      </c>
      <c r="I404">
        <f t="shared" si="60"/>
        <v>12.328270315880296</v>
      </c>
      <c r="J404">
        <f t="shared" si="65"/>
        <v>-3.7912865120205943</v>
      </c>
      <c r="K404">
        <f t="shared" si="66"/>
        <v>-8.6284054504127674</v>
      </c>
      <c r="L404">
        <f t="shared" si="67"/>
        <v>-15.359831992987527</v>
      </c>
      <c r="M404">
        <f t="shared" si="68"/>
        <v>-20.602748093465028</v>
      </c>
      <c r="N404">
        <f t="shared" si="69"/>
        <v>-24.14038855559448</v>
      </c>
    </row>
    <row r="405" spans="1:14">
      <c r="A405">
        <v>1983</v>
      </c>
      <c r="B405">
        <v>398</v>
      </c>
      <c r="C405">
        <f t="shared" si="64"/>
        <v>398</v>
      </c>
      <c r="D405">
        <v>1.4</v>
      </c>
      <c r="E405">
        <f t="shared" si="61"/>
        <v>-15.873375698016247</v>
      </c>
      <c r="F405">
        <f t="shared" si="61"/>
        <v>-15.873375697866862</v>
      </c>
      <c r="G405">
        <f t="shared" si="62"/>
        <v>26.121248604116886</v>
      </c>
      <c r="H405">
        <f t="shared" si="63"/>
        <v>611.14013254655117</v>
      </c>
      <c r="I405">
        <f t="shared" si="60"/>
        <v>-24.721248604116887</v>
      </c>
      <c r="J405">
        <f t="shared" si="65"/>
        <v>-3.4688953754625764</v>
      </c>
      <c r="K405">
        <f t="shared" si="66"/>
        <v>-7.5805716620981141</v>
      </c>
      <c r="L405">
        <f t="shared" si="67"/>
        <v>-12.591021762100745</v>
      </c>
      <c r="M405">
        <f t="shared" si="68"/>
        <v>-15.66309533206323</v>
      </c>
      <c r="N405">
        <f t="shared" si="69"/>
        <v>-16.846656781299526</v>
      </c>
    </row>
    <row r="406" spans="1:14">
      <c r="A406">
        <v>1983</v>
      </c>
      <c r="B406">
        <v>399</v>
      </c>
      <c r="C406">
        <f t="shared" si="64"/>
        <v>399</v>
      </c>
      <c r="D406">
        <v>159.4</v>
      </c>
      <c r="E406">
        <f t="shared" si="61"/>
        <v>-10.495358038609494</v>
      </c>
      <c r="F406">
        <f t="shared" si="61"/>
        <v>-10.495358038436683</v>
      </c>
      <c r="G406">
        <f t="shared" si="62"/>
        <v>36.877283922953822</v>
      </c>
      <c r="H406">
        <f t="shared" si="63"/>
        <v>15011.815954896472</v>
      </c>
      <c r="I406">
        <f t="shared" si="60"/>
        <v>122.52271607704618</v>
      </c>
      <c r="J406">
        <f t="shared" si="65"/>
        <v>-3.8939424400356626</v>
      </c>
      <c r="K406">
        <f t="shared" si="66"/>
        <v>-8.4376055091990523</v>
      </c>
      <c r="L406">
        <f t="shared" si="67"/>
        <v>-13.80404444630236</v>
      </c>
      <c r="M406">
        <f t="shared" si="68"/>
        <v>-17.02181832287128</v>
      </c>
      <c r="N406">
        <f t="shared" si="69"/>
        <v>-18.421575145862999</v>
      </c>
    </row>
    <row r="407" spans="1:14">
      <c r="A407">
        <v>1983</v>
      </c>
      <c r="B407">
        <v>400</v>
      </c>
      <c r="C407">
        <f t="shared" si="64"/>
        <v>400</v>
      </c>
      <c r="D407">
        <v>57.6</v>
      </c>
      <c r="E407">
        <f t="shared" si="61"/>
        <v>-2.3051176684819517</v>
      </c>
      <c r="F407">
        <f t="shared" si="61"/>
        <v>-2.3051176683303023</v>
      </c>
      <c r="G407">
        <f t="shared" si="62"/>
        <v>53.257764663187743</v>
      </c>
      <c r="H407">
        <f t="shared" si="63"/>
        <v>18.855007720261067</v>
      </c>
      <c r="I407">
        <f t="shared" si="60"/>
        <v>4.3422353368122586</v>
      </c>
      <c r="J407">
        <f t="shared" si="65"/>
        <v>-1.3656092696940254</v>
      </c>
      <c r="K407">
        <f t="shared" si="66"/>
        <v>-1.8895894298867892</v>
      </c>
      <c r="L407">
        <f t="shared" si="67"/>
        <v>-0.17136839396750503</v>
      </c>
      <c r="M407">
        <f t="shared" si="68"/>
        <v>3.9098618371163418</v>
      </c>
      <c r="N407">
        <f t="shared" si="69"/>
        <v>9.7672830987188384</v>
      </c>
    </row>
    <row r="408" spans="1:14">
      <c r="A408">
        <v>1983</v>
      </c>
      <c r="B408">
        <v>401</v>
      </c>
      <c r="C408">
        <f t="shared" si="64"/>
        <v>401</v>
      </c>
      <c r="D408">
        <v>87.2</v>
      </c>
      <c r="E408">
        <f t="shared" si="61"/>
        <v>6.5027771193744668</v>
      </c>
      <c r="F408">
        <f t="shared" si="61"/>
        <v>6.5027771194570274</v>
      </c>
      <c r="G408">
        <f t="shared" si="62"/>
        <v>70.873554238831488</v>
      </c>
      <c r="H408">
        <f t="shared" si="63"/>
        <v>266.55283119237737</v>
      </c>
      <c r="I408">
        <f t="shared" si="60"/>
        <v>16.326445761168515</v>
      </c>
      <c r="J408">
        <f t="shared" si="65"/>
        <v>-1.2514523775638997</v>
      </c>
      <c r="K408">
        <f t="shared" si="66"/>
        <v>-1.5779981915518366</v>
      </c>
      <c r="L408">
        <f t="shared" si="67"/>
        <v>0.27999197911047136</v>
      </c>
      <c r="M408">
        <f t="shared" si="68"/>
        <v>3.9747178620707295</v>
      </c>
      <c r="N408">
        <f t="shared" si="69"/>
        <v>8.6822735463375231</v>
      </c>
    </row>
    <row r="409" spans="1:14">
      <c r="A409">
        <v>1983</v>
      </c>
      <c r="B409">
        <v>402</v>
      </c>
      <c r="C409">
        <f t="shared" si="64"/>
        <v>402</v>
      </c>
      <c r="D409">
        <v>91</v>
      </c>
      <c r="E409">
        <f t="shared" si="61"/>
        <v>13.568258029534505</v>
      </c>
      <c r="F409">
        <f t="shared" si="61"/>
        <v>13.568258029533004</v>
      </c>
      <c r="G409">
        <f t="shared" si="62"/>
        <v>85.004516059067498</v>
      </c>
      <c r="H409">
        <f t="shared" si="63"/>
        <v>35.945827685979523</v>
      </c>
      <c r="I409">
        <f t="shared" si="60"/>
        <v>5.9954839409325018</v>
      </c>
      <c r="J409">
        <f t="shared" si="65"/>
        <v>-0.89989441478925136</v>
      </c>
      <c r="K409">
        <f t="shared" si="66"/>
        <v>-0.68277599391581889</v>
      </c>
      <c r="L409">
        <f t="shared" si="67"/>
        <v>1.8846373573162758</v>
      </c>
      <c r="M409">
        <f t="shared" si="68"/>
        <v>5.8274770469353969</v>
      </c>
      <c r="N409">
        <f t="shared" si="69"/>
        <v>10.211107989303722</v>
      </c>
    </row>
    <row r="410" spans="1:14">
      <c r="A410">
        <v>1983</v>
      </c>
      <c r="B410">
        <v>403</v>
      </c>
      <c r="C410">
        <f t="shared" si="64"/>
        <v>403</v>
      </c>
      <c r="D410">
        <v>92</v>
      </c>
      <c r="E410">
        <f t="shared" si="61"/>
        <v>16.998135157983896</v>
      </c>
      <c r="F410">
        <f t="shared" si="61"/>
        <v>16.998135157896446</v>
      </c>
      <c r="G410">
        <f t="shared" si="62"/>
        <v>91.864270315880333</v>
      </c>
      <c r="H410">
        <f t="shared" si="63"/>
        <v>1.8422547151224617E-2</v>
      </c>
      <c r="I410">
        <f t="shared" si="60"/>
        <v>0.13572968411966713</v>
      </c>
      <c r="J410">
        <f t="shared" si="65"/>
        <v>-0.76198684767481628</v>
      </c>
      <c r="K410">
        <f t="shared" si="66"/>
        <v>-0.34886299717340286</v>
      </c>
      <c r="L410">
        <f t="shared" si="67"/>
        <v>2.2957220156778986</v>
      </c>
      <c r="M410">
        <f t="shared" si="68"/>
        <v>5.8526780810349628</v>
      </c>
      <c r="N410">
        <f t="shared" si="69"/>
        <v>9.3679831796294781</v>
      </c>
    </row>
    <row r="411" spans="1:14">
      <c r="A411">
        <v>1983</v>
      </c>
      <c r="B411">
        <v>404</v>
      </c>
      <c r="C411">
        <f t="shared" si="64"/>
        <v>404</v>
      </c>
      <c r="D411">
        <v>82.4</v>
      </c>
      <c r="E411">
        <f t="shared" si="61"/>
        <v>15.873375698016318</v>
      </c>
      <c r="F411">
        <f t="shared" si="61"/>
        <v>15.87337569786683</v>
      </c>
      <c r="G411">
        <f t="shared" si="62"/>
        <v>89.614751395883147</v>
      </c>
      <c r="H411">
        <f t="shared" si="63"/>
        <v>52.052637704397732</v>
      </c>
      <c r="I411">
        <f t="shared" si="60"/>
        <v>-7.2147513958831411</v>
      </c>
      <c r="J411">
        <f t="shared" si="65"/>
        <v>-0.74403251703892659</v>
      </c>
      <c r="K411">
        <f t="shared" si="66"/>
        <v>-0.3246333631087493</v>
      </c>
      <c r="L411">
        <f t="shared" si="67"/>
        <v>2.0797227825220754</v>
      </c>
      <c r="M411">
        <f t="shared" si="68"/>
        <v>4.9951358214976684</v>
      </c>
      <c r="N411">
        <f t="shared" si="69"/>
        <v>7.5215324805275161</v>
      </c>
    </row>
    <row r="412" spans="1:14">
      <c r="A412">
        <v>1983</v>
      </c>
      <c r="B412">
        <v>405</v>
      </c>
      <c r="C412">
        <f t="shared" si="64"/>
        <v>405</v>
      </c>
      <c r="D412">
        <v>95.4</v>
      </c>
      <c r="E412">
        <f t="shared" si="61"/>
        <v>10.495358038609639</v>
      </c>
      <c r="F412">
        <f t="shared" si="61"/>
        <v>10.495358038436617</v>
      </c>
      <c r="G412">
        <f t="shared" si="62"/>
        <v>78.858716077046253</v>
      </c>
      <c r="H412">
        <f t="shared" si="63"/>
        <v>273.61407381976829</v>
      </c>
      <c r="I412">
        <f t="shared" si="60"/>
        <v>16.541283922953752</v>
      </c>
      <c r="J412">
        <f t="shared" si="65"/>
        <v>-0.87344689461581082</v>
      </c>
      <c r="K412">
        <f t="shared" si="66"/>
        <v>-0.66913926474746888</v>
      </c>
      <c r="L412">
        <f t="shared" si="67"/>
        <v>1.1502753646815538</v>
      </c>
      <c r="M412">
        <f t="shared" si="68"/>
        <v>3.1636527388905469</v>
      </c>
      <c r="N412">
        <f t="shared" si="69"/>
        <v>4.5742757052453848</v>
      </c>
    </row>
    <row r="413" spans="1:14">
      <c r="A413">
        <v>1983</v>
      </c>
      <c r="B413">
        <v>406</v>
      </c>
      <c r="C413">
        <f t="shared" si="64"/>
        <v>406</v>
      </c>
      <c r="D413">
        <v>28.2</v>
      </c>
      <c r="E413">
        <f t="shared" si="61"/>
        <v>2.3051176684816488</v>
      </c>
      <c r="F413">
        <f t="shared" si="61"/>
        <v>2.3051176683302179</v>
      </c>
      <c r="G413">
        <f t="shared" si="62"/>
        <v>62.478235336811863</v>
      </c>
      <c r="H413">
        <f t="shared" si="63"/>
        <v>1174.9974178058574</v>
      </c>
      <c r="I413">
        <f t="shared" si="60"/>
        <v>-34.278235336811861</v>
      </c>
      <c r="J413">
        <f t="shared" si="65"/>
        <v>-0.52515227826441957</v>
      </c>
      <c r="K413">
        <f t="shared" si="66"/>
        <v>0.19138189463759225</v>
      </c>
      <c r="L413">
        <f t="shared" si="67"/>
        <v>2.6893762205087737</v>
      </c>
      <c r="M413">
        <f t="shared" si="68"/>
        <v>5.1702974165000271</v>
      </c>
      <c r="N413">
        <f t="shared" si="69"/>
        <v>6.9676773487870589</v>
      </c>
    </row>
    <row r="414" spans="1:14">
      <c r="A414">
        <v>1983</v>
      </c>
      <c r="B414">
        <v>407</v>
      </c>
      <c r="C414">
        <f t="shared" si="64"/>
        <v>407</v>
      </c>
      <c r="D414">
        <v>61.4</v>
      </c>
      <c r="E414">
        <f t="shared" si="61"/>
        <v>-6.502777119374298</v>
      </c>
      <c r="F414">
        <f t="shared" si="61"/>
        <v>-6.5027771194571047</v>
      </c>
      <c r="G414">
        <f t="shared" si="62"/>
        <v>44.862445761168594</v>
      </c>
      <c r="H414">
        <f t="shared" si="63"/>
        <v>273.49070020229055</v>
      </c>
      <c r="I414">
        <f t="shared" si="60"/>
        <v>16.537554238831405</v>
      </c>
      <c r="J414">
        <f t="shared" si="65"/>
        <v>-1.2002139394353684</v>
      </c>
      <c r="K414">
        <f t="shared" si="66"/>
        <v>-1.5320989669348806</v>
      </c>
      <c r="L414">
        <f t="shared" si="67"/>
        <v>-1.00738493522329</v>
      </c>
      <c r="M414">
        <f t="shared" si="68"/>
        <v>-0.74698249649675574</v>
      </c>
      <c r="N414">
        <f t="shared" si="69"/>
        <v>-1.2815051883327255</v>
      </c>
    </row>
    <row r="415" spans="1:14">
      <c r="A415">
        <v>1983</v>
      </c>
      <c r="B415">
        <v>408</v>
      </c>
      <c r="C415">
        <f t="shared" si="64"/>
        <v>408</v>
      </c>
      <c r="D415">
        <v>22.6</v>
      </c>
      <c r="E415">
        <f t="shared" si="61"/>
        <v>-13.568258029534691</v>
      </c>
      <c r="F415">
        <f t="shared" si="61"/>
        <v>-13.568258029533055</v>
      </c>
      <c r="G415">
        <f t="shared" si="62"/>
        <v>30.73148394093225</v>
      </c>
      <c r="H415">
        <f t="shared" si="63"/>
        <v>66.12103108163906</v>
      </c>
      <c r="I415">
        <f t="shared" si="60"/>
        <v>-8.1314839409322488</v>
      </c>
      <c r="J415">
        <f t="shared" si="65"/>
        <v>-0.84545857587003281</v>
      </c>
      <c r="K415">
        <f t="shared" si="66"/>
        <v>-0.6286163066465662</v>
      </c>
      <c r="L415">
        <f t="shared" si="67"/>
        <v>0.74710898218217947</v>
      </c>
      <c r="M415">
        <f t="shared" si="68"/>
        <v>1.8456980138024683</v>
      </c>
      <c r="N415">
        <f t="shared" si="69"/>
        <v>2.2823066971001005</v>
      </c>
    </row>
    <row r="416" spans="1:14">
      <c r="A416">
        <v>1984</v>
      </c>
      <c r="B416">
        <v>409</v>
      </c>
      <c r="C416">
        <f t="shared" si="64"/>
        <v>409</v>
      </c>
      <c r="D416">
        <v>16.399999999999999</v>
      </c>
      <c r="E416">
        <f t="shared" si="61"/>
        <v>-16.998135157983871</v>
      </c>
      <c r="F416">
        <f t="shared" si="61"/>
        <v>-16.99813515789646</v>
      </c>
      <c r="G416">
        <f t="shared" si="62"/>
        <v>23.871729684119664</v>
      </c>
      <c r="H416">
        <f t="shared" si="63"/>
        <v>55.826744472554957</v>
      </c>
      <c r="I416">
        <f t="shared" si="60"/>
        <v>-7.4717296841196656</v>
      </c>
      <c r="J416">
        <f t="shared" si="65"/>
        <v>-0.99117908317127712</v>
      </c>
      <c r="K416">
        <f t="shared" si="66"/>
        <v>-1.0037596883608502</v>
      </c>
      <c r="L416">
        <f t="shared" si="67"/>
        <v>-0.14075031012926342</v>
      </c>
      <c r="M416">
        <f t="shared" si="68"/>
        <v>0.34912072059226085</v>
      </c>
      <c r="N416">
        <f t="shared" si="69"/>
        <v>0.19954856949363053</v>
      </c>
    </row>
    <row r="417" spans="1:14">
      <c r="A417">
        <v>1984</v>
      </c>
      <c r="B417">
        <v>410</v>
      </c>
      <c r="C417">
        <f t="shared" si="64"/>
        <v>410</v>
      </c>
      <c r="D417">
        <v>6.8</v>
      </c>
      <c r="E417">
        <f t="shared" si="61"/>
        <v>-15.873375698016389</v>
      </c>
      <c r="F417">
        <f t="shared" si="61"/>
        <v>-15.8733756978668</v>
      </c>
      <c r="G417">
        <f t="shared" si="62"/>
        <v>26.121248604116808</v>
      </c>
      <c r="H417">
        <f t="shared" si="63"/>
        <v>373.31064762208564</v>
      </c>
      <c r="I417">
        <f t="shared" si="60"/>
        <v>-19.321248604116807</v>
      </c>
      <c r="J417">
        <f t="shared" si="65"/>
        <v>-1.120790095190245</v>
      </c>
      <c r="K417">
        <f t="shared" si="66"/>
        <v>-1.3271581881487911</v>
      </c>
      <c r="L417">
        <f t="shared" si="67"/>
        <v>-0.87384824752830359</v>
      </c>
      <c r="M417">
        <f t="shared" si="68"/>
        <v>-0.82400684011452818</v>
      </c>
      <c r="N417">
        <f t="shared" si="69"/>
        <v>-1.3347070812290287</v>
      </c>
    </row>
    <row r="418" spans="1:14">
      <c r="A418">
        <v>1984</v>
      </c>
      <c r="B418">
        <v>411</v>
      </c>
      <c r="C418">
        <f t="shared" si="64"/>
        <v>411</v>
      </c>
      <c r="D418">
        <v>112.2</v>
      </c>
      <c r="E418">
        <f t="shared" si="61"/>
        <v>-10.4953580386094</v>
      </c>
      <c r="F418">
        <f t="shared" si="61"/>
        <v>-10.495358038436549</v>
      </c>
      <c r="G418">
        <f t="shared" si="62"/>
        <v>36.877283922954049</v>
      </c>
      <c r="H418">
        <f t="shared" si="63"/>
        <v>5673.5115572232771</v>
      </c>
      <c r="I418">
        <f t="shared" si="60"/>
        <v>75.322716077045953</v>
      </c>
      <c r="J418">
        <f t="shared" si="65"/>
        <v>-1.484799265368776</v>
      </c>
      <c r="K418">
        <f t="shared" si="66"/>
        <v>-2.2268627089471917</v>
      </c>
      <c r="L418">
        <f t="shared" si="67"/>
        <v>-2.7185882831871542</v>
      </c>
      <c r="M418">
        <f t="shared" si="68"/>
        <v>-3.5985931047148698</v>
      </c>
      <c r="N418">
        <f t="shared" si="69"/>
        <v>-4.9320153858065847</v>
      </c>
    </row>
    <row r="419" spans="1:14">
      <c r="A419">
        <v>1984</v>
      </c>
      <c r="B419">
        <v>412</v>
      </c>
      <c r="C419">
        <f t="shared" si="64"/>
        <v>412</v>
      </c>
      <c r="D419">
        <v>32</v>
      </c>
      <c r="E419">
        <f t="shared" si="61"/>
        <v>-2.3051176684818344</v>
      </c>
      <c r="F419">
        <f t="shared" si="61"/>
        <v>-2.3051176683301362</v>
      </c>
      <c r="G419">
        <f t="shared" si="62"/>
        <v>53.257764663188027</v>
      </c>
      <c r="H419">
        <f t="shared" si="63"/>
        <v>451.8925584754856</v>
      </c>
      <c r="I419">
        <f t="shared" si="60"/>
        <v>-21.257764663188027</v>
      </c>
      <c r="J419">
        <f t="shared" si="65"/>
        <v>5.1351041479518633E-2</v>
      </c>
      <c r="K419">
        <f t="shared" si="66"/>
        <v>1.6506162303524659</v>
      </c>
      <c r="L419">
        <f t="shared" si="67"/>
        <v>5.0855421528361564</v>
      </c>
      <c r="M419">
        <f t="shared" si="68"/>
        <v>8.2396032725492532</v>
      </c>
      <c r="N419">
        <f t="shared" si="69"/>
        <v>11.118930906763923</v>
      </c>
    </row>
    <row r="420" spans="1:14">
      <c r="A420">
        <v>1984</v>
      </c>
      <c r="B420">
        <v>413</v>
      </c>
      <c r="C420">
        <f t="shared" si="64"/>
        <v>413</v>
      </c>
      <c r="D420">
        <v>51.8</v>
      </c>
      <c r="E420">
        <f t="shared" si="61"/>
        <v>6.5027771193745769</v>
      </c>
      <c r="F420">
        <f t="shared" si="61"/>
        <v>6.5027771194571846</v>
      </c>
      <c r="G420">
        <f t="shared" si="62"/>
        <v>70.873554238831758</v>
      </c>
      <c r="H420">
        <f t="shared" si="63"/>
        <v>363.80047130165707</v>
      </c>
      <c r="I420">
        <f t="shared" si="60"/>
        <v>-19.073554238831761</v>
      </c>
      <c r="J420">
        <f t="shared" si="65"/>
        <v>-0.37483127261383231</v>
      </c>
      <c r="K420">
        <f t="shared" si="66"/>
        <v>0.50519718567544114</v>
      </c>
      <c r="L420">
        <f t="shared" si="67"/>
        <v>2.4512114712337385</v>
      </c>
      <c r="M420">
        <f t="shared" si="68"/>
        <v>3.8149980821886609</v>
      </c>
      <c r="N420">
        <f t="shared" si="69"/>
        <v>4.6435917927735337</v>
      </c>
    </row>
    <row r="421" spans="1:14">
      <c r="A421">
        <v>1984</v>
      </c>
      <c r="B421">
        <v>414</v>
      </c>
      <c r="C421">
        <f t="shared" si="64"/>
        <v>414</v>
      </c>
      <c r="D421">
        <v>68</v>
      </c>
      <c r="E421">
        <f t="shared" si="61"/>
        <v>13.568258029534578</v>
      </c>
      <c r="F421">
        <f t="shared" si="61"/>
        <v>13.568258029533107</v>
      </c>
      <c r="G421">
        <f t="shared" si="62"/>
        <v>85.004516059067683</v>
      </c>
      <c r="H421">
        <f t="shared" si="63"/>
        <v>289.15356640309074</v>
      </c>
      <c r="I421">
        <f t="shared" si="60"/>
        <v>-17.004516059067683</v>
      </c>
      <c r="J421">
        <f t="shared" si="65"/>
        <v>-0.74880573193819089</v>
      </c>
      <c r="K421">
        <f t="shared" si="66"/>
        <v>-0.47374038554991904</v>
      </c>
      <c r="L421">
        <f t="shared" si="67"/>
        <v>0.29873490022718863</v>
      </c>
      <c r="M421">
        <f t="shared" si="68"/>
        <v>0.38171523403559737</v>
      </c>
      <c r="N421">
        <f t="shared" si="69"/>
        <v>-9.9837413547525511E-2</v>
      </c>
    </row>
    <row r="422" spans="1:14">
      <c r="A422">
        <v>1984</v>
      </c>
      <c r="B422">
        <v>415</v>
      </c>
      <c r="C422">
        <f t="shared" si="64"/>
        <v>415</v>
      </c>
      <c r="D422">
        <v>119.6</v>
      </c>
      <c r="E422">
        <f t="shared" si="61"/>
        <v>16.998135157983846</v>
      </c>
      <c r="F422">
        <f t="shared" si="61"/>
        <v>16.998135157896471</v>
      </c>
      <c r="G422">
        <f t="shared" si="62"/>
        <v>91.864270315880304</v>
      </c>
      <c r="H422">
        <f t="shared" si="63"/>
        <v>769.27070111055809</v>
      </c>
      <c r="I422">
        <f t="shared" si="60"/>
        <v>27.73572968411969</v>
      </c>
      <c r="J422">
        <f t="shared" si="65"/>
        <v>-1.0739199384807807</v>
      </c>
      <c r="K422">
        <f t="shared" si="66"/>
        <v>-1.3002791692258073</v>
      </c>
      <c r="L422">
        <f t="shared" si="67"/>
        <v>-1.4315901957022987</v>
      </c>
      <c r="M422">
        <f t="shared" si="68"/>
        <v>-2.2262194599298946</v>
      </c>
      <c r="N422">
        <f t="shared" si="69"/>
        <v>-3.4807731426515574</v>
      </c>
    </row>
    <row r="423" spans="1:14">
      <c r="A423">
        <v>1984</v>
      </c>
      <c r="B423">
        <v>416</v>
      </c>
      <c r="C423">
        <f t="shared" si="64"/>
        <v>416</v>
      </c>
      <c r="D423">
        <v>146</v>
      </c>
      <c r="E423">
        <f t="shared" si="61"/>
        <v>15.873375698016275</v>
      </c>
      <c r="F423">
        <f t="shared" si="61"/>
        <v>15.873375697866766</v>
      </c>
      <c r="G423">
        <f t="shared" si="62"/>
        <v>89.614751395883033</v>
      </c>
      <c r="H423">
        <f t="shared" si="63"/>
        <v>3179.2962601480745</v>
      </c>
      <c r="I423">
        <f t="shared" si="60"/>
        <v>56.385248604116967</v>
      </c>
      <c r="J423">
        <f t="shared" si="65"/>
        <v>-0.49772694602877121</v>
      </c>
      <c r="K423">
        <f t="shared" si="66"/>
        <v>0.15152127344146749</v>
      </c>
      <c r="L423">
        <f t="shared" si="67"/>
        <v>1.4851417922799002</v>
      </c>
      <c r="M423">
        <f t="shared" si="68"/>
        <v>2.2680729116775433</v>
      </c>
      <c r="N423">
        <f t="shared" si="69"/>
        <v>2.7625274227026919</v>
      </c>
    </row>
    <row r="424" spans="1:14">
      <c r="A424">
        <v>1984</v>
      </c>
      <c r="B424">
        <v>417</v>
      </c>
      <c r="C424">
        <f t="shared" si="64"/>
        <v>417</v>
      </c>
      <c r="D424">
        <v>112.8</v>
      </c>
      <c r="E424">
        <f t="shared" si="61"/>
        <v>10.495358038609547</v>
      </c>
      <c r="F424">
        <f t="shared" si="61"/>
        <v>10.495358038436484</v>
      </c>
      <c r="G424">
        <f t="shared" si="62"/>
        <v>78.858716077046026</v>
      </c>
      <c r="H424">
        <f t="shared" si="63"/>
        <v>1152.0107543385736</v>
      </c>
      <c r="I424">
        <f t="shared" si="60"/>
        <v>33.941283922953971</v>
      </c>
      <c r="J424">
        <f t="shared" si="65"/>
        <v>0.63993256497414353</v>
      </c>
      <c r="K424">
        <f t="shared" si="66"/>
        <v>2.9632076399752427</v>
      </c>
      <c r="L424">
        <f t="shared" si="67"/>
        <v>6.9751524734636074</v>
      </c>
      <c r="M424">
        <f t="shared" si="68"/>
        <v>10.385649265543456</v>
      </c>
      <c r="N424">
        <f t="shared" si="69"/>
        <v>13.487071658985547</v>
      </c>
    </row>
    <row r="425" spans="1:14">
      <c r="A425">
        <v>1984</v>
      </c>
      <c r="B425">
        <v>418</v>
      </c>
      <c r="C425">
        <f t="shared" si="64"/>
        <v>418</v>
      </c>
      <c r="D425">
        <v>43.8</v>
      </c>
      <c r="E425">
        <f t="shared" si="61"/>
        <v>2.305117668481536</v>
      </c>
      <c r="F425">
        <f t="shared" si="61"/>
        <v>2.3051176683300527</v>
      </c>
      <c r="G425">
        <f t="shared" si="62"/>
        <v>62.478235336811586</v>
      </c>
      <c r="H425">
        <f t="shared" si="63"/>
        <v>348.87647529731714</v>
      </c>
      <c r="I425">
        <f t="shared" si="60"/>
        <v>-18.678235336811589</v>
      </c>
      <c r="J425">
        <f t="shared" si="65"/>
        <v>1.3059595921337401</v>
      </c>
      <c r="K425">
        <f t="shared" si="66"/>
        <v>4.5121114541241791</v>
      </c>
      <c r="L425">
        <f t="shared" si="67"/>
        <v>9.6717656184126444</v>
      </c>
      <c r="M425">
        <f t="shared" si="68"/>
        <v>13.918994464155034</v>
      </c>
      <c r="N425">
        <f t="shared" si="69"/>
        <v>17.577914111779233</v>
      </c>
    </row>
    <row r="426" spans="1:14">
      <c r="A426">
        <v>1984</v>
      </c>
      <c r="B426">
        <v>419</v>
      </c>
      <c r="C426">
        <f t="shared" si="64"/>
        <v>419</v>
      </c>
      <c r="D426">
        <v>74.400000000000006</v>
      </c>
      <c r="E426">
        <f t="shared" si="61"/>
        <v>-6.5027771193744064</v>
      </c>
      <c r="F426">
        <f t="shared" si="61"/>
        <v>-6.5027771194572601</v>
      </c>
      <c r="G426">
        <f t="shared" si="62"/>
        <v>44.862445761168331</v>
      </c>
      <c r="H426">
        <f t="shared" si="63"/>
        <v>872.46711041192304</v>
      </c>
      <c r="I426">
        <f t="shared" si="60"/>
        <v>29.537554238831675</v>
      </c>
      <c r="J426">
        <f t="shared" si="65"/>
        <v>0.90627569355483351</v>
      </c>
      <c r="K426">
        <f t="shared" si="66"/>
        <v>3.3525941145773901</v>
      </c>
      <c r="L426">
        <f t="shared" si="67"/>
        <v>6.8367655228902215</v>
      </c>
      <c r="M426">
        <f t="shared" si="68"/>
        <v>9.0294099940100399</v>
      </c>
      <c r="N426">
        <f t="shared" si="69"/>
        <v>10.326684222061068</v>
      </c>
    </row>
    <row r="427" spans="1:14">
      <c r="A427">
        <v>1984</v>
      </c>
      <c r="B427">
        <v>420</v>
      </c>
      <c r="C427">
        <f t="shared" si="64"/>
        <v>420</v>
      </c>
      <c r="D427">
        <v>31.8</v>
      </c>
      <c r="E427">
        <f t="shared" si="61"/>
        <v>-13.568258029534464</v>
      </c>
      <c r="F427">
        <f t="shared" si="61"/>
        <v>-13.568258029533158</v>
      </c>
      <c r="G427">
        <f t="shared" si="62"/>
        <v>30.731483940932371</v>
      </c>
      <c r="H427">
        <f t="shared" si="63"/>
        <v>1.1417265684854183</v>
      </c>
      <c r="I427">
        <f t="shared" si="60"/>
        <v>1.0685160590676297</v>
      </c>
      <c r="J427">
        <f t="shared" si="65"/>
        <v>1.4789012644603703</v>
      </c>
      <c r="K427">
        <f t="shared" si="66"/>
        <v>4.6618421207901042</v>
      </c>
      <c r="L427">
        <f t="shared" si="67"/>
        <v>9.1068443944843676</v>
      </c>
      <c r="M427">
        <f t="shared" si="68"/>
        <v>12.105631630733285</v>
      </c>
      <c r="N427">
        <f t="shared" si="69"/>
        <v>14.168858225415191</v>
      </c>
    </row>
    <row r="428" spans="1:14">
      <c r="A428">
        <v>1985</v>
      </c>
      <c r="B428">
        <v>421</v>
      </c>
      <c r="C428">
        <f t="shared" si="64"/>
        <v>421</v>
      </c>
      <c r="D428">
        <v>23.4</v>
      </c>
      <c r="E428">
        <f t="shared" si="61"/>
        <v>-16.998135157983885</v>
      </c>
      <c r="F428">
        <f t="shared" si="61"/>
        <v>-16.998135157896481</v>
      </c>
      <c r="G428">
        <f t="shared" si="62"/>
        <v>23.871729684119629</v>
      </c>
      <c r="H428">
        <f t="shared" si="63"/>
        <v>0.222528894879606</v>
      </c>
      <c r="I428">
        <f t="shared" si="60"/>
        <v>-0.47172968411963012</v>
      </c>
      <c r="J428">
        <f t="shared" si="65"/>
        <v>1.4706935603525153</v>
      </c>
      <c r="K428">
        <f t="shared" si="66"/>
        <v>4.4821758177039808</v>
      </c>
      <c r="L428">
        <f t="shared" si="67"/>
        <v>8.3030115609426947</v>
      </c>
      <c r="M428">
        <f t="shared" si="68"/>
        <v>10.450064294983436</v>
      </c>
      <c r="N428">
        <f t="shared" si="69"/>
        <v>11.548789792145678</v>
      </c>
    </row>
    <row r="429" spans="1:14">
      <c r="A429">
        <v>1985</v>
      </c>
      <c r="B429">
        <v>422</v>
      </c>
      <c r="C429">
        <f t="shared" si="64"/>
        <v>422</v>
      </c>
      <c r="D429">
        <v>7.6</v>
      </c>
      <c r="E429">
        <f t="shared" si="61"/>
        <v>-15.873375698016343</v>
      </c>
      <c r="F429">
        <f t="shared" si="61"/>
        <v>-15.873375697866736</v>
      </c>
      <c r="G429">
        <f t="shared" si="62"/>
        <v>26.121248604116914</v>
      </c>
      <c r="H429">
        <f t="shared" si="63"/>
        <v>343.03664985550267</v>
      </c>
      <c r="I429">
        <f t="shared" si="60"/>
        <v>-18.521248604116913</v>
      </c>
      <c r="J429">
        <f t="shared" si="65"/>
        <v>1.4318450954630724</v>
      </c>
      <c r="K429">
        <f t="shared" si="66"/>
        <v>4.2344805426127996</v>
      </c>
      <c r="L429">
        <f t="shared" si="67"/>
        <v>7.4255374364364624</v>
      </c>
      <c r="M429">
        <f t="shared" si="68"/>
        <v>8.8117951981179772</v>
      </c>
      <c r="N429">
        <f t="shared" si="69"/>
        <v>9.1446858968926179</v>
      </c>
    </row>
    <row r="430" spans="1:14">
      <c r="A430">
        <v>1985</v>
      </c>
      <c r="B430">
        <v>423</v>
      </c>
      <c r="C430">
        <f t="shared" si="64"/>
        <v>423</v>
      </c>
      <c r="D430">
        <v>43</v>
      </c>
      <c r="E430">
        <f t="shared" si="61"/>
        <v>-10.495358038609307</v>
      </c>
      <c r="F430">
        <f t="shared" si="61"/>
        <v>-10.495358038436418</v>
      </c>
      <c r="G430">
        <f t="shared" si="62"/>
        <v>36.87728392295427</v>
      </c>
      <c r="H430">
        <f t="shared" si="63"/>
        <v>37.487652160114258</v>
      </c>
      <c r="I430">
        <f t="shared" si="60"/>
        <v>6.1227160770457303</v>
      </c>
      <c r="J430">
        <f t="shared" si="65"/>
        <v>1.0327832214714727</v>
      </c>
      <c r="K430">
        <f t="shared" si="66"/>
        <v>3.0966940852763138</v>
      </c>
      <c r="L430">
        <f t="shared" si="67"/>
        <v>4.830858832381125</v>
      </c>
      <c r="M430">
        <f t="shared" si="68"/>
        <v>4.7118386277827433</v>
      </c>
      <c r="N430">
        <f t="shared" si="69"/>
        <v>3.6114989966907118</v>
      </c>
    </row>
    <row r="431" spans="1:14">
      <c r="A431">
        <v>1985</v>
      </c>
      <c r="B431">
        <v>424</v>
      </c>
      <c r="C431">
        <f t="shared" si="64"/>
        <v>424</v>
      </c>
      <c r="D431">
        <v>37.6</v>
      </c>
      <c r="E431">
        <f t="shared" si="61"/>
        <v>-2.3051176684817172</v>
      </c>
      <c r="F431">
        <f t="shared" si="61"/>
        <v>-2.3051176683299701</v>
      </c>
      <c r="G431">
        <f t="shared" si="62"/>
        <v>53.257764663188311</v>
      </c>
      <c r="H431">
        <f t="shared" si="63"/>
        <v>245.16559424778853</v>
      </c>
      <c r="I431">
        <f t="shared" si="60"/>
        <v>-15.65776466318831</v>
      </c>
      <c r="J431">
        <f t="shared" si="65"/>
        <v>1.1345818785829578</v>
      </c>
      <c r="K431">
        <f t="shared" si="66"/>
        <v>3.2479951848647843</v>
      </c>
      <c r="L431">
        <f t="shared" si="67"/>
        <v>4.9600445568475866</v>
      </c>
      <c r="M431">
        <f t="shared" si="68"/>
        <v>4.9234702451721919</v>
      </c>
      <c r="N431">
        <f t="shared" si="69"/>
        <v>4.1137424127617157</v>
      </c>
    </row>
    <row r="432" spans="1:14">
      <c r="A432">
        <v>1985</v>
      </c>
      <c r="B432">
        <v>425</v>
      </c>
      <c r="C432">
        <f t="shared" si="64"/>
        <v>425</v>
      </c>
      <c r="D432">
        <v>57.8</v>
      </c>
      <c r="E432">
        <f t="shared" si="61"/>
        <v>6.502777119374235</v>
      </c>
      <c r="F432">
        <f t="shared" si="61"/>
        <v>6.5027771194573383</v>
      </c>
      <c r="G432">
        <f t="shared" si="62"/>
        <v>70.873554238831574</v>
      </c>
      <c r="H432">
        <f t="shared" si="63"/>
        <v>170.91782043567108</v>
      </c>
      <c r="I432">
        <f t="shared" si="60"/>
        <v>-13.073554238831576</v>
      </c>
      <c r="J432">
        <f t="shared" si="65"/>
        <v>0.79873494774753229</v>
      </c>
      <c r="K432">
        <f t="shared" si="66"/>
        <v>2.3027071924621292</v>
      </c>
      <c r="L432">
        <f t="shared" si="67"/>
        <v>2.898263634843997</v>
      </c>
      <c r="M432">
        <f t="shared" si="68"/>
        <v>1.8362850089181171</v>
      </c>
      <c r="N432">
        <f t="shared" si="69"/>
        <v>0.1594409975717106</v>
      </c>
    </row>
    <row r="433" spans="1:14">
      <c r="A433">
        <v>1985</v>
      </c>
      <c r="B433">
        <v>426</v>
      </c>
      <c r="C433">
        <f t="shared" si="64"/>
        <v>426</v>
      </c>
      <c r="D433">
        <v>91.8</v>
      </c>
      <c r="E433">
        <f t="shared" si="61"/>
        <v>13.56825802953465</v>
      </c>
      <c r="F433">
        <f t="shared" si="61"/>
        <v>13.56825802953321</v>
      </c>
      <c r="G433">
        <f t="shared" si="62"/>
        <v>85.004516059067853</v>
      </c>
      <c r="H433">
        <f t="shared" si="63"/>
        <v>46.178601991466657</v>
      </c>
      <c r="I433">
        <f t="shared" si="60"/>
        <v>6.7954839409321437</v>
      </c>
      <c r="J433">
        <f t="shared" si="65"/>
        <v>0.52128916401595005</v>
      </c>
      <c r="K433">
        <f t="shared" si="66"/>
        <v>1.5338941208974439</v>
      </c>
      <c r="L433">
        <f t="shared" si="67"/>
        <v>1.3010818474764396</v>
      </c>
      <c r="M433">
        <f t="shared" si="68"/>
        <v>-0.40019087824433686</v>
      </c>
      <c r="N433">
        <f t="shared" si="69"/>
        <v>-2.4871580497089472</v>
      </c>
    </row>
    <row r="434" spans="1:14">
      <c r="A434">
        <v>1985</v>
      </c>
      <c r="B434">
        <v>427</v>
      </c>
      <c r="C434">
        <f t="shared" si="64"/>
        <v>427</v>
      </c>
      <c r="D434">
        <v>68.8</v>
      </c>
      <c r="E434">
        <f t="shared" si="61"/>
        <v>16.99813515798386</v>
      </c>
      <c r="F434">
        <f t="shared" si="61"/>
        <v>16.998135157896492</v>
      </c>
      <c r="G434">
        <f t="shared" si="62"/>
        <v>91.864270315880347</v>
      </c>
      <c r="H434">
        <f t="shared" si="63"/>
        <v>531.96056520399941</v>
      </c>
      <c r="I434">
        <f t="shared" si="60"/>
        <v>-23.06427031588035</v>
      </c>
      <c r="J434">
        <f t="shared" si="65"/>
        <v>0.646773059554274</v>
      </c>
      <c r="K434">
        <f t="shared" si="66"/>
        <v>1.796973611899179</v>
      </c>
      <c r="L434">
        <f t="shared" si="67"/>
        <v>1.85052205682201</v>
      </c>
      <c r="M434">
        <f t="shared" si="68"/>
        <v>0.67916034463213526</v>
      </c>
      <c r="N434">
        <f t="shared" si="69"/>
        <v>-0.63062965158072903</v>
      </c>
    </row>
    <row r="435" spans="1:14">
      <c r="A435">
        <v>1985</v>
      </c>
      <c r="B435">
        <v>428</v>
      </c>
      <c r="C435">
        <f t="shared" si="64"/>
        <v>428</v>
      </c>
      <c r="D435">
        <v>91.2</v>
      </c>
      <c r="E435">
        <f t="shared" si="61"/>
        <v>15.873375698016229</v>
      </c>
      <c r="F435">
        <f t="shared" si="61"/>
        <v>15.873375697866702</v>
      </c>
      <c r="G435">
        <f t="shared" si="62"/>
        <v>89.614751395882934</v>
      </c>
      <c r="H435">
        <f t="shared" si="63"/>
        <v>2.5130131368551165</v>
      </c>
      <c r="I435">
        <f t="shared" si="60"/>
        <v>1.5852486041170692</v>
      </c>
      <c r="J435">
        <f t="shared" si="65"/>
        <v>0.17255219204558153</v>
      </c>
      <c r="K435">
        <f t="shared" si="66"/>
        <v>0.55391141551020251</v>
      </c>
      <c r="L435">
        <f t="shared" si="67"/>
        <v>-0.64095718044822614</v>
      </c>
      <c r="M435">
        <f t="shared" si="68"/>
        <v>-2.8823542544447376</v>
      </c>
      <c r="N435">
        <f t="shared" si="69"/>
        <v>-5.117357784440653</v>
      </c>
    </row>
    <row r="436" spans="1:14">
      <c r="A436">
        <v>1985</v>
      </c>
      <c r="B436">
        <v>429</v>
      </c>
      <c r="C436">
        <f t="shared" si="64"/>
        <v>429</v>
      </c>
      <c r="D436">
        <v>47</v>
      </c>
      <c r="E436">
        <f t="shared" si="61"/>
        <v>10.495358038609453</v>
      </c>
      <c r="F436">
        <f t="shared" si="61"/>
        <v>10.495358038436351</v>
      </c>
      <c r="G436">
        <f t="shared" si="62"/>
        <v>78.858716077045798</v>
      </c>
      <c r="H436">
        <f t="shared" si="63"/>
        <v>1014.9777900778164</v>
      </c>
      <c r="I436">
        <f t="shared" si="60"/>
        <v>-31.858716077045798</v>
      </c>
      <c r="J436">
        <f t="shared" si="65"/>
        <v>0.20080612028701128</v>
      </c>
      <c r="K436">
        <f t="shared" si="66"/>
        <v>0.60547827494054585</v>
      </c>
      <c r="L436">
        <f t="shared" si="67"/>
        <v>-0.41833660199169659</v>
      </c>
      <c r="M436">
        <f t="shared" si="68"/>
        <v>-2.2122138256604669</v>
      </c>
      <c r="N436">
        <f t="shared" si="69"/>
        <v>-3.7768365067291092</v>
      </c>
    </row>
    <row r="437" spans="1:14">
      <c r="A437">
        <v>1985</v>
      </c>
      <c r="B437">
        <v>430</v>
      </c>
      <c r="C437">
        <f t="shared" si="64"/>
        <v>430</v>
      </c>
      <c r="D437">
        <v>65.8</v>
      </c>
      <c r="E437">
        <f t="shared" si="61"/>
        <v>2.305117668481901</v>
      </c>
      <c r="F437">
        <f t="shared" si="61"/>
        <v>2.3051176683298866</v>
      </c>
      <c r="G437">
        <f t="shared" si="62"/>
        <v>62.478235336811785</v>
      </c>
      <c r="H437">
        <f t="shared" si="63"/>
        <v>11.034120477605894</v>
      </c>
      <c r="I437">
        <f t="shared" si="60"/>
        <v>3.3217646631882118</v>
      </c>
      <c r="J437">
        <f t="shared" si="65"/>
        <v>-0.44038432365964497</v>
      </c>
      <c r="K437">
        <f t="shared" si="66"/>
        <v>-1.0177314426587716</v>
      </c>
      <c r="L437">
        <f t="shared" si="67"/>
        <v>-3.5623745494971071</v>
      </c>
      <c r="M437">
        <f t="shared" si="68"/>
        <v>-6.6591891633682669</v>
      </c>
      <c r="N437">
        <f t="shared" si="69"/>
        <v>-9.3932124207924481</v>
      </c>
    </row>
    <row r="438" spans="1:14">
      <c r="A438">
        <v>1985</v>
      </c>
      <c r="B438">
        <v>431</v>
      </c>
      <c r="C438">
        <f t="shared" si="64"/>
        <v>431</v>
      </c>
      <c r="D438">
        <v>58.8</v>
      </c>
      <c r="E438">
        <f t="shared" si="61"/>
        <v>-6.5027771193745147</v>
      </c>
      <c r="F438">
        <f t="shared" si="61"/>
        <v>-6.5027771194574164</v>
      </c>
      <c r="G438">
        <f t="shared" si="62"/>
        <v>44.862445761168061</v>
      </c>
      <c r="H438">
        <f t="shared" si="63"/>
        <v>194.25541816038208</v>
      </c>
      <c r="I438">
        <f t="shared" si="60"/>
        <v>13.937554238831936</v>
      </c>
      <c r="J438">
        <f t="shared" si="65"/>
        <v>-0.36514134392268782</v>
      </c>
      <c r="K438">
        <f t="shared" si="66"/>
        <v>-0.80075663736642233</v>
      </c>
      <c r="L438">
        <f t="shared" si="67"/>
        <v>-2.8739606282285752</v>
      </c>
      <c r="M438">
        <f t="shared" si="68"/>
        <v>-5.1620460893847948</v>
      </c>
      <c r="N438">
        <f t="shared" si="69"/>
        <v>-6.8502170039963159</v>
      </c>
    </row>
    <row r="439" spans="1:14">
      <c r="A439">
        <v>1985</v>
      </c>
      <c r="B439">
        <v>432</v>
      </c>
      <c r="C439">
        <f t="shared" si="64"/>
        <v>432</v>
      </c>
      <c r="D439">
        <v>68.8</v>
      </c>
      <c r="E439">
        <f t="shared" si="61"/>
        <v>-13.568258029534537</v>
      </c>
      <c r="F439">
        <f t="shared" si="61"/>
        <v>-13.568258029533261</v>
      </c>
      <c r="G439">
        <f t="shared" si="62"/>
        <v>30.731483940932197</v>
      </c>
      <c r="H439">
        <f t="shared" si="63"/>
        <v>1449.2119149395032</v>
      </c>
      <c r="I439">
        <f t="shared" si="60"/>
        <v>38.068516059067804</v>
      </c>
      <c r="J439">
        <f t="shared" si="65"/>
        <v>-7.9087432267595348E-2</v>
      </c>
      <c r="K439">
        <f t="shared" si="66"/>
        <v>-6.3841093556504358E-2</v>
      </c>
      <c r="L439">
        <f t="shared" si="67"/>
        <v>-1.1928091415225242</v>
      </c>
      <c r="M439">
        <f t="shared" si="68"/>
        <v>-2.2971060401522849</v>
      </c>
      <c r="N439">
        <f t="shared" si="69"/>
        <v>-2.6926627554306655</v>
      </c>
    </row>
    <row r="440" spans="1:14">
      <c r="A440">
        <v>1986</v>
      </c>
      <c r="B440">
        <v>433</v>
      </c>
      <c r="C440">
        <f t="shared" si="64"/>
        <v>433</v>
      </c>
      <c r="D440">
        <v>12</v>
      </c>
      <c r="E440">
        <f t="shared" si="61"/>
        <v>-16.998135157983903</v>
      </c>
      <c r="F440">
        <f t="shared" si="61"/>
        <v>-16.998135157896506</v>
      </c>
      <c r="G440">
        <f t="shared" si="62"/>
        <v>23.871729684119586</v>
      </c>
      <c r="H440">
        <f t="shared" si="63"/>
        <v>140.93796569280613</v>
      </c>
      <c r="I440">
        <f t="shared" si="60"/>
        <v>-11.871729684119586</v>
      </c>
      <c r="J440">
        <f t="shared" si="65"/>
        <v>0.68386463755911264</v>
      </c>
      <c r="K440">
        <f t="shared" si="66"/>
        <v>1.8427767640747112</v>
      </c>
      <c r="L440">
        <f t="shared" si="67"/>
        <v>2.7333233785365092</v>
      </c>
      <c r="M440">
        <f t="shared" si="68"/>
        <v>3.757737274730728</v>
      </c>
      <c r="N440">
        <f t="shared" si="69"/>
        <v>5.4595730074690287</v>
      </c>
    </row>
    <row r="441" spans="1:14">
      <c r="A441">
        <v>1986</v>
      </c>
      <c r="B441">
        <v>434</v>
      </c>
      <c r="C441">
        <f t="shared" si="64"/>
        <v>434</v>
      </c>
      <c r="D441">
        <v>4.2</v>
      </c>
      <c r="E441">
        <f t="shared" si="61"/>
        <v>-15.873375698016298</v>
      </c>
      <c r="F441">
        <f t="shared" si="61"/>
        <v>-15.87337569786667</v>
      </c>
      <c r="G441">
        <f t="shared" si="62"/>
        <v>26.121248604117028</v>
      </c>
      <c r="H441">
        <f t="shared" si="63"/>
        <v>480.54114036350279</v>
      </c>
      <c r="I441">
        <f t="shared" si="60"/>
        <v>-21.921248604117029</v>
      </c>
      <c r="J441">
        <f t="shared" si="65"/>
        <v>0.43275275112553868</v>
      </c>
      <c r="K441">
        <f t="shared" si="66"/>
        <v>1.1570514416649962</v>
      </c>
      <c r="L441">
        <f t="shared" si="67"/>
        <v>1.2728180722708997</v>
      </c>
      <c r="M441">
        <f t="shared" si="68"/>
        <v>1.413317230903181</v>
      </c>
      <c r="N441">
        <f t="shared" si="69"/>
        <v>1.9933124691513053</v>
      </c>
    </row>
    <row r="442" spans="1:14">
      <c r="A442">
        <v>1986</v>
      </c>
      <c r="B442">
        <v>435</v>
      </c>
      <c r="C442">
        <f t="shared" si="64"/>
        <v>435</v>
      </c>
      <c r="D442">
        <v>7.2</v>
      </c>
      <c r="E442">
        <f t="shared" si="61"/>
        <v>-10.495358038609599</v>
      </c>
      <c r="F442">
        <f t="shared" si="61"/>
        <v>-10.495358038436285</v>
      </c>
      <c r="G442">
        <f t="shared" si="62"/>
        <v>36.877283922954113</v>
      </c>
      <c r="H442">
        <f t="shared" si="63"/>
        <v>880.74118104363072</v>
      </c>
      <c r="I442">
        <f t="shared" si="60"/>
        <v>-29.677283922954114</v>
      </c>
      <c r="J442">
        <f t="shared" si="65"/>
        <v>-1.4327275979312715E-2</v>
      </c>
      <c r="K442">
        <f t="shared" si="66"/>
        <v>3.1364393758948061E-3</v>
      </c>
      <c r="L442">
        <f t="shared" si="67"/>
        <v>-1.0465885953678933</v>
      </c>
      <c r="M442">
        <f t="shared" si="68"/>
        <v>-2.0868676443498506</v>
      </c>
      <c r="N442">
        <f t="shared" si="69"/>
        <v>-2.7895997455023616</v>
      </c>
    </row>
    <row r="443" spans="1:14">
      <c r="A443">
        <v>1986</v>
      </c>
      <c r="B443">
        <v>436</v>
      </c>
      <c r="C443">
        <f t="shared" si="64"/>
        <v>436</v>
      </c>
      <c r="D443">
        <v>89.6</v>
      </c>
      <c r="E443">
        <f t="shared" si="61"/>
        <v>-2.3051176684815999</v>
      </c>
      <c r="F443">
        <f t="shared" si="61"/>
        <v>-2.3051176683298031</v>
      </c>
      <c r="G443">
        <f t="shared" si="62"/>
        <v>53.257764663188595</v>
      </c>
      <c r="H443">
        <f t="shared" si="63"/>
        <v>1320.7580692761831</v>
      </c>
      <c r="I443">
        <f t="shared" si="60"/>
        <v>36.342235336811399</v>
      </c>
      <c r="J443">
        <f t="shared" si="65"/>
        <v>-0.60758640891880877</v>
      </c>
      <c r="K443">
        <f t="shared" si="66"/>
        <v>-1.4808845787406058</v>
      </c>
      <c r="L443">
        <f t="shared" si="67"/>
        <v>-3.9096581281265155</v>
      </c>
      <c r="M443">
        <f t="shared" si="68"/>
        <v>-6.2254300861404896</v>
      </c>
      <c r="N443">
        <f t="shared" si="69"/>
        <v>-8.1671365809927128</v>
      </c>
    </row>
    <row r="444" spans="1:14">
      <c r="A444">
        <v>1986</v>
      </c>
      <c r="B444">
        <v>437</v>
      </c>
      <c r="C444">
        <f t="shared" si="64"/>
        <v>437</v>
      </c>
      <c r="D444">
        <v>85.8</v>
      </c>
      <c r="E444">
        <f t="shared" si="61"/>
        <v>6.5027771193743433</v>
      </c>
      <c r="F444">
        <f t="shared" si="61"/>
        <v>6.5027771194574928</v>
      </c>
      <c r="G444">
        <f t="shared" si="62"/>
        <v>70.873554238831829</v>
      </c>
      <c r="H444">
        <f t="shared" si="63"/>
        <v>222.79878306109515</v>
      </c>
      <c r="I444">
        <f t="shared" si="60"/>
        <v>14.926445761168168</v>
      </c>
      <c r="J444">
        <f t="shared" si="65"/>
        <v>0.13141002599579543</v>
      </c>
      <c r="K444">
        <f t="shared" si="66"/>
        <v>0.41027141703699477</v>
      </c>
      <c r="L444">
        <f t="shared" si="67"/>
        <v>0.11553121836727609</v>
      </c>
      <c r="M444">
        <f t="shared" si="68"/>
        <v>0.15971972730229389</v>
      </c>
      <c r="N444">
        <f t="shared" si="69"/>
        <v>0.73473780256810972</v>
      </c>
    </row>
    <row r="445" spans="1:14">
      <c r="A445">
        <v>1986</v>
      </c>
      <c r="B445">
        <v>438</v>
      </c>
      <c r="C445">
        <f t="shared" si="64"/>
        <v>438</v>
      </c>
      <c r="D445">
        <v>57</v>
      </c>
      <c r="E445">
        <f t="shared" si="61"/>
        <v>13.568258029534721</v>
      </c>
      <c r="F445">
        <f t="shared" si="61"/>
        <v>13.568258029533313</v>
      </c>
      <c r="G445">
        <f t="shared" si="62"/>
        <v>85.004516059068038</v>
      </c>
      <c r="H445">
        <f t="shared" si="63"/>
        <v>784.25291970259968</v>
      </c>
      <c r="I445">
        <f t="shared" si="60"/>
        <v>-28.004516059068038</v>
      </c>
      <c r="J445">
        <f t="shared" si="65"/>
        <v>0.42731074069924291</v>
      </c>
      <c r="K445">
        <f t="shared" si="66"/>
        <v>1.1360801342435534</v>
      </c>
      <c r="L445">
        <f t="shared" si="67"/>
        <v>1.5966226726473653</v>
      </c>
      <c r="M445">
        <f t="shared" si="68"/>
        <v>2.3747286323821748</v>
      </c>
      <c r="N445">
        <f t="shared" si="69"/>
        <v>3.5730793942881212</v>
      </c>
    </row>
    <row r="446" spans="1:14">
      <c r="A446">
        <v>1986</v>
      </c>
      <c r="B446">
        <v>439</v>
      </c>
      <c r="C446">
        <f t="shared" si="64"/>
        <v>439</v>
      </c>
      <c r="D446">
        <v>138.80000000000001</v>
      </c>
      <c r="E446">
        <f t="shared" si="61"/>
        <v>16.998135157983874</v>
      </c>
      <c r="F446">
        <f t="shared" si="61"/>
        <v>16.998135157896513</v>
      </c>
      <c r="G446">
        <f t="shared" si="62"/>
        <v>91.86427031588039</v>
      </c>
      <c r="H446">
        <f t="shared" si="63"/>
        <v>2202.9627209807477</v>
      </c>
      <c r="I446">
        <f t="shared" si="60"/>
        <v>46.935729684119622</v>
      </c>
      <c r="J446">
        <f t="shared" si="65"/>
        <v>-0.14132579529610279</v>
      </c>
      <c r="K446">
        <f t="shared" si="66"/>
        <v>-0.32094967542202646</v>
      </c>
      <c r="L446">
        <f t="shared" si="67"/>
        <v>-1.3634912005241753</v>
      </c>
      <c r="M446">
        <f t="shared" si="68"/>
        <v>-2.1821580713353574</v>
      </c>
      <c r="N446">
        <f t="shared" si="69"/>
        <v>-2.7424396963831112</v>
      </c>
    </row>
    <row r="447" spans="1:14">
      <c r="A447">
        <v>1986</v>
      </c>
      <c r="B447">
        <v>440</v>
      </c>
      <c r="C447">
        <f t="shared" si="64"/>
        <v>440</v>
      </c>
      <c r="D447">
        <v>90.6</v>
      </c>
      <c r="E447">
        <f t="shared" si="61"/>
        <v>15.873375698016369</v>
      </c>
      <c r="F447">
        <f t="shared" si="61"/>
        <v>15.873375697866638</v>
      </c>
      <c r="G447">
        <f t="shared" si="62"/>
        <v>89.614751395883005</v>
      </c>
      <c r="H447">
        <f t="shared" si="63"/>
        <v>0.97071481191447662</v>
      </c>
      <c r="I447">
        <f t="shared" si="60"/>
        <v>0.98524860411698967</v>
      </c>
      <c r="J447">
        <f t="shared" si="65"/>
        <v>0.80021531429221171</v>
      </c>
      <c r="K447">
        <f t="shared" si="66"/>
        <v>2.0418842925550562</v>
      </c>
      <c r="L447">
        <f t="shared" si="67"/>
        <v>3.4664308879402048</v>
      </c>
      <c r="M447">
        <f t="shared" si="68"/>
        <v>5.185525091982889</v>
      </c>
      <c r="N447">
        <f t="shared" si="69"/>
        <v>7.1931941797174357</v>
      </c>
    </row>
    <row r="448" spans="1:14">
      <c r="A448">
        <v>1986</v>
      </c>
      <c r="B448">
        <v>441</v>
      </c>
      <c r="C448">
        <f t="shared" si="64"/>
        <v>441</v>
      </c>
      <c r="D448">
        <v>79</v>
      </c>
      <c r="E448">
        <f t="shared" si="61"/>
        <v>10.495358038609361</v>
      </c>
      <c r="F448">
        <f t="shared" si="61"/>
        <v>10.495358038436217</v>
      </c>
      <c r="G448">
        <f t="shared" si="62"/>
        <v>78.858716077045571</v>
      </c>
      <c r="H448">
        <f t="shared" si="63"/>
        <v>1.9961146885393011E-2</v>
      </c>
      <c r="I448">
        <f t="shared" si="60"/>
        <v>0.14128392295442893</v>
      </c>
      <c r="J448">
        <f t="shared" si="65"/>
        <v>0.80391598008870724</v>
      </c>
      <c r="K448">
        <f t="shared" si="66"/>
        <v>1.9890525081331529</v>
      </c>
      <c r="L448">
        <f t="shared" si="67"/>
        <v>3.2183126595578835</v>
      </c>
      <c r="M448">
        <f t="shared" si="68"/>
        <v>4.5554836188030041</v>
      </c>
      <c r="N448">
        <f t="shared" si="69"/>
        <v>5.9516050645973468</v>
      </c>
    </row>
    <row r="449" spans="1:14">
      <c r="A449">
        <v>1986</v>
      </c>
      <c r="B449">
        <v>442</v>
      </c>
      <c r="C449">
        <f t="shared" si="64"/>
        <v>442</v>
      </c>
      <c r="D449">
        <v>101</v>
      </c>
      <c r="E449">
        <f t="shared" si="61"/>
        <v>2.3051176684817838</v>
      </c>
      <c r="F449">
        <f t="shared" si="61"/>
        <v>2.3051176683297205</v>
      </c>
      <c r="G449">
        <f t="shared" si="62"/>
        <v>62.478235336811501</v>
      </c>
      <c r="H449">
        <f t="shared" si="63"/>
        <v>1483.926352766078</v>
      </c>
      <c r="I449">
        <f t="shared" si="60"/>
        <v>38.521764663188499</v>
      </c>
      <c r="J449">
        <f t="shared" si="65"/>
        <v>0.79066333894602159</v>
      </c>
      <c r="K449">
        <f t="shared" si="66"/>
        <v>1.8966640788742166</v>
      </c>
      <c r="L449">
        <f t="shared" si="67"/>
        <v>2.9106097858975377</v>
      </c>
      <c r="M449">
        <f t="shared" si="68"/>
        <v>3.8933536644257178</v>
      </c>
      <c r="N449">
        <f t="shared" si="69"/>
        <v>4.7895408362687633</v>
      </c>
    </row>
    <row r="450" spans="1:14">
      <c r="A450">
        <v>1986</v>
      </c>
      <c r="B450">
        <v>443</v>
      </c>
      <c r="C450">
        <f t="shared" si="64"/>
        <v>443</v>
      </c>
      <c r="D450">
        <v>15.8</v>
      </c>
      <c r="E450">
        <f t="shared" si="61"/>
        <v>-6.5027771193746231</v>
      </c>
      <c r="F450">
        <f t="shared" si="61"/>
        <v>-6.5027771194575719</v>
      </c>
      <c r="G450">
        <f t="shared" si="62"/>
        <v>44.862445761167798</v>
      </c>
      <c r="H450">
        <f t="shared" si="63"/>
        <v>844.62575362082009</v>
      </c>
      <c r="I450">
        <f t="shared" si="60"/>
        <v>-29.062445761167798</v>
      </c>
      <c r="J450">
        <f t="shared" si="65"/>
        <v>1.5452853654308711</v>
      </c>
      <c r="K450">
        <f t="shared" si="66"/>
        <v>3.7279191080899308</v>
      </c>
      <c r="L450">
        <f t="shared" si="67"/>
        <v>6.4717252736266344</v>
      </c>
      <c r="M450">
        <f t="shared" si="68"/>
        <v>9.0876153142401339</v>
      </c>
      <c r="N450">
        <f t="shared" si="69"/>
        <v>11.535985601652712</v>
      </c>
    </row>
    <row r="451" spans="1:14">
      <c r="A451">
        <v>1986</v>
      </c>
      <c r="B451">
        <v>444</v>
      </c>
      <c r="C451">
        <f t="shared" si="64"/>
        <v>444</v>
      </c>
      <c r="D451">
        <v>109</v>
      </c>
      <c r="E451">
        <f t="shared" si="61"/>
        <v>-13.568258029534608</v>
      </c>
      <c r="F451">
        <f t="shared" si="61"/>
        <v>-13.568258029533364</v>
      </c>
      <c r="G451">
        <f t="shared" si="62"/>
        <v>30.731483940932023</v>
      </c>
      <c r="H451">
        <f t="shared" si="63"/>
        <v>6125.9606060885817</v>
      </c>
      <c r="I451">
        <f t="shared" si="60"/>
        <v>78.268516059067977</v>
      </c>
      <c r="J451">
        <f t="shared" si="65"/>
        <v>0.93313074289889775</v>
      </c>
      <c r="K451">
        <f t="shared" si="66"/>
        <v>2.0884008646270442</v>
      </c>
      <c r="L451">
        <f t="shared" si="67"/>
        <v>2.9183081701471911</v>
      </c>
      <c r="M451">
        <f t="shared" si="68"/>
        <v>3.3651061529289441</v>
      </c>
      <c r="N451">
        <f t="shared" si="69"/>
        <v>3.4162993290886092</v>
      </c>
    </row>
    <row r="452" spans="1:14">
      <c r="A452">
        <v>1987</v>
      </c>
      <c r="B452">
        <v>445</v>
      </c>
      <c r="C452">
        <f t="shared" si="64"/>
        <v>445</v>
      </c>
      <c r="D452">
        <v>4.2</v>
      </c>
      <c r="E452">
        <f t="shared" si="61"/>
        <v>-16.998135157983853</v>
      </c>
      <c r="F452">
        <f t="shared" si="61"/>
        <v>-16.998135157896527</v>
      </c>
      <c r="G452">
        <f t="shared" si="62"/>
        <v>23.871729684119614</v>
      </c>
      <c r="H452">
        <f t="shared" si="63"/>
        <v>386.97694876507279</v>
      </c>
      <c r="I452">
        <f t="shared" si="60"/>
        <v>-19.671729684119615</v>
      </c>
      <c r="J452">
        <f t="shared" si="65"/>
        <v>2.4798384492222794</v>
      </c>
      <c r="K452">
        <f t="shared" si="66"/>
        <v>5.8974066243490908</v>
      </c>
      <c r="L452">
        <f t="shared" si="67"/>
        <v>10.45332895903927</v>
      </c>
      <c r="M452">
        <f t="shared" si="68"/>
        <v>14.600617638849798</v>
      </c>
      <c r="N452">
        <f t="shared" si="69"/>
        <v>18.386742675084484</v>
      </c>
    </row>
    <row r="453" spans="1:14">
      <c r="A453">
        <v>1987</v>
      </c>
      <c r="B453">
        <v>446</v>
      </c>
      <c r="C453">
        <f t="shared" si="64"/>
        <v>446</v>
      </c>
      <c r="D453">
        <v>14.6</v>
      </c>
      <c r="E453">
        <f t="shared" si="61"/>
        <v>-15.873375698016254</v>
      </c>
      <c r="F453">
        <f t="shared" si="61"/>
        <v>-15.873375697866607</v>
      </c>
      <c r="G453">
        <f t="shared" si="62"/>
        <v>26.121248604117135</v>
      </c>
      <c r="H453">
        <f t="shared" si="63"/>
        <v>132.73916939787102</v>
      </c>
      <c r="I453">
        <f t="shared" si="60"/>
        <v>-11.521248604117135</v>
      </c>
      <c r="J453">
        <f t="shared" si="65"/>
        <v>2.0368070865554415</v>
      </c>
      <c r="K453">
        <f t="shared" si="66"/>
        <v>4.6189498089256551</v>
      </c>
      <c r="L453">
        <f t="shared" si="67"/>
        <v>7.4408230947233811</v>
      </c>
      <c r="M453">
        <f t="shared" si="68"/>
        <v>9.4597655404043852</v>
      </c>
      <c r="N453">
        <f t="shared" si="69"/>
        <v>10.775048203243664</v>
      </c>
    </row>
    <row r="454" spans="1:14">
      <c r="A454">
        <v>1987</v>
      </c>
      <c r="B454">
        <v>447</v>
      </c>
      <c r="C454">
        <f t="shared" si="64"/>
        <v>447</v>
      </c>
      <c r="D454">
        <v>25.6</v>
      </c>
      <c r="E454">
        <f t="shared" si="61"/>
        <v>-10.495358038609506</v>
      </c>
      <c r="F454">
        <f t="shared" si="61"/>
        <v>-10.495358038436152</v>
      </c>
      <c r="G454">
        <f t="shared" si="62"/>
        <v>36.877283922954334</v>
      </c>
      <c r="H454">
        <f t="shared" si="63"/>
        <v>127.17713267892425</v>
      </c>
      <c r="I454">
        <f t="shared" si="60"/>
        <v>-11.277283922954332</v>
      </c>
      <c r="J454">
        <f t="shared" si="65"/>
        <v>1.7656459727419898</v>
      </c>
      <c r="K454">
        <f t="shared" si="66"/>
        <v>3.8119398882735149</v>
      </c>
      <c r="L454">
        <f t="shared" si="67"/>
        <v>5.544615924839329</v>
      </c>
      <c r="M454">
        <f t="shared" si="68"/>
        <v>6.3126134187261576</v>
      </c>
      <c r="N454">
        <f t="shared" si="69"/>
        <v>6.3157888417715045</v>
      </c>
    </row>
    <row r="455" spans="1:14">
      <c r="A455">
        <v>1987</v>
      </c>
      <c r="B455">
        <v>448</v>
      </c>
      <c r="C455">
        <f t="shared" si="64"/>
        <v>448</v>
      </c>
      <c r="D455">
        <v>34</v>
      </c>
      <c r="E455">
        <f t="shared" si="61"/>
        <v>-2.3051176684819668</v>
      </c>
      <c r="F455">
        <f t="shared" si="61"/>
        <v>-2.305117668329637</v>
      </c>
      <c r="G455">
        <f t="shared" si="62"/>
        <v>53.257764663188389</v>
      </c>
      <c r="H455">
        <f t="shared" si="63"/>
        <v>370.86149982274742</v>
      </c>
      <c r="I455">
        <f t="shared" si="60"/>
        <v>-19.257764663188389</v>
      </c>
      <c r="J455">
        <f t="shared" si="65"/>
        <v>1.5047873748280634</v>
      </c>
      <c r="K455">
        <f t="shared" si="66"/>
        <v>3.0574786977121224</v>
      </c>
      <c r="L455">
        <f t="shared" si="67"/>
        <v>3.8624259400599628</v>
      </c>
      <c r="M455">
        <f t="shared" si="68"/>
        <v>3.674128817474084</v>
      </c>
      <c r="N455">
        <f t="shared" si="69"/>
        <v>2.7971742888263371</v>
      </c>
    </row>
    <row r="456" spans="1:14">
      <c r="A456">
        <v>1987</v>
      </c>
      <c r="B456">
        <v>449</v>
      </c>
      <c r="C456">
        <f t="shared" si="64"/>
        <v>449</v>
      </c>
      <c r="D456">
        <v>144.80000000000001</v>
      </c>
      <c r="E456">
        <f t="shared" si="61"/>
        <v>6.5027771193744526</v>
      </c>
      <c r="F456">
        <f t="shared" si="61"/>
        <v>6.50277711945765</v>
      </c>
      <c r="G456">
        <f t="shared" si="62"/>
        <v>70.873554238832099</v>
      </c>
      <c r="H456">
        <f t="shared" si="63"/>
        <v>5465.119382878901</v>
      </c>
      <c r="I456">
        <f t="shared" ref="I456:I519" si="70">D456-G456</f>
        <v>73.926445761167912</v>
      </c>
      <c r="J456">
        <f t="shared" si="65"/>
        <v>1.0895363340677342</v>
      </c>
      <c r="K456">
        <f t="shared" si="66"/>
        <v>1.9417165296670966</v>
      </c>
      <c r="L456">
        <f t="shared" si="67"/>
        <v>1.5504068797351276</v>
      </c>
      <c r="M456">
        <f t="shared" si="68"/>
        <v>0.23434479537471287</v>
      </c>
      <c r="N456">
        <f t="shared" si="69"/>
        <v>-1.6138135015766082</v>
      </c>
    </row>
    <row r="457" spans="1:14">
      <c r="A457">
        <v>1987</v>
      </c>
      <c r="B457">
        <v>450</v>
      </c>
      <c r="C457">
        <f t="shared" si="64"/>
        <v>450</v>
      </c>
      <c r="D457">
        <v>72</v>
      </c>
      <c r="E457">
        <f t="shared" ref="E457:F488" si="71">E$3*COS(E$2*$C457)+E$4*SIN(E$2*$C457)</f>
        <v>13.568258029534496</v>
      </c>
      <c r="F457">
        <f t="shared" si="71"/>
        <v>13.568258029533416</v>
      </c>
      <c r="G457">
        <f t="shared" ref="G457:G520" si="72">$B$3+SUM(E457:F457)</f>
        <v>85.00451605906791</v>
      </c>
      <c r="H457">
        <f t="shared" ref="H457:H520" si="73">I457^2</f>
        <v>169.11743793055518</v>
      </c>
      <c r="I457">
        <f t="shared" si="70"/>
        <v>-13.00451605906791</v>
      </c>
      <c r="J457">
        <f t="shared" si="65"/>
        <v>2.5462745226097381</v>
      </c>
      <c r="K457">
        <f t="shared" si="66"/>
        <v>5.5409529912421371</v>
      </c>
      <c r="L457">
        <f t="shared" si="67"/>
        <v>8.7880107678784061</v>
      </c>
      <c r="M457">
        <f t="shared" si="68"/>
        <v>11.288159940243691</v>
      </c>
      <c r="N457">
        <f t="shared" si="69"/>
        <v>13.494238350972296</v>
      </c>
    </row>
    <row r="458" spans="1:14">
      <c r="A458">
        <v>1987</v>
      </c>
      <c r="B458">
        <v>451</v>
      </c>
      <c r="C458">
        <f t="shared" ref="C458:C521" si="74">C457+1</f>
        <v>451</v>
      </c>
      <c r="D458">
        <v>78.599999999999994</v>
      </c>
      <c r="E458">
        <f t="shared" si="71"/>
        <v>16.998135157983892</v>
      </c>
      <c r="F458">
        <f t="shared" si="71"/>
        <v>16.99813515789549</v>
      </c>
      <c r="G458">
        <f t="shared" si="72"/>
        <v>91.864270315879381</v>
      </c>
      <c r="H458">
        <f t="shared" si="73"/>
        <v>175.94086701271902</v>
      </c>
      <c r="I458">
        <f t="shared" si="70"/>
        <v>-13.264270315879386</v>
      </c>
      <c r="J458">
        <f t="shared" si="65"/>
        <v>2.235258710976185</v>
      </c>
      <c r="K458">
        <f t="shared" si="66"/>
        <v>4.6136795387266343</v>
      </c>
      <c r="L458">
        <f t="shared" si="67"/>
        <v>6.6087580851837746</v>
      </c>
      <c r="M458">
        <f t="shared" si="68"/>
        <v>7.644258540346951</v>
      </c>
      <c r="N458">
        <f t="shared" si="69"/>
        <v>8.1944874689642546</v>
      </c>
    </row>
    <row r="459" spans="1:14">
      <c r="A459">
        <v>1987</v>
      </c>
      <c r="B459">
        <v>452</v>
      </c>
      <c r="C459">
        <f t="shared" si="74"/>
        <v>452</v>
      </c>
      <c r="D459">
        <v>52.4</v>
      </c>
      <c r="E459">
        <f t="shared" si="71"/>
        <v>15.873375698016325</v>
      </c>
      <c r="F459">
        <f t="shared" si="71"/>
        <v>15.873375697866576</v>
      </c>
      <c r="G459">
        <f t="shared" si="72"/>
        <v>89.614751395882905</v>
      </c>
      <c r="H459">
        <f t="shared" si="73"/>
        <v>1384.9377214573688</v>
      </c>
      <c r="I459">
        <f t="shared" si="70"/>
        <v>-37.214751395882907</v>
      </c>
      <c r="J459">
        <f t="shared" ref="J459:J522" si="75">0.98*J458+0.02*I458</f>
        <v>1.9252681304390735</v>
      </c>
      <c r="K459">
        <f t="shared" ref="K459:K522" si="76">0.05*I458+0.95*K458</f>
        <v>3.7197820459963333</v>
      </c>
      <c r="L459">
        <f t="shared" ref="L459:L522" si="77">0.1*I458+0.9*L458</f>
        <v>4.621455245077458</v>
      </c>
      <c r="M459">
        <f t="shared" ref="M459:M522" si="78">0.15*I458+0.85*M458</f>
        <v>4.5079792119129998</v>
      </c>
      <c r="N459">
        <f t="shared" ref="N459:N522" si="79">0.2*I458+0.8*N458</f>
        <v>3.9027359119955269</v>
      </c>
    </row>
    <row r="460" spans="1:14">
      <c r="A460">
        <v>1987</v>
      </c>
      <c r="B460">
        <v>453</v>
      </c>
      <c r="C460">
        <f t="shared" si="74"/>
        <v>453</v>
      </c>
      <c r="D460">
        <v>27.4</v>
      </c>
      <c r="E460">
        <f t="shared" si="71"/>
        <v>10.495358038609652</v>
      </c>
      <c r="F460">
        <f t="shared" si="71"/>
        <v>10.495358038436084</v>
      </c>
      <c r="G460">
        <f t="shared" si="72"/>
        <v>78.858716077045727</v>
      </c>
      <c r="H460">
        <f t="shared" si="73"/>
        <v>2647.9994602980046</v>
      </c>
      <c r="I460">
        <f t="shared" si="70"/>
        <v>-51.458716077045729</v>
      </c>
      <c r="J460">
        <f t="shared" si="75"/>
        <v>1.142467739912634</v>
      </c>
      <c r="K460">
        <f t="shared" si="76"/>
        <v>1.673055373902371</v>
      </c>
      <c r="L460">
        <f t="shared" si="77"/>
        <v>0.43783458098142169</v>
      </c>
      <c r="M460">
        <f t="shared" si="78"/>
        <v>-1.750430379256386</v>
      </c>
      <c r="N460">
        <f t="shared" si="79"/>
        <v>-4.3207615495801601</v>
      </c>
    </row>
    <row r="461" spans="1:14">
      <c r="A461">
        <v>1987</v>
      </c>
      <c r="B461">
        <v>454</v>
      </c>
      <c r="C461">
        <f t="shared" si="74"/>
        <v>454</v>
      </c>
      <c r="D461">
        <v>64.8</v>
      </c>
      <c r="E461">
        <f t="shared" si="71"/>
        <v>2.3051176684816683</v>
      </c>
      <c r="F461">
        <f t="shared" si="71"/>
        <v>2.3051176683372825</v>
      </c>
      <c r="G461">
        <f t="shared" si="72"/>
        <v>62.478235336818948</v>
      </c>
      <c r="H461">
        <f t="shared" si="73"/>
        <v>5.3905911511962126</v>
      </c>
      <c r="I461">
        <f t="shared" si="70"/>
        <v>2.3217646631810496</v>
      </c>
      <c r="J461">
        <f t="shared" si="75"/>
        <v>9.0444063573466682E-2</v>
      </c>
      <c r="K461">
        <f t="shared" si="76"/>
        <v>-0.98353319864503441</v>
      </c>
      <c r="L461">
        <f t="shared" si="77"/>
        <v>-4.7518204848212937</v>
      </c>
      <c r="M461">
        <f t="shared" si="78"/>
        <v>-9.2066732339247874</v>
      </c>
      <c r="N461">
        <f t="shared" si="79"/>
        <v>-13.748352455073276</v>
      </c>
    </row>
    <row r="462" spans="1:14">
      <c r="A462">
        <v>1987</v>
      </c>
      <c r="B462">
        <v>455</v>
      </c>
      <c r="C462">
        <f t="shared" si="74"/>
        <v>455</v>
      </c>
      <c r="D462">
        <v>17.2</v>
      </c>
      <c r="E462">
        <f t="shared" si="71"/>
        <v>-6.5027771193742812</v>
      </c>
      <c r="F462">
        <f t="shared" si="71"/>
        <v>-6.5027771194577264</v>
      </c>
      <c r="G462">
        <f t="shared" si="72"/>
        <v>44.86244576116799</v>
      </c>
      <c r="H462">
        <f t="shared" si="73"/>
        <v>765.2109054895609</v>
      </c>
      <c r="I462">
        <f t="shared" si="70"/>
        <v>-27.662445761167991</v>
      </c>
      <c r="J462">
        <f t="shared" si="75"/>
        <v>0.13507047556561835</v>
      </c>
      <c r="K462">
        <f t="shared" si="76"/>
        <v>-0.8182683055537302</v>
      </c>
      <c r="L462">
        <f t="shared" si="77"/>
        <v>-4.0444619700210591</v>
      </c>
      <c r="M462">
        <f t="shared" si="78"/>
        <v>-7.4774075493589116</v>
      </c>
      <c r="N462">
        <f t="shared" si="79"/>
        <v>-10.534329031422411</v>
      </c>
    </row>
    <row r="463" spans="1:14">
      <c r="A463">
        <v>1987</v>
      </c>
      <c r="B463">
        <v>456</v>
      </c>
      <c r="C463">
        <f t="shared" si="74"/>
        <v>456</v>
      </c>
      <c r="D463">
        <v>27.4</v>
      </c>
      <c r="E463">
        <f t="shared" si="71"/>
        <v>-13.568258029534681</v>
      </c>
      <c r="F463">
        <f t="shared" si="71"/>
        <v>-13.568258029533467</v>
      </c>
      <c r="G463">
        <f t="shared" si="72"/>
        <v>30.731483940931845</v>
      </c>
      <c r="H463">
        <f t="shared" si="73"/>
        <v>11.098785248686788</v>
      </c>
      <c r="I463">
        <f t="shared" si="70"/>
        <v>-3.3314839409318466</v>
      </c>
      <c r="J463">
        <f t="shared" si="75"/>
        <v>-0.42087984916905385</v>
      </c>
      <c r="K463">
        <f t="shared" si="76"/>
        <v>-2.1604771783344434</v>
      </c>
      <c r="L463">
        <f t="shared" si="77"/>
        <v>-6.4062603491357528</v>
      </c>
      <c r="M463">
        <f t="shared" si="78"/>
        <v>-10.505163281130272</v>
      </c>
      <c r="N463">
        <f t="shared" si="79"/>
        <v>-13.959952377371527</v>
      </c>
    </row>
    <row r="464" spans="1:14">
      <c r="A464">
        <v>1988</v>
      </c>
      <c r="B464">
        <v>457</v>
      </c>
      <c r="C464">
        <f t="shared" si="74"/>
        <v>457</v>
      </c>
      <c r="D464">
        <v>53</v>
      </c>
      <c r="E464">
        <f t="shared" si="71"/>
        <v>-16.998135157983867</v>
      </c>
      <c r="F464">
        <f t="shared" si="71"/>
        <v>-16.998135157895501</v>
      </c>
      <c r="G464">
        <f t="shared" si="72"/>
        <v>23.871729684120623</v>
      </c>
      <c r="H464">
        <f t="shared" si="73"/>
        <v>848.45613159493962</v>
      </c>
      <c r="I464">
        <f t="shared" si="70"/>
        <v>29.128270315879377</v>
      </c>
      <c r="J464">
        <f t="shared" si="75"/>
        <v>-0.47909193100430969</v>
      </c>
      <c r="K464">
        <f t="shared" si="76"/>
        <v>-2.2190275164643132</v>
      </c>
      <c r="L464">
        <f t="shared" si="77"/>
        <v>-6.0987827083153618</v>
      </c>
      <c r="M464">
        <f t="shared" si="78"/>
        <v>-9.4291113801005082</v>
      </c>
      <c r="N464">
        <f t="shared" si="79"/>
        <v>-11.83425869008359</v>
      </c>
    </row>
    <row r="465" spans="1:14">
      <c r="A465">
        <v>1988</v>
      </c>
      <c r="B465">
        <v>458</v>
      </c>
      <c r="C465">
        <f t="shared" si="74"/>
        <v>458</v>
      </c>
      <c r="D465">
        <v>25.8</v>
      </c>
      <c r="E465">
        <f t="shared" si="71"/>
        <v>-15.873375698016394</v>
      </c>
      <c r="F465">
        <f t="shared" si="71"/>
        <v>-15.873375697866543</v>
      </c>
      <c r="G465">
        <f t="shared" si="72"/>
        <v>26.121248604117056</v>
      </c>
      <c r="H465">
        <f t="shared" si="73"/>
        <v>0.10320066564715677</v>
      </c>
      <c r="I465">
        <f t="shared" si="70"/>
        <v>-0.32124860411705569</v>
      </c>
      <c r="J465">
        <f t="shared" si="75"/>
        <v>0.1130553139333641</v>
      </c>
      <c r="K465">
        <f t="shared" si="76"/>
        <v>-0.65166262484712867</v>
      </c>
      <c r="L465">
        <f t="shared" si="77"/>
        <v>-2.5760774058958882</v>
      </c>
      <c r="M465">
        <f t="shared" si="78"/>
        <v>-3.6455041257035248</v>
      </c>
      <c r="N465">
        <f t="shared" si="79"/>
        <v>-3.6417528888909967</v>
      </c>
    </row>
    <row r="466" spans="1:14">
      <c r="A466">
        <v>1988</v>
      </c>
      <c r="B466">
        <v>459</v>
      </c>
      <c r="C466">
        <f t="shared" si="74"/>
        <v>459</v>
      </c>
      <c r="D466">
        <v>24</v>
      </c>
      <c r="E466">
        <f t="shared" si="71"/>
        <v>-10.495358038609414</v>
      </c>
      <c r="F466">
        <f t="shared" si="71"/>
        <v>-10.495358038436018</v>
      </c>
      <c r="G466">
        <f t="shared" si="72"/>
        <v>36.877283922954561</v>
      </c>
      <c r="H466">
        <f t="shared" si="73"/>
        <v>165.824441232384</v>
      </c>
      <c r="I466">
        <f t="shared" si="70"/>
        <v>-12.877283922954561</v>
      </c>
      <c r="J466">
        <f t="shared" si="75"/>
        <v>0.1043692355723557</v>
      </c>
      <c r="K466">
        <f t="shared" si="76"/>
        <v>-0.63514192381062495</v>
      </c>
      <c r="L466">
        <f t="shared" si="77"/>
        <v>-2.3505945257180048</v>
      </c>
      <c r="M466">
        <f t="shared" si="78"/>
        <v>-3.1468657974655545</v>
      </c>
      <c r="N466">
        <f t="shared" si="79"/>
        <v>-2.9776520319362083</v>
      </c>
    </row>
    <row r="467" spans="1:14">
      <c r="A467">
        <v>1988</v>
      </c>
      <c r="B467">
        <v>460</v>
      </c>
      <c r="C467">
        <f t="shared" si="74"/>
        <v>460</v>
      </c>
      <c r="D467">
        <v>15</v>
      </c>
      <c r="E467">
        <f t="shared" si="71"/>
        <v>-2.3051176684818504</v>
      </c>
      <c r="F467">
        <f t="shared" si="71"/>
        <v>-2.3051176683372008</v>
      </c>
      <c r="G467">
        <f t="shared" si="72"/>
        <v>53.257764663180943</v>
      </c>
      <c r="H467">
        <f t="shared" si="73"/>
        <v>1463.6565570233365</v>
      </c>
      <c r="I467">
        <f t="shared" si="70"/>
        <v>-38.257764663180943</v>
      </c>
      <c r="J467">
        <f t="shared" si="75"/>
        <v>-0.15526382759818264</v>
      </c>
      <c r="K467">
        <f t="shared" si="76"/>
        <v>-1.2472490237678218</v>
      </c>
      <c r="L467">
        <f t="shared" si="77"/>
        <v>-3.4032634654416603</v>
      </c>
      <c r="M467">
        <f t="shared" si="78"/>
        <v>-4.606428516288906</v>
      </c>
      <c r="N467">
        <f t="shared" si="79"/>
        <v>-4.9575784101398792</v>
      </c>
    </row>
    <row r="468" spans="1:14">
      <c r="A468">
        <v>1988</v>
      </c>
      <c r="B468">
        <v>461</v>
      </c>
      <c r="C468">
        <f t="shared" si="74"/>
        <v>461</v>
      </c>
      <c r="D468">
        <v>103.4</v>
      </c>
      <c r="E468">
        <f t="shared" si="71"/>
        <v>6.5027771193745609</v>
      </c>
      <c r="F468">
        <f t="shared" si="71"/>
        <v>6.5027771194578046</v>
      </c>
      <c r="G468">
        <f t="shared" si="72"/>
        <v>70.873554238832355</v>
      </c>
      <c r="H468">
        <f t="shared" si="73"/>
        <v>1057.9696738541811</v>
      </c>
      <c r="I468">
        <f t="shared" si="70"/>
        <v>32.526445761167651</v>
      </c>
      <c r="J468">
        <f t="shared" si="75"/>
        <v>-0.91731384430983787</v>
      </c>
      <c r="K468">
        <f t="shared" si="76"/>
        <v>-3.097774805738478</v>
      </c>
      <c r="L468">
        <f t="shared" si="77"/>
        <v>-6.888713585215589</v>
      </c>
      <c r="M468">
        <f t="shared" si="78"/>
        <v>-9.6541289383227102</v>
      </c>
      <c r="N468">
        <f t="shared" si="79"/>
        <v>-11.617615660748093</v>
      </c>
    </row>
    <row r="469" spans="1:14">
      <c r="A469">
        <v>1988</v>
      </c>
      <c r="B469">
        <v>462</v>
      </c>
      <c r="C469">
        <f t="shared" si="74"/>
        <v>462</v>
      </c>
      <c r="D469">
        <v>97.4</v>
      </c>
      <c r="E469">
        <f t="shared" si="71"/>
        <v>13.568258029534567</v>
      </c>
      <c r="F469">
        <f t="shared" si="71"/>
        <v>13.568258029533519</v>
      </c>
      <c r="G469">
        <f t="shared" si="72"/>
        <v>85.004516059068081</v>
      </c>
      <c r="H469">
        <f t="shared" si="73"/>
        <v>153.64802212990125</v>
      </c>
      <c r="I469">
        <f t="shared" si="70"/>
        <v>12.395483940931925</v>
      </c>
      <c r="J469">
        <f t="shared" si="75"/>
        <v>-0.24843865220028816</v>
      </c>
      <c r="K469">
        <f t="shared" si="76"/>
        <v>-1.3165637773931715</v>
      </c>
      <c r="L469">
        <f t="shared" si="77"/>
        <v>-2.947197650577265</v>
      </c>
      <c r="M469">
        <f t="shared" si="78"/>
        <v>-3.3270427333991552</v>
      </c>
      <c r="N469">
        <f t="shared" si="79"/>
        <v>-2.7888033763649442</v>
      </c>
    </row>
    <row r="470" spans="1:14">
      <c r="A470">
        <v>1988</v>
      </c>
      <c r="B470">
        <v>463</v>
      </c>
      <c r="C470">
        <f t="shared" si="74"/>
        <v>463</v>
      </c>
      <c r="D470">
        <v>107.8</v>
      </c>
      <c r="E470">
        <f t="shared" si="71"/>
        <v>16.998135157983842</v>
      </c>
      <c r="F470">
        <f t="shared" si="71"/>
        <v>16.998135157895511</v>
      </c>
      <c r="G470">
        <f t="shared" si="72"/>
        <v>91.864270315879352</v>
      </c>
      <c r="H470">
        <f t="shared" si="73"/>
        <v>253.94748056536386</v>
      </c>
      <c r="I470">
        <f t="shared" si="70"/>
        <v>15.935729684120645</v>
      </c>
      <c r="J470">
        <f t="shared" si="75"/>
        <v>4.4397996623561364E-3</v>
      </c>
      <c r="K470">
        <f t="shared" si="76"/>
        <v>-0.63096139147691666</v>
      </c>
      <c r="L470">
        <f t="shared" si="77"/>
        <v>-1.4129294914263462</v>
      </c>
      <c r="M470">
        <f t="shared" si="78"/>
        <v>-0.96866373224949309</v>
      </c>
      <c r="N470">
        <f t="shared" si="79"/>
        <v>0.24805408709442966</v>
      </c>
    </row>
    <row r="471" spans="1:14">
      <c r="A471">
        <v>1988</v>
      </c>
      <c r="B471">
        <v>464</v>
      </c>
      <c r="C471">
        <f t="shared" si="74"/>
        <v>464</v>
      </c>
      <c r="D471">
        <v>87.6</v>
      </c>
      <c r="E471">
        <f t="shared" si="71"/>
        <v>15.873375698016279</v>
      </c>
      <c r="F471">
        <f t="shared" si="71"/>
        <v>15.873375697866514</v>
      </c>
      <c r="G471">
        <f t="shared" si="72"/>
        <v>89.614751395882791</v>
      </c>
      <c r="H471">
        <f t="shared" si="73"/>
        <v>4.0592231872116793</v>
      </c>
      <c r="I471">
        <f t="shared" si="70"/>
        <v>-2.0147513958827972</v>
      </c>
      <c r="J471">
        <f t="shared" si="75"/>
        <v>0.3230655973515219</v>
      </c>
      <c r="K471">
        <f t="shared" si="76"/>
        <v>0.19737316230296142</v>
      </c>
      <c r="L471">
        <f t="shared" si="77"/>
        <v>0.32193642612835305</v>
      </c>
      <c r="M471">
        <f t="shared" si="78"/>
        <v>1.5669952802060272</v>
      </c>
      <c r="N471">
        <f t="shared" si="79"/>
        <v>3.3855892064996729</v>
      </c>
    </row>
    <row r="472" spans="1:14">
      <c r="A472">
        <v>1988</v>
      </c>
      <c r="B472">
        <v>465</v>
      </c>
      <c r="C472">
        <f t="shared" si="74"/>
        <v>465</v>
      </c>
      <c r="D472">
        <v>85</v>
      </c>
      <c r="E472">
        <f t="shared" si="71"/>
        <v>10.49535803860956</v>
      </c>
      <c r="F472">
        <f t="shared" si="71"/>
        <v>10.495358038435953</v>
      </c>
      <c r="G472">
        <f t="shared" si="72"/>
        <v>78.8587160770455</v>
      </c>
      <c r="H472">
        <f t="shared" si="73"/>
        <v>37.715368222339414</v>
      </c>
      <c r="I472">
        <f t="shared" si="70"/>
        <v>6.1412839229545</v>
      </c>
      <c r="J472">
        <f t="shared" si="75"/>
        <v>0.27630925748683555</v>
      </c>
      <c r="K472">
        <f t="shared" si="76"/>
        <v>8.6766934393673473E-2</v>
      </c>
      <c r="L472">
        <f t="shared" si="77"/>
        <v>8.8267643927238015E-2</v>
      </c>
      <c r="M472">
        <f t="shared" si="78"/>
        <v>1.0297332787927034</v>
      </c>
      <c r="N472">
        <f t="shared" si="79"/>
        <v>2.305521086023179</v>
      </c>
    </row>
    <row r="473" spans="1:14">
      <c r="A473">
        <v>1988</v>
      </c>
      <c r="B473">
        <v>466</v>
      </c>
      <c r="C473">
        <f t="shared" si="74"/>
        <v>466</v>
      </c>
      <c r="D473">
        <v>54</v>
      </c>
      <c r="E473">
        <f t="shared" si="71"/>
        <v>2.3051176684815493</v>
      </c>
      <c r="F473">
        <f t="shared" si="71"/>
        <v>2.3051176683371155</v>
      </c>
      <c r="G473">
        <f t="shared" si="72"/>
        <v>62.478235336818656</v>
      </c>
      <c r="H473">
        <f t="shared" si="73"/>
        <v>71.880474426480561</v>
      </c>
      <c r="I473">
        <f t="shared" si="70"/>
        <v>-8.4782353368186563</v>
      </c>
      <c r="J473">
        <f t="shared" si="75"/>
        <v>0.39360875079618879</v>
      </c>
      <c r="K473">
        <f t="shared" si="76"/>
        <v>0.38949278382171482</v>
      </c>
      <c r="L473">
        <f t="shared" si="77"/>
        <v>0.6935692718299642</v>
      </c>
      <c r="M473">
        <f t="shared" si="78"/>
        <v>1.7964658754169727</v>
      </c>
      <c r="N473">
        <f t="shared" si="79"/>
        <v>3.072673653409443</v>
      </c>
    </row>
    <row r="474" spans="1:14">
      <c r="A474">
        <v>1988</v>
      </c>
      <c r="B474">
        <v>467</v>
      </c>
      <c r="C474">
        <f t="shared" si="74"/>
        <v>467</v>
      </c>
      <c r="D474">
        <v>48.2</v>
      </c>
      <c r="E474">
        <f t="shared" si="71"/>
        <v>-6.5027771193743895</v>
      </c>
      <c r="F474">
        <f t="shared" si="71"/>
        <v>-6.5027771194578836</v>
      </c>
      <c r="G474">
        <f t="shared" si="72"/>
        <v>44.86244576116772</v>
      </c>
      <c r="H474">
        <f t="shared" si="73"/>
        <v>11.139268297147339</v>
      </c>
      <c r="I474">
        <f t="shared" si="70"/>
        <v>3.3375542388322827</v>
      </c>
      <c r="J474">
        <f t="shared" si="75"/>
        <v>0.21617186904389185</v>
      </c>
      <c r="K474">
        <f t="shared" si="76"/>
        <v>-5.3893622210303804E-2</v>
      </c>
      <c r="L474">
        <f t="shared" si="77"/>
        <v>-0.22361118903489785</v>
      </c>
      <c r="M474">
        <f t="shared" si="78"/>
        <v>0.25526069358162817</v>
      </c>
      <c r="N474">
        <f t="shared" si="79"/>
        <v>0.76249185536382336</v>
      </c>
    </row>
    <row r="475" spans="1:14">
      <c r="A475">
        <v>1988</v>
      </c>
      <c r="B475">
        <v>468</v>
      </c>
      <c r="C475">
        <f t="shared" si="74"/>
        <v>468</v>
      </c>
      <c r="D475">
        <v>32.4</v>
      </c>
      <c r="E475">
        <f t="shared" si="71"/>
        <v>-13.568258029534453</v>
      </c>
      <c r="F475">
        <f t="shared" si="71"/>
        <v>-13.56825802953357</v>
      </c>
      <c r="G475">
        <f t="shared" si="72"/>
        <v>30.731483940931973</v>
      </c>
      <c r="H475">
        <f t="shared" si="73"/>
        <v>2.7839458393678949</v>
      </c>
      <c r="I475">
        <f t="shared" si="70"/>
        <v>1.6685160590680255</v>
      </c>
      <c r="J475">
        <f t="shared" si="75"/>
        <v>0.27859951643965963</v>
      </c>
      <c r="K475">
        <f t="shared" si="76"/>
        <v>0.11567877084182554</v>
      </c>
      <c r="L475">
        <f t="shared" si="77"/>
        <v>0.13250535375182024</v>
      </c>
      <c r="M475">
        <f t="shared" si="78"/>
        <v>0.71760472536922637</v>
      </c>
      <c r="N475">
        <f t="shared" si="79"/>
        <v>1.2775043320575152</v>
      </c>
    </row>
    <row r="476" spans="1:14">
      <c r="A476">
        <v>1989</v>
      </c>
      <c r="B476">
        <v>469</v>
      </c>
      <c r="C476">
        <f t="shared" si="74"/>
        <v>469</v>
      </c>
      <c r="D476">
        <v>30.8</v>
      </c>
      <c r="E476">
        <f t="shared" si="71"/>
        <v>-16.998135157983882</v>
      </c>
      <c r="F476">
        <f t="shared" si="71"/>
        <v>-16.998135157895526</v>
      </c>
      <c r="G476">
        <f t="shared" si="72"/>
        <v>23.871729684120588</v>
      </c>
      <c r="H476">
        <f t="shared" si="73"/>
        <v>48.000929569895817</v>
      </c>
      <c r="I476">
        <f t="shared" si="70"/>
        <v>6.9282703158794128</v>
      </c>
      <c r="J476">
        <f t="shared" si="75"/>
        <v>0.30639784729222697</v>
      </c>
      <c r="K476">
        <f t="shared" si="76"/>
        <v>0.19332063525313553</v>
      </c>
      <c r="L476">
        <f t="shared" si="77"/>
        <v>0.2861064242834408</v>
      </c>
      <c r="M476">
        <f t="shared" si="78"/>
        <v>0.86024142542404625</v>
      </c>
      <c r="N476">
        <f t="shared" si="79"/>
        <v>1.3557066774596174</v>
      </c>
    </row>
    <row r="477" spans="1:14">
      <c r="A477">
        <v>1989</v>
      </c>
      <c r="B477">
        <v>470</v>
      </c>
      <c r="C477">
        <f t="shared" si="74"/>
        <v>470</v>
      </c>
      <c r="D477">
        <v>6.8</v>
      </c>
      <c r="E477">
        <f t="shared" si="71"/>
        <v>-15.87337569801635</v>
      </c>
      <c r="F477">
        <f t="shared" si="71"/>
        <v>-15.873375697866482</v>
      </c>
      <c r="G477">
        <f t="shared" si="72"/>
        <v>26.121248604117163</v>
      </c>
      <c r="H477">
        <f t="shared" si="73"/>
        <v>373.3106476220994</v>
      </c>
      <c r="I477">
        <f t="shared" si="70"/>
        <v>-19.321248604117162</v>
      </c>
      <c r="J477">
        <f t="shared" si="75"/>
        <v>0.4388352966639707</v>
      </c>
      <c r="K477">
        <f t="shared" si="76"/>
        <v>0.53006811928444941</v>
      </c>
      <c r="L477">
        <f t="shared" si="77"/>
        <v>0.95032281344303815</v>
      </c>
      <c r="M477">
        <f t="shared" si="78"/>
        <v>1.7704457589923512</v>
      </c>
      <c r="N477">
        <f t="shared" si="79"/>
        <v>2.4702194051435766</v>
      </c>
    </row>
    <row r="478" spans="1:14">
      <c r="A478">
        <v>1989</v>
      </c>
      <c r="B478">
        <v>471</v>
      </c>
      <c r="C478">
        <f t="shared" si="74"/>
        <v>471</v>
      </c>
      <c r="D478">
        <v>32.6</v>
      </c>
      <c r="E478">
        <f t="shared" si="71"/>
        <v>-10.49535803860932</v>
      </c>
      <c r="F478">
        <f t="shared" si="71"/>
        <v>-10.495358038435885</v>
      </c>
      <c r="G478">
        <f t="shared" si="72"/>
        <v>36.877283922954788</v>
      </c>
      <c r="H478">
        <f t="shared" si="73"/>
        <v>18.295157757567491</v>
      </c>
      <c r="I478">
        <f t="shared" si="70"/>
        <v>-4.277283922954787</v>
      </c>
      <c r="J478">
        <f t="shared" si="75"/>
        <v>4.3633618648347972E-2</v>
      </c>
      <c r="K478">
        <f t="shared" si="76"/>
        <v>-0.46249771688563124</v>
      </c>
      <c r="L478">
        <f t="shared" si="77"/>
        <v>-1.076834328312982</v>
      </c>
      <c r="M478">
        <f t="shared" si="78"/>
        <v>-1.3933083954740755</v>
      </c>
      <c r="N478">
        <f t="shared" si="79"/>
        <v>-1.8880741967085712</v>
      </c>
    </row>
    <row r="479" spans="1:14">
      <c r="A479">
        <v>1989</v>
      </c>
      <c r="B479">
        <v>472</v>
      </c>
      <c r="C479">
        <f t="shared" si="74"/>
        <v>472</v>
      </c>
      <c r="D479">
        <v>48.4</v>
      </c>
      <c r="E479">
        <f t="shared" si="71"/>
        <v>-2.3051176684817349</v>
      </c>
      <c r="F479">
        <f t="shared" si="71"/>
        <v>-2.3051176683370338</v>
      </c>
      <c r="G479">
        <f t="shared" si="72"/>
        <v>53.257764663181227</v>
      </c>
      <c r="H479">
        <f t="shared" si="73"/>
        <v>23.597877522852237</v>
      </c>
      <c r="I479">
        <f t="shared" si="70"/>
        <v>-4.8577646631812286</v>
      </c>
      <c r="J479">
        <f t="shared" si="75"/>
        <v>-4.2784732183714737E-2</v>
      </c>
      <c r="K479">
        <f t="shared" si="76"/>
        <v>-0.65323702718908905</v>
      </c>
      <c r="L479">
        <f t="shared" si="77"/>
        <v>-1.3968792877771625</v>
      </c>
      <c r="M479">
        <f t="shared" si="78"/>
        <v>-1.8259047245961821</v>
      </c>
      <c r="N479">
        <f t="shared" si="79"/>
        <v>-2.3659161419578143</v>
      </c>
    </row>
    <row r="480" spans="1:14">
      <c r="A480">
        <v>1989</v>
      </c>
      <c r="B480">
        <v>473</v>
      </c>
      <c r="C480">
        <f t="shared" si="74"/>
        <v>473</v>
      </c>
      <c r="D480">
        <v>65</v>
      </c>
      <c r="E480">
        <f t="shared" si="71"/>
        <v>6.502777119374219</v>
      </c>
      <c r="F480">
        <f t="shared" si="71"/>
        <v>6.5027771194579618</v>
      </c>
      <c r="G480">
        <f t="shared" si="72"/>
        <v>70.87355423883217</v>
      </c>
      <c r="H480">
        <f t="shared" si="73"/>
        <v>34.498639396503357</v>
      </c>
      <c r="I480">
        <f t="shared" si="70"/>
        <v>-5.8735542388321704</v>
      </c>
      <c r="J480">
        <f t="shared" si="75"/>
        <v>-0.139084330803665</v>
      </c>
      <c r="K480">
        <f t="shared" si="76"/>
        <v>-0.86346340898869611</v>
      </c>
      <c r="L480">
        <f t="shared" si="77"/>
        <v>-1.7429678253175691</v>
      </c>
      <c r="M480">
        <f t="shared" si="78"/>
        <v>-2.280683715383939</v>
      </c>
      <c r="N480">
        <f t="shared" si="79"/>
        <v>-2.8642858462024972</v>
      </c>
    </row>
    <row r="481" spans="1:14">
      <c r="A481">
        <v>1989</v>
      </c>
      <c r="B481">
        <v>474</v>
      </c>
      <c r="C481">
        <f t="shared" si="74"/>
        <v>474</v>
      </c>
      <c r="D481">
        <v>108.6</v>
      </c>
      <c r="E481">
        <f t="shared" si="71"/>
        <v>13.56825802953464</v>
      </c>
      <c r="F481">
        <f t="shared" si="71"/>
        <v>13.56825802953362</v>
      </c>
      <c r="G481">
        <f t="shared" si="72"/>
        <v>85.004516059068251</v>
      </c>
      <c r="H481">
        <f t="shared" si="73"/>
        <v>556.74686240676783</v>
      </c>
      <c r="I481">
        <f t="shared" si="70"/>
        <v>23.595483940931743</v>
      </c>
      <c r="J481">
        <f t="shared" si="75"/>
        <v>-0.25377372896423511</v>
      </c>
      <c r="K481">
        <f t="shared" si="76"/>
        <v>-1.1139679504808697</v>
      </c>
      <c r="L481">
        <f t="shared" si="77"/>
        <v>-2.1560264666690294</v>
      </c>
      <c r="M481">
        <f t="shared" si="78"/>
        <v>-2.8196142939011737</v>
      </c>
      <c r="N481">
        <f t="shared" si="79"/>
        <v>-3.4661395247284319</v>
      </c>
    </row>
    <row r="482" spans="1:14">
      <c r="A482">
        <v>1989</v>
      </c>
      <c r="B482">
        <v>475</v>
      </c>
      <c r="C482">
        <f t="shared" si="74"/>
        <v>475</v>
      </c>
      <c r="D482">
        <v>105.8</v>
      </c>
      <c r="E482">
        <f t="shared" si="71"/>
        <v>16.99813515798386</v>
      </c>
      <c r="F482">
        <f t="shared" si="71"/>
        <v>16.998135157895536</v>
      </c>
      <c r="G482">
        <f t="shared" si="72"/>
        <v>91.864270315879395</v>
      </c>
      <c r="H482">
        <f t="shared" si="73"/>
        <v>194.20456182888009</v>
      </c>
      <c r="I482">
        <f t="shared" si="70"/>
        <v>13.935729684120602</v>
      </c>
      <c r="J482">
        <f t="shared" si="75"/>
        <v>0.22321142443368447</v>
      </c>
      <c r="K482">
        <f t="shared" si="76"/>
        <v>0.12150464408976092</v>
      </c>
      <c r="L482">
        <f t="shared" si="77"/>
        <v>0.41912457409104786</v>
      </c>
      <c r="M482">
        <f t="shared" si="78"/>
        <v>1.1426504413237639</v>
      </c>
      <c r="N482">
        <f t="shared" si="79"/>
        <v>1.9461851684036029</v>
      </c>
    </row>
    <row r="483" spans="1:14">
      <c r="A483">
        <v>1989</v>
      </c>
      <c r="B483">
        <v>476</v>
      </c>
      <c r="C483">
        <f t="shared" si="74"/>
        <v>476</v>
      </c>
      <c r="D483">
        <v>119.8</v>
      </c>
      <c r="E483">
        <f t="shared" si="71"/>
        <v>15.873375698016236</v>
      </c>
      <c r="F483">
        <f t="shared" si="71"/>
        <v>15.873375697866448</v>
      </c>
      <c r="G483">
        <f t="shared" si="72"/>
        <v>89.614751395882678</v>
      </c>
      <c r="H483">
        <f t="shared" si="73"/>
        <v>911.1492332923666</v>
      </c>
      <c r="I483">
        <f t="shared" si="70"/>
        <v>30.185248604117319</v>
      </c>
      <c r="J483">
        <f t="shared" si="75"/>
        <v>0.49746178962742282</v>
      </c>
      <c r="K483">
        <f t="shared" si="76"/>
        <v>0.81221589609130307</v>
      </c>
      <c r="L483">
        <f t="shared" si="77"/>
        <v>1.7707850850940035</v>
      </c>
      <c r="M483">
        <f t="shared" si="78"/>
        <v>3.0616123277432896</v>
      </c>
      <c r="N483">
        <f t="shared" si="79"/>
        <v>4.3440940715470031</v>
      </c>
    </row>
    <row r="484" spans="1:14">
      <c r="A484">
        <v>1989</v>
      </c>
      <c r="B484">
        <v>477</v>
      </c>
      <c r="C484">
        <f t="shared" si="74"/>
        <v>477</v>
      </c>
      <c r="D484">
        <v>70</v>
      </c>
      <c r="E484">
        <f t="shared" si="71"/>
        <v>10.495358038609467</v>
      </c>
      <c r="F484">
        <f t="shared" si="71"/>
        <v>10.495358038435819</v>
      </c>
      <c r="G484">
        <f t="shared" si="72"/>
        <v>78.858716077045273</v>
      </c>
      <c r="H484">
        <f t="shared" si="73"/>
        <v>78.476850533700386</v>
      </c>
      <c r="I484">
        <f t="shared" si="70"/>
        <v>-8.8587160770452726</v>
      </c>
      <c r="J484">
        <f t="shared" si="75"/>
        <v>1.0912175259172208</v>
      </c>
      <c r="K484">
        <f t="shared" si="76"/>
        <v>2.2808675314926039</v>
      </c>
      <c r="L484">
        <f t="shared" si="77"/>
        <v>4.6122314369963355</v>
      </c>
      <c r="M484">
        <f t="shared" si="78"/>
        <v>7.1301577691993936</v>
      </c>
      <c r="N484">
        <f t="shared" si="79"/>
        <v>9.5123249780610664</v>
      </c>
    </row>
    <row r="485" spans="1:14">
      <c r="A485">
        <v>1989</v>
      </c>
      <c r="B485">
        <v>478</v>
      </c>
      <c r="C485">
        <f t="shared" si="74"/>
        <v>478</v>
      </c>
      <c r="D485">
        <v>84.8</v>
      </c>
      <c r="E485">
        <f t="shared" si="71"/>
        <v>2.3051176684819179</v>
      </c>
      <c r="F485">
        <f t="shared" si="71"/>
        <v>2.3051176683369521</v>
      </c>
      <c r="G485">
        <f t="shared" si="72"/>
        <v>62.478235336818862</v>
      </c>
      <c r="H485">
        <f t="shared" si="73"/>
        <v>498.26117767844198</v>
      </c>
      <c r="I485">
        <f t="shared" si="70"/>
        <v>22.321764663181135</v>
      </c>
      <c r="J485">
        <f t="shared" si="75"/>
        <v>0.89221885385797095</v>
      </c>
      <c r="K485">
        <f t="shared" si="76"/>
        <v>1.7238883510657099</v>
      </c>
      <c r="L485">
        <f t="shared" si="77"/>
        <v>3.2651366855921751</v>
      </c>
      <c r="M485">
        <f t="shared" si="78"/>
        <v>4.7318266922626933</v>
      </c>
      <c r="N485">
        <f t="shared" si="79"/>
        <v>5.8381167670397982</v>
      </c>
    </row>
    <row r="486" spans="1:14">
      <c r="A486">
        <v>1989</v>
      </c>
      <c r="B486">
        <v>479</v>
      </c>
      <c r="C486">
        <f t="shared" si="74"/>
        <v>479</v>
      </c>
      <c r="D486">
        <v>11.4</v>
      </c>
      <c r="E486">
        <f t="shared" si="71"/>
        <v>-6.5027771193744988</v>
      </c>
      <c r="F486">
        <f t="shared" si="71"/>
        <v>-6.5027771194580399</v>
      </c>
      <c r="G486">
        <f t="shared" si="72"/>
        <v>44.862445761167457</v>
      </c>
      <c r="H486">
        <f t="shared" si="73"/>
        <v>1119.735276319074</v>
      </c>
      <c r="I486">
        <f t="shared" si="70"/>
        <v>-33.462445761167459</v>
      </c>
      <c r="J486">
        <f t="shared" si="75"/>
        <v>1.3208097700444341</v>
      </c>
      <c r="K486">
        <f t="shared" si="76"/>
        <v>2.7537821666714812</v>
      </c>
      <c r="L486">
        <f t="shared" si="77"/>
        <v>5.1707994833510709</v>
      </c>
      <c r="M486">
        <f t="shared" si="78"/>
        <v>7.3703173879004602</v>
      </c>
      <c r="N486">
        <f t="shared" si="79"/>
        <v>9.1348463462680662</v>
      </c>
    </row>
    <row r="487" spans="1:14">
      <c r="A487">
        <v>1989</v>
      </c>
      <c r="B487">
        <v>480</v>
      </c>
      <c r="C487">
        <f t="shared" si="74"/>
        <v>480</v>
      </c>
      <c r="D487">
        <v>19</v>
      </c>
      <c r="E487">
        <f t="shared" si="71"/>
        <v>-13.568258029534526</v>
      </c>
      <c r="F487">
        <f t="shared" si="71"/>
        <v>-13.568258029533672</v>
      </c>
      <c r="G487">
        <f t="shared" si="72"/>
        <v>30.731483940931795</v>
      </c>
      <c r="H487">
        <f t="shared" si="73"/>
        <v>137.62771545634061</v>
      </c>
      <c r="I487">
        <f t="shared" si="70"/>
        <v>-11.731483940931795</v>
      </c>
      <c r="J487">
        <f t="shared" si="75"/>
        <v>0.62514465942019615</v>
      </c>
      <c r="K487">
        <f t="shared" si="76"/>
        <v>0.94297077027953424</v>
      </c>
      <c r="L487">
        <f t="shared" si="77"/>
        <v>1.3074749588992178</v>
      </c>
      <c r="M487">
        <f t="shared" si="78"/>
        <v>1.2454029155402724</v>
      </c>
      <c r="N487">
        <f t="shared" si="79"/>
        <v>0.61538792478096127</v>
      </c>
    </row>
    <row r="488" spans="1:14">
      <c r="A488">
        <v>1990</v>
      </c>
      <c r="B488">
        <v>481</v>
      </c>
      <c r="C488">
        <f t="shared" si="74"/>
        <v>481</v>
      </c>
      <c r="D488">
        <v>12</v>
      </c>
      <c r="E488">
        <f t="shared" si="71"/>
        <v>-16.998135157983899</v>
      </c>
      <c r="F488">
        <f t="shared" si="71"/>
        <v>-16.998135157895547</v>
      </c>
      <c r="G488">
        <f t="shared" si="72"/>
        <v>23.871729684120552</v>
      </c>
      <c r="H488">
        <f t="shared" si="73"/>
        <v>140.93796569282907</v>
      </c>
      <c r="I488">
        <f t="shared" si="70"/>
        <v>-11.871729684120552</v>
      </c>
      <c r="J488">
        <f t="shared" si="75"/>
        <v>0.37801208741315628</v>
      </c>
      <c r="K488">
        <f t="shared" si="76"/>
        <v>0.30924803471896778</v>
      </c>
      <c r="L488">
        <f t="shared" si="77"/>
        <v>3.5790689161165901E-3</v>
      </c>
      <c r="M488">
        <f t="shared" si="78"/>
        <v>-0.70113011293053784</v>
      </c>
      <c r="N488">
        <f t="shared" si="79"/>
        <v>-1.85398644836159</v>
      </c>
    </row>
    <row r="489" spans="1:14">
      <c r="A489">
        <v>1990</v>
      </c>
      <c r="B489">
        <v>482</v>
      </c>
      <c r="C489">
        <f t="shared" si="74"/>
        <v>482</v>
      </c>
      <c r="D489">
        <v>22.2</v>
      </c>
      <c r="E489">
        <f t="shared" ref="E489:F520" si="80">E$3*COS(E$2*$C489)+E$4*SIN(E$2*$C489)</f>
        <v>-15.873375698016305</v>
      </c>
      <c r="F489">
        <f t="shared" si="80"/>
        <v>-15.873375697866418</v>
      </c>
      <c r="G489">
        <f t="shared" si="72"/>
        <v>26.12124860411727</v>
      </c>
      <c r="H489">
        <f t="shared" si="73"/>
        <v>15.376190615291641</v>
      </c>
      <c r="I489">
        <f t="shared" si="70"/>
        <v>-3.9212486041172703</v>
      </c>
      <c r="J489">
        <f t="shared" si="75"/>
        <v>0.1330172519824821</v>
      </c>
      <c r="K489">
        <f t="shared" si="76"/>
        <v>-0.29980085122300831</v>
      </c>
      <c r="L489">
        <f t="shared" si="77"/>
        <v>-1.1839518063875505</v>
      </c>
      <c r="M489">
        <f t="shared" si="78"/>
        <v>-2.3767200486090401</v>
      </c>
      <c r="N489">
        <f t="shared" si="79"/>
        <v>-3.8575350955133825</v>
      </c>
    </row>
    <row r="490" spans="1:14">
      <c r="A490">
        <v>1990</v>
      </c>
      <c r="B490">
        <v>483</v>
      </c>
      <c r="C490">
        <f t="shared" si="74"/>
        <v>483</v>
      </c>
      <c r="D490">
        <v>18.8</v>
      </c>
      <c r="E490">
        <f t="shared" si="80"/>
        <v>-10.495358038609613</v>
      </c>
      <c r="F490">
        <f t="shared" si="80"/>
        <v>-10.495358038435752</v>
      </c>
      <c r="G490">
        <f t="shared" si="72"/>
        <v>36.877283922954632</v>
      </c>
      <c r="H490">
        <f t="shared" si="73"/>
        <v>326.78819403111396</v>
      </c>
      <c r="I490">
        <f t="shared" si="70"/>
        <v>-18.077283922954631</v>
      </c>
      <c r="J490">
        <f t="shared" si="75"/>
        <v>5.1931934860487042E-2</v>
      </c>
      <c r="K490">
        <f t="shared" si="76"/>
        <v>-0.48087323886772138</v>
      </c>
      <c r="L490">
        <f t="shared" si="77"/>
        <v>-1.4576814861605225</v>
      </c>
      <c r="M490">
        <f t="shared" si="78"/>
        <v>-2.6083993319352743</v>
      </c>
      <c r="N490">
        <f t="shared" si="79"/>
        <v>-3.8702777972341602</v>
      </c>
    </row>
    <row r="491" spans="1:14">
      <c r="A491">
        <v>1990</v>
      </c>
      <c r="B491">
        <v>484</v>
      </c>
      <c r="C491">
        <f t="shared" si="74"/>
        <v>484</v>
      </c>
      <c r="D491">
        <v>21.6</v>
      </c>
      <c r="E491">
        <f t="shared" si="80"/>
        <v>-2.3051176684816177</v>
      </c>
      <c r="F491">
        <f t="shared" si="80"/>
        <v>-2.3051176683368668</v>
      </c>
      <c r="G491">
        <f t="shared" si="72"/>
        <v>53.257764663181511</v>
      </c>
      <c r="H491">
        <f t="shared" si="73"/>
        <v>1002.2140634693839</v>
      </c>
      <c r="I491">
        <f t="shared" si="70"/>
        <v>-31.65776466318151</v>
      </c>
      <c r="J491">
        <f t="shared" si="75"/>
        <v>-0.31065238229581532</v>
      </c>
      <c r="K491">
        <f t="shared" si="76"/>
        <v>-1.360693773072067</v>
      </c>
      <c r="L491">
        <f t="shared" si="77"/>
        <v>-3.1196417298399335</v>
      </c>
      <c r="M491">
        <f t="shared" si="78"/>
        <v>-4.9287320205881775</v>
      </c>
      <c r="N491">
        <f t="shared" si="79"/>
        <v>-6.711679022378255</v>
      </c>
    </row>
    <row r="492" spans="1:14">
      <c r="A492">
        <v>1990</v>
      </c>
      <c r="B492">
        <v>485</v>
      </c>
      <c r="C492">
        <f t="shared" si="74"/>
        <v>485</v>
      </c>
      <c r="D492">
        <v>20.6</v>
      </c>
      <c r="E492">
        <f t="shared" si="80"/>
        <v>6.5027771193743273</v>
      </c>
      <c r="F492">
        <f t="shared" si="80"/>
        <v>6.5027771194581154</v>
      </c>
      <c r="G492">
        <f t="shared" si="72"/>
        <v>70.87355423883244</v>
      </c>
      <c r="H492">
        <f t="shared" si="73"/>
        <v>2527.4302558048271</v>
      </c>
      <c r="I492">
        <f t="shared" si="70"/>
        <v>-50.273554238832439</v>
      </c>
      <c r="J492">
        <f t="shared" si="75"/>
        <v>-0.93759462791352921</v>
      </c>
      <c r="K492">
        <f t="shared" si="76"/>
        <v>-2.8755473175775395</v>
      </c>
      <c r="L492">
        <f t="shared" si="77"/>
        <v>-5.9734540231740914</v>
      </c>
      <c r="M492">
        <f t="shared" si="78"/>
        <v>-8.9380869169771771</v>
      </c>
      <c r="N492">
        <f t="shared" si="79"/>
        <v>-11.700896150538906</v>
      </c>
    </row>
    <row r="493" spans="1:14">
      <c r="A493">
        <v>1990</v>
      </c>
      <c r="B493">
        <v>486</v>
      </c>
      <c r="C493">
        <f t="shared" si="74"/>
        <v>486</v>
      </c>
      <c r="D493">
        <v>110.4</v>
      </c>
      <c r="E493">
        <f t="shared" si="80"/>
        <v>13.568258029534711</v>
      </c>
      <c r="F493">
        <f t="shared" si="80"/>
        <v>13.568258029533723</v>
      </c>
      <c r="G493">
        <f t="shared" si="72"/>
        <v>85.004516059068436</v>
      </c>
      <c r="H493">
        <f t="shared" si="73"/>
        <v>644.93060459411322</v>
      </c>
      <c r="I493">
        <f t="shared" si="70"/>
        <v>25.39548394093157</v>
      </c>
      <c r="J493">
        <f t="shared" si="75"/>
        <v>-1.9243138201319074</v>
      </c>
      <c r="K493">
        <f t="shared" si="76"/>
        <v>-5.2454476636402845</v>
      </c>
      <c r="L493">
        <f t="shared" si="77"/>
        <v>-10.403464044739927</v>
      </c>
      <c r="M493">
        <f t="shared" si="78"/>
        <v>-15.138407015255467</v>
      </c>
      <c r="N493">
        <f t="shared" si="79"/>
        <v>-19.415427768197613</v>
      </c>
    </row>
    <row r="494" spans="1:14">
      <c r="A494">
        <v>1990</v>
      </c>
      <c r="B494">
        <v>487</v>
      </c>
      <c r="C494">
        <f t="shared" si="74"/>
        <v>487</v>
      </c>
      <c r="D494">
        <v>101</v>
      </c>
      <c r="E494">
        <f t="shared" si="80"/>
        <v>16.998135157983874</v>
      </c>
      <c r="F494">
        <f t="shared" si="80"/>
        <v>16.998135157895558</v>
      </c>
      <c r="G494">
        <f t="shared" si="72"/>
        <v>91.864270315879423</v>
      </c>
      <c r="H494">
        <f t="shared" si="73"/>
        <v>83.461556861321853</v>
      </c>
      <c r="I494">
        <f t="shared" si="70"/>
        <v>9.1357296841205766</v>
      </c>
      <c r="J494">
        <f t="shared" si="75"/>
        <v>-1.3779178649106378</v>
      </c>
      <c r="K494">
        <f t="shared" si="76"/>
        <v>-3.7134010834116915</v>
      </c>
      <c r="L494">
        <f t="shared" si="77"/>
        <v>-6.8235692461727782</v>
      </c>
      <c r="M494">
        <f t="shared" si="78"/>
        <v>-9.058323371827413</v>
      </c>
      <c r="N494">
        <f t="shared" si="79"/>
        <v>-10.453245426371778</v>
      </c>
    </row>
    <row r="495" spans="1:14">
      <c r="A495">
        <v>1990</v>
      </c>
      <c r="B495">
        <v>488</v>
      </c>
      <c r="C495">
        <f t="shared" si="74"/>
        <v>488</v>
      </c>
      <c r="D495">
        <v>164.2</v>
      </c>
      <c r="E495">
        <f t="shared" si="80"/>
        <v>15.873375698016375</v>
      </c>
      <c r="F495">
        <f t="shared" si="80"/>
        <v>15.873375697866386</v>
      </c>
      <c r="G495">
        <f t="shared" si="72"/>
        <v>89.614751395882763</v>
      </c>
      <c r="H495">
        <f t="shared" si="73"/>
        <v>5562.9593093379708</v>
      </c>
      <c r="I495">
        <f t="shared" si="70"/>
        <v>74.585248604117226</v>
      </c>
      <c r="J495">
        <f t="shared" si="75"/>
        <v>-1.1676449139300136</v>
      </c>
      <c r="K495">
        <f t="shared" si="76"/>
        <v>-3.0709445450350779</v>
      </c>
      <c r="L495">
        <f t="shared" si="77"/>
        <v>-5.2276393531434433</v>
      </c>
      <c r="M495">
        <f t="shared" si="78"/>
        <v>-6.3292154134352145</v>
      </c>
      <c r="N495">
        <f t="shared" si="79"/>
        <v>-6.5354504042733073</v>
      </c>
    </row>
    <row r="496" spans="1:14">
      <c r="A496">
        <v>1990</v>
      </c>
      <c r="B496">
        <v>489</v>
      </c>
      <c r="C496">
        <f t="shared" si="74"/>
        <v>489</v>
      </c>
      <c r="D496">
        <v>91.4</v>
      </c>
      <c r="E496">
        <f t="shared" si="80"/>
        <v>10.495358038609373</v>
      </c>
      <c r="F496">
        <f t="shared" si="80"/>
        <v>10.495358038435686</v>
      </c>
      <c r="G496">
        <f t="shared" si="72"/>
        <v>78.858716077045045</v>
      </c>
      <c r="H496">
        <f t="shared" si="73"/>
        <v>157.28380243616857</v>
      </c>
      <c r="I496">
        <f t="shared" si="70"/>
        <v>12.54128392295496</v>
      </c>
      <c r="J496">
        <f t="shared" si="75"/>
        <v>0.34741295643093117</v>
      </c>
      <c r="K496">
        <f t="shared" si="76"/>
        <v>0.81186511242253756</v>
      </c>
      <c r="L496">
        <f t="shared" si="77"/>
        <v>2.7536494425826241</v>
      </c>
      <c r="M496">
        <f t="shared" si="78"/>
        <v>5.8079541891976509</v>
      </c>
      <c r="N496">
        <f t="shared" si="79"/>
        <v>9.6886893974048007</v>
      </c>
    </row>
    <row r="497" spans="1:14">
      <c r="A497">
        <v>1990</v>
      </c>
      <c r="B497">
        <v>490</v>
      </c>
      <c r="C497">
        <f t="shared" si="74"/>
        <v>490</v>
      </c>
      <c r="D497">
        <v>59.4</v>
      </c>
      <c r="E497">
        <f t="shared" si="80"/>
        <v>2.3051176684813175</v>
      </c>
      <c r="F497">
        <f t="shared" si="80"/>
        <v>2.3051176683367833</v>
      </c>
      <c r="G497">
        <f t="shared" si="72"/>
        <v>62.478235336818095</v>
      </c>
      <c r="H497">
        <f t="shared" si="73"/>
        <v>9.4755327888356184</v>
      </c>
      <c r="I497">
        <f t="shared" si="70"/>
        <v>-3.0782353368180964</v>
      </c>
      <c r="J497">
        <f t="shared" si="75"/>
        <v>0.59129037576141175</v>
      </c>
      <c r="K497">
        <f t="shared" si="76"/>
        <v>1.3983360529491589</v>
      </c>
      <c r="L497">
        <f t="shared" si="77"/>
        <v>3.7324128906198579</v>
      </c>
      <c r="M497">
        <f t="shared" si="78"/>
        <v>6.8179536492612467</v>
      </c>
      <c r="N497">
        <f t="shared" si="79"/>
        <v>10.259208302514834</v>
      </c>
    </row>
    <row r="498" spans="1:14">
      <c r="A498">
        <v>1990</v>
      </c>
      <c r="B498">
        <v>491</v>
      </c>
      <c r="C498">
        <f t="shared" si="74"/>
        <v>491</v>
      </c>
      <c r="D498">
        <v>32.200000000000003</v>
      </c>
      <c r="E498">
        <f t="shared" si="80"/>
        <v>-6.5027771193741568</v>
      </c>
      <c r="F498">
        <f t="shared" si="80"/>
        <v>-6.5027771194581936</v>
      </c>
      <c r="G498">
        <f t="shared" si="72"/>
        <v>44.862445761167649</v>
      </c>
      <c r="H498">
        <f t="shared" si="73"/>
        <v>160.3375326545125</v>
      </c>
      <c r="I498">
        <f t="shared" si="70"/>
        <v>-12.662445761167646</v>
      </c>
      <c r="J498">
        <f t="shared" si="75"/>
        <v>0.51789986150982159</v>
      </c>
      <c r="K498">
        <f t="shared" si="76"/>
        <v>1.174507483460796</v>
      </c>
      <c r="L498">
        <f t="shared" si="77"/>
        <v>3.0513480678760625</v>
      </c>
      <c r="M498">
        <f t="shared" si="78"/>
        <v>5.3335253013493453</v>
      </c>
      <c r="N498">
        <f t="shared" si="79"/>
        <v>7.5917195746482484</v>
      </c>
    </row>
    <row r="499" spans="1:14">
      <c r="A499">
        <v>1990</v>
      </c>
      <c r="B499">
        <v>492</v>
      </c>
      <c r="C499">
        <f t="shared" si="74"/>
        <v>492</v>
      </c>
      <c r="D499">
        <v>34.6</v>
      </c>
      <c r="E499">
        <f t="shared" si="80"/>
        <v>-13.568258029534599</v>
      </c>
      <c r="F499">
        <f t="shared" si="80"/>
        <v>-13.568258029533775</v>
      </c>
      <c r="G499">
        <f t="shared" si="72"/>
        <v>30.731483940931621</v>
      </c>
      <c r="H499">
        <f t="shared" si="73"/>
        <v>14.965416499269949</v>
      </c>
      <c r="I499">
        <f t="shared" si="70"/>
        <v>3.86851605906838</v>
      </c>
      <c r="J499">
        <f t="shared" si="75"/>
        <v>0.2542929490562722</v>
      </c>
      <c r="K499">
        <f t="shared" si="76"/>
        <v>0.4826598212293739</v>
      </c>
      <c r="L499">
        <f t="shared" si="77"/>
        <v>1.4799686849716915</v>
      </c>
      <c r="M499">
        <f t="shared" si="78"/>
        <v>2.6341296419717963</v>
      </c>
      <c r="N499">
        <f t="shared" si="79"/>
        <v>3.5408865074850699</v>
      </c>
    </row>
    <row r="500" spans="1:14">
      <c r="A500">
        <v>1991</v>
      </c>
      <c r="B500">
        <v>493</v>
      </c>
      <c r="C500">
        <f t="shared" si="74"/>
        <v>493</v>
      </c>
      <c r="D500">
        <v>54.4</v>
      </c>
      <c r="E500">
        <f t="shared" si="80"/>
        <v>-16.998135157983917</v>
      </c>
      <c r="F500">
        <f t="shared" si="80"/>
        <v>-16.998135157895568</v>
      </c>
      <c r="G500">
        <f t="shared" si="72"/>
        <v>23.87172968412051</v>
      </c>
      <c r="H500">
        <f t="shared" si="73"/>
        <v>931.97528847940873</v>
      </c>
      <c r="I500">
        <f t="shared" si="70"/>
        <v>30.528270315879489</v>
      </c>
      <c r="J500">
        <f t="shared" si="75"/>
        <v>0.32657741125651435</v>
      </c>
      <c r="K500">
        <f t="shared" si="76"/>
        <v>0.65195263312132423</v>
      </c>
      <c r="L500">
        <f t="shared" si="77"/>
        <v>1.7188234223813605</v>
      </c>
      <c r="M500">
        <f t="shared" si="78"/>
        <v>2.8192876045362838</v>
      </c>
      <c r="N500">
        <f t="shared" si="79"/>
        <v>3.6064124178017325</v>
      </c>
    </row>
    <row r="501" spans="1:14">
      <c r="A501">
        <v>1991</v>
      </c>
      <c r="B501">
        <v>494</v>
      </c>
      <c r="C501">
        <f t="shared" si="74"/>
        <v>494</v>
      </c>
      <c r="D501">
        <v>0.8</v>
      </c>
      <c r="E501">
        <f t="shared" si="80"/>
        <v>-15.873375698016446</v>
      </c>
      <c r="F501">
        <f t="shared" si="80"/>
        <v>-15.873375697866351</v>
      </c>
      <c r="G501">
        <f t="shared" si="72"/>
        <v>26.121248604117199</v>
      </c>
      <c r="H501">
        <f t="shared" si="73"/>
        <v>641.16563087150712</v>
      </c>
      <c r="I501">
        <f t="shared" si="70"/>
        <v>-25.321248604117198</v>
      </c>
      <c r="J501">
        <f t="shared" si="75"/>
        <v>0.93061126934897387</v>
      </c>
      <c r="K501">
        <f t="shared" si="76"/>
        <v>2.1457685172592322</v>
      </c>
      <c r="L501">
        <f t="shared" si="77"/>
        <v>4.5997681117311737</v>
      </c>
      <c r="M501">
        <f t="shared" si="78"/>
        <v>6.975635011237765</v>
      </c>
      <c r="N501">
        <f t="shared" si="79"/>
        <v>8.9907839974172834</v>
      </c>
    </row>
    <row r="502" spans="1:14">
      <c r="A502">
        <v>1991</v>
      </c>
      <c r="B502">
        <v>495</v>
      </c>
      <c r="C502">
        <f t="shared" si="74"/>
        <v>495</v>
      </c>
      <c r="D502">
        <v>32.799999999999997</v>
      </c>
      <c r="E502">
        <f t="shared" si="80"/>
        <v>-10.49535803860952</v>
      </c>
      <c r="F502">
        <f t="shared" si="80"/>
        <v>-10.495358038435619</v>
      </c>
      <c r="G502">
        <f t="shared" si="72"/>
        <v>36.877283922954859</v>
      </c>
      <c r="H502">
        <f t="shared" si="73"/>
        <v>16.624244188386193</v>
      </c>
      <c r="I502">
        <f t="shared" si="70"/>
        <v>-4.0772839229548623</v>
      </c>
      <c r="J502">
        <f t="shared" si="75"/>
        <v>0.40557407187965044</v>
      </c>
      <c r="K502">
        <f t="shared" si="76"/>
        <v>0.77241766119041033</v>
      </c>
      <c r="L502">
        <f t="shared" si="77"/>
        <v>1.6076664401463363</v>
      </c>
      <c r="M502">
        <f t="shared" si="78"/>
        <v>2.1311024689345208</v>
      </c>
      <c r="N502">
        <f t="shared" si="79"/>
        <v>2.1283774771103872</v>
      </c>
    </row>
    <row r="503" spans="1:14">
      <c r="A503">
        <v>1991</v>
      </c>
      <c r="B503">
        <v>496</v>
      </c>
      <c r="C503">
        <f t="shared" si="74"/>
        <v>496</v>
      </c>
      <c r="D503">
        <v>45.2</v>
      </c>
      <c r="E503">
        <f t="shared" si="80"/>
        <v>-2.3051176684815005</v>
      </c>
      <c r="F503">
        <f t="shared" si="80"/>
        <v>-2.3051176683366998</v>
      </c>
      <c r="G503">
        <f t="shared" si="72"/>
        <v>53.257764663181796</v>
      </c>
      <c r="H503">
        <f t="shared" si="73"/>
        <v>64.927571367221191</v>
      </c>
      <c r="I503">
        <f t="shared" si="70"/>
        <v>-8.0577646631817927</v>
      </c>
      <c r="J503">
        <f t="shared" si="75"/>
        <v>0.31591691198296024</v>
      </c>
      <c r="K503">
        <f t="shared" si="76"/>
        <v>0.52993258198314663</v>
      </c>
      <c r="L503">
        <f t="shared" si="77"/>
        <v>1.0391714038362165</v>
      </c>
      <c r="M503">
        <f t="shared" si="78"/>
        <v>1.1998445101511135</v>
      </c>
      <c r="N503">
        <f t="shared" si="79"/>
        <v>0.88724519709733729</v>
      </c>
    </row>
    <row r="504" spans="1:14">
      <c r="A504">
        <v>1991</v>
      </c>
      <c r="B504">
        <v>497</v>
      </c>
      <c r="C504">
        <f t="shared" si="74"/>
        <v>497</v>
      </c>
      <c r="D504">
        <v>11.6</v>
      </c>
      <c r="E504">
        <f t="shared" si="80"/>
        <v>6.5027771193748869</v>
      </c>
      <c r="F504">
        <f t="shared" si="80"/>
        <v>6.5027771194582726</v>
      </c>
      <c r="G504">
        <f t="shared" si="72"/>
        <v>70.873554238833151</v>
      </c>
      <c r="H504">
        <f t="shared" si="73"/>
        <v>3513.3542321038954</v>
      </c>
      <c r="I504">
        <f t="shared" si="70"/>
        <v>-59.27355423883315</v>
      </c>
      <c r="J504">
        <f t="shared" si="75"/>
        <v>0.14844328047966515</v>
      </c>
      <c r="K504">
        <f t="shared" si="76"/>
        <v>0.10054771972489956</v>
      </c>
      <c r="L504">
        <f t="shared" si="77"/>
        <v>0.12947779713441554</v>
      </c>
      <c r="M504">
        <f t="shared" si="78"/>
        <v>-0.1887968658488226</v>
      </c>
      <c r="N504">
        <f t="shared" si="79"/>
        <v>-0.90175677495848883</v>
      </c>
    </row>
    <row r="505" spans="1:14">
      <c r="A505">
        <v>1991</v>
      </c>
      <c r="B505">
        <v>498</v>
      </c>
      <c r="C505">
        <f t="shared" si="74"/>
        <v>498</v>
      </c>
      <c r="D505">
        <v>151.19999999999999</v>
      </c>
      <c r="E505">
        <f t="shared" si="80"/>
        <v>13.568258029534485</v>
      </c>
      <c r="F505">
        <f t="shared" si="80"/>
        <v>13.568258029533826</v>
      </c>
      <c r="G505">
        <f t="shared" si="72"/>
        <v>85.004516059068308</v>
      </c>
      <c r="H505">
        <f t="shared" si="73"/>
        <v>4381.8420941741442</v>
      </c>
      <c r="I505">
        <f t="shared" si="70"/>
        <v>66.19548394093168</v>
      </c>
      <c r="J505">
        <f t="shared" si="75"/>
        <v>-1.039996669906591</v>
      </c>
      <c r="K505">
        <f t="shared" si="76"/>
        <v>-2.8681573782030032</v>
      </c>
      <c r="L505">
        <f t="shared" si="77"/>
        <v>-5.8108254064623415</v>
      </c>
      <c r="M505">
        <f t="shared" si="78"/>
        <v>-9.0515104717964725</v>
      </c>
      <c r="N505">
        <f t="shared" si="79"/>
        <v>-12.576116267733422</v>
      </c>
    </row>
    <row r="506" spans="1:14">
      <c r="A506">
        <v>1991</v>
      </c>
      <c r="B506">
        <v>499</v>
      </c>
      <c r="C506">
        <f t="shared" si="74"/>
        <v>499</v>
      </c>
      <c r="D506">
        <v>65.599999999999994</v>
      </c>
      <c r="E506">
        <f t="shared" si="80"/>
        <v>16.998135157983889</v>
      </c>
      <c r="F506">
        <f t="shared" si="80"/>
        <v>16.998135157895582</v>
      </c>
      <c r="G506">
        <f t="shared" si="72"/>
        <v>91.864270315879466</v>
      </c>
      <c r="H506">
        <f t="shared" si="73"/>
        <v>689.81189522558759</v>
      </c>
      <c r="I506">
        <f t="shared" si="70"/>
        <v>-26.264270315879472</v>
      </c>
      <c r="J506">
        <f t="shared" si="75"/>
        <v>0.30471294231017443</v>
      </c>
      <c r="K506">
        <f t="shared" si="76"/>
        <v>0.58502468775373151</v>
      </c>
      <c r="L506">
        <f t="shared" si="77"/>
        <v>1.3898055282770612</v>
      </c>
      <c r="M506">
        <f t="shared" si="78"/>
        <v>2.2355386901127501</v>
      </c>
      <c r="N506">
        <f t="shared" si="79"/>
        <v>3.1782037739995985</v>
      </c>
    </row>
    <row r="507" spans="1:14">
      <c r="A507">
        <v>1991</v>
      </c>
      <c r="B507">
        <v>500</v>
      </c>
      <c r="C507">
        <f t="shared" si="74"/>
        <v>500</v>
      </c>
      <c r="D507">
        <v>144</v>
      </c>
      <c r="E507">
        <f t="shared" si="80"/>
        <v>15.873375698016146</v>
      </c>
      <c r="F507">
        <f t="shared" si="80"/>
        <v>15.873375697866322</v>
      </c>
      <c r="G507">
        <f t="shared" si="72"/>
        <v>89.614751395882465</v>
      </c>
      <c r="H507">
        <f t="shared" si="73"/>
        <v>2957.7552657316683</v>
      </c>
      <c r="I507">
        <f t="shared" si="70"/>
        <v>54.385248604117535</v>
      </c>
      <c r="J507">
        <f t="shared" si="75"/>
        <v>-0.22666672285361855</v>
      </c>
      <c r="K507">
        <f t="shared" si="76"/>
        <v>-0.75744006242792883</v>
      </c>
      <c r="L507">
        <f t="shared" si="77"/>
        <v>-1.3756020561385924</v>
      </c>
      <c r="M507">
        <f t="shared" si="78"/>
        <v>-2.0394326607860829</v>
      </c>
      <c r="N507">
        <f t="shared" si="79"/>
        <v>-2.7102910439762158</v>
      </c>
    </row>
    <row r="508" spans="1:14">
      <c r="A508">
        <v>1991</v>
      </c>
      <c r="B508">
        <v>501</v>
      </c>
      <c r="C508">
        <f t="shared" si="74"/>
        <v>501</v>
      </c>
      <c r="D508">
        <v>68.400000000000006</v>
      </c>
      <c r="E508">
        <f t="shared" si="80"/>
        <v>10.495358038609666</v>
      </c>
      <c r="F508">
        <f t="shared" si="80"/>
        <v>10.495358038435553</v>
      </c>
      <c r="G508">
        <f t="shared" si="72"/>
        <v>78.858716077045216</v>
      </c>
      <c r="H508">
        <f t="shared" si="73"/>
        <v>109.38474198024394</v>
      </c>
      <c r="I508">
        <f t="shared" si="70"/>
        <v>-10.45871607704521</v>
      </c>
      <c r="J508">
        <f t="shared" si="75"/>
        <v>0.86557158368580467</v>
      </c>
      <c r="K508">
        <f t="shared" si="76"/>
        <v>1.9996943708993444</v>
      </c>
      <c r="L508">
        <f t="shared" si="77"/>
        <v>4.2004830098870203</v>
      </c>
      <c r="M508">
        <f t="shared" si="78"/>
        <v>6.42426952894946</v>
      </c>
      <c r="N508">
        <f t="shared" si="79"/>
        <v>8.7088168856425341</v>
      </c>
    </row>
    <row r="509" spans="1:14">
      <c r="A509">
        <v>1991</v>
      </c>
      <c r="B509">
        <v>502</v>
      </c>
      <c r="C509">
        <f t="shared" si="74"/>
        <v>502</v>
      </c>
      <c r="D509">
        <v>18</v>
      </c>
      <c r="E509">
        <f t="shared" si="80"/>
        <v>2.3051176684816843</v>
      </c>
      <c r="F509">
        <f t="shared" si="80"/>
        <v>2.3051176683366164</v>
      </c>
      <c r="G509">
        <f t="shared" si="72"/>
        <v>62.478235336818294</v>
      </c>
      <c r="H509">
        <f t="shared" si="73"/>
        <v>1978.3134186773916</v>
      </c>
      <c r="I509">
        <f t="shared" si="70"/>
        <v>-44.478235336818294</v>
      </c>
      <c r="J509">
        <f t="shared" si="75"/>
        <v>0.63908583047118439</v>
      </c>
      <c r="K509">
        <f t="shared" si="76"/>
        <v>1.3767738485021166</v>
      </c>
      <c r="L509">
        <f t="shared" si="77"/>
        <v>2.734563101193797</v>
      </c>
      <c r="M509">
        <f t="shared" si="78"/>
        <v>3.8918216880502596</v>
      </c>
      <c r="N509">
        <f t="shared" si="79"/>
        <v>4.8753102931049845</v>
      </c>
    </row>
    <row r="510" spans="1:14">
      <c r="A510">
        <v>1991</v>
      </c>
      <c r="B510">
        <v>503</v>
      </c>
      <c r="C510">
        <f t="shared" si="74"/>
        <v>503</v>
      </c>
      <c r="D510">
        <v>43</v>
      </c>
      <c r="E510">
        <f t="shared" si="80"/>
        <v>-6.5027771193747173</v>
      </c>
      <c r="F510">
        <f t="shared" si="80"/>
        <v>-6.502777119458349</v>
      </c>
      <c r="G510">
        <f t="shared" si="72"/>
        <v>44.862445761166924</v>
      </c>
      <c r="H510">
        <f t="shared" si="73"/>
        <v>3.4687042132886439</v>
      </c>
      <c r="I510">
        <f t="shared" si="70"/>
        <v>-1.8624457611669243</v>
      </c>
      <c r="J510">
        <f t="shared" si="75"/>
        <v>-0.26326059287460524</v>
      </c>
      <c r="K510">
        <f t="shared" si="76"/>
        <v>-0.91597661076390424</v>
      </c>
      <c r="L510">
        <f t="shared" si="77"/>
        <v>-1.9867167426074124</v>
      </c>
      <c r="M510">
        <f t="shared" si="78"/>
        <v>-3.3636868656800227</v>
      </c>
      <c r="N510">
        <f t="shared" si="79"/>
        <v>-4.9953988328796726</v>
      </c>
    </row>
    <row r="511" spans="1:14">
      <c r="A511">
        <v>1991</v>
      </c>
      <c r="B511">
        <v>504</v>
      </c>
      <c r="C511">
        <f t="shared" si="74"/>
        <v>504</v>
      </c>
      <c r="D511">
        <v>17.399999999999999</v>
      </c>
      <c r="E511">
        <f t="shared" si="80"/>
        <v>-13.568258029534372</v>
      </c>
      <c r="F511">
        <f t="shared" si="80"/>
        <v>-13.568258029533878</v>
      </c>
      <c r="G511">
        <f t="shared" si="72"/>
        <v>30.731483940931746</v>
      </c>
      <c r="H511">
        <f t="shared" si="73"/>
        <v>177.72846406732106</v>
      </c>
      <c r="I511">
        <f t="shared" si="70"/>
        <v>-13.331483940931747</v>
      </c>
      <c r="J511">
        <f t="shared" si="75"/>
        <v>-0.29524429624045162</v>
      </c>
      <c r="K511">
        <f t="shared" si="76"/>
        <v>-0.96330006828405523</v>
      </c>
      <c r="L511">
        <f t="shared" si="77"/>
        <v>-1.9742896444633635</v>
      </c>
      <c r="M511">
        <f t="shared" si="78"/>
        <v>-3.1385007000030578</v>
      </c>
      <c r="N511">
        <f t="shared" si="79"/>
        <v>-4.3688082185371231</v>
      </c>
    </row>
    <row r="512" spans="1:14">
      <c r="A512">
        <v>1992</v>
      </c>
      <c r="B512">
        <v>505</v>
      </c>
      <c r="C512">
        <f t="shared" si="74"/>
        <v>505</v>
      </c>
      <c r="D512">
        <v>10.4</v>
      </c>
      <c r="E512">
        <f t="shared" si="80"/>
        <v>-16.998135157983867</v>
      </c>
      <c r="F512">
        <f t="shared" si="80"/>
        <v>-16.998135157895589</v>
      </c>
      <c r="G512">
        <f t="shared" si="72"/>
        <v>23.871729684120538</v>
      </c>
      <c r="H512">
        <f t="shared" si="73"/>
        <v>181.48750068201446</v>
      </c>
      <c r="I512">
        <f t="shared" si="70"/>
        <v>-13.471729684120538</v>
      </c>
      <c r="J512">
        <f t="shared" si="75"/>
        <v>-0.55596908913427756</v>
      </c>
      <c r="K512">
        <f t="shared" si="76"/>
        <v>-1.5817092619164397</v>
      </c>
      <c r="L512">
        <f t="shared" si="77"/>
        <v>-3.1100090741102022</v>
      </c>
      <c r="M512">
        <f t="shared" si="78"/>
        <v>-4.6674481861423613</v>
      </c>
      <c r="N512">
        <f t="shared" si="79"/>
        <v>-6.1613433630160479</v>
      </c>
    </row>
    <row r="513" spans="1:14">
      <c r="A513">
        <v>1992</v>
      </c>
      <c r="B513">
        <v>506</v>
      </c>
      <c r="C513">
        <f t="shared" si="74"/>
        <v>506</v>
      </c>
      <c r="D513">
        <v>4.5999999999999996</v>
      </c>
      <c r="E513">
        <f t="shared" si="80"/>
        <v>-15.873375698016218</v>
      </c>
      <c r="F513">
        <f t="shared" si="80"/>
        <v>-15.873375697866289</v>
      </c>
      <c r="G513">
        <f t="shared" si="72"/>
        <v>26.12124860411749</v>
      </c>
      <c r="H513">
        <f t="shared" si="73"/>
        <v>463.16414148022892</v>
      </c>
      <c r="I513">
        <f t="shared" si="70"/>
        <v>-21.521248604117488</v>
      </c>
      <c r="J513">
        <f t="shared" si="75"/>
        <v>-0.81428430103400273</v>
      </c>
      <c r="K513">
        <f t="shared" si="76"/>
        <v>-2.1762102830266445</v>
      </c>
      <c r="L513">
        <f t="shared" si="77"/>
        <v>-4.1461811351112363</v>
      </c>
      <c r="M513">
        <f t="shared" si="78"/>
        <v>-5.9880904108390878</v>
      </c>
      <c r="N513">
        <f t="shared" si="79"/>
        <v>-7.6234206272369462</v>
      </c>
    </row>
    <row r="514" spans="1:14">
      <c r="A514">
        <v>1992</v>
      </c>
      <c r="B514">
        <v>507</v>
      </c>
      <c r="C514">
        <f t="shared" si="74"/>
        <v>507</v>
      </c>
      <c r="D514">
        <v>38.6</v>
      </c>
      <c r="E514">
        <f t="shared" si="80"/>
        <v>-10.495358038609041</v>
      </c>
      <c r="F514">
        <f t="shared" si="80"/>
        <v>-10.495358038435487</v>
      </c>
      <c r="G514">
        <f t="shared" si="72"/>
        <v>36.877283922955471</v>
      </c>
      <c r="H514">
        <f t="shared" si="73"/>
        <v>2.967750682107698</v>
      </c>
      <c r="I514">
        <f t="shared" si="70"/>
        <v>1.7227160770445309</v>
      </c>
      <c r="J514">
        <f t="shared" si="75"/>
        <v>-1.2284235870956723</v>
      </c>
      <c r="K514">
        <f t="shared" si="76"/>
        <v>-3.1434621990811866</v>
      </c>
      <c r="L514">
        <f t="shared" si="77"/>
        <v>-5.8836878820118619</v>
      </c>
      <c r="M514">
        <f t="shared" si="78"/>
        <v>-8.318064139830847</v>
      </c>
      <c r="N514">
        <f t="shared" si="79"/>
        <v>-10.402986222613055</v>
      </c>
    </row>
    <row r="515" spans="1:14">
      <c r="A515">
        <v>1992</v>
      </c>
      <c r="B515">
        <v>508</v>
      </c>
      <c r="C515">
        <f t="shared" si="74"/>
        <v>508</v>
      </c>
      <c r="D515">
        <v>121.8</v>
      </c>
      <c r="E515">
        <f t="shared" si="80"/>
        <v>-2.3051176684818673</v>
      </c>
      <c r="F515">
        <f t="shared" si="80"/>
        <v>-2.3051176683365338</v>
      </c>
      <c r="G515">
        <f t="shared" si="72"/>
        <v>53.257764663181597</v>
      </c>
      <c r="H515">
        <f t="shared" si="73"/>
        <v>4698.0380249677983</v>
      </c>
      <c r="I515">
        <f t="shared" si="70"/>
        <v>68.542235336818408</v>
      </c>
      <c r="J515">
        <f t="shared" si="75"/>
        <v>-1.1694007938128683</v>
      </c>
      <c r="K515">
        <f t="shared" si="76"/>
        <v>-2.9001532852749006</v>
      </c>
      <c r="L515">
        <f t="shared" si="77"/>
        <v>-5.1230474861062225</v>
      </c>
      <c r="M515">
        <f t="shared" si="78"/>
        <v>-6.8119471072995399</v>
      </c>
      <c r="N515">
        <f t="shared" si="79"/>
        <v>-7.9778457626815378</v>
      </c>
    </row>
    <row r="516" spans="1:14">
      <c r="A516">
        <v>1992</v>
      </c>
      <c r="B516">
        <v>509</v>
      </c>
      <c r="C516">
        <f t="shared" si="74"/>
        <v>509</v>
      </c>
      <c r="D516">
        <v>91.8</v>
      </c>
      <c r="E516">
        <f t="shared" si="80"/>
        <v>6.5027771193745449</v>
      </c>
      <c r="F516">
        <f t="shared" si="80"/>
        <v>6.5027771194584272</v>
      </c>
      <c r="G516">
        <f t="shared" si="72"/>
        <v>70.873554238832966</v>
      </c>
      <c r="H516">
        <f t="shared" si="73"/>
        <v>437.91613219506559</v>
      </c>
      <c r="I516">
        <f t="shared" si="70"/>
        <v>20.926445761167031</v>
      </c>
      <c r="J516">
        <f t="shared" si="75"/>
        <v>0.22483192879975733</v>
      </c>
      <c r="K516">
        <f t="shared" si="76"/>
        <v>0.67196614582976499</v>
      </c>
      <c r="L516">
        <f t="shared" si="77"/>
        <v>2.2434807961862404</v>
      </c>
      <c r="M516">
        <f t="shared" si="78"/>
        <v>4.4911802593181518</v>
      </c>
      <c r="N516">
        <f t="shared" si="79"/>
        <v>7.3261704572184518</v>
      </c>
    </row>
    <row r="517" spans="1:14">
      <c r="A517">
        <v>1992</v>
      </c>
      <c r="B517">
        <v>510</v>
      </c>
      <c r="C517">
        <f t="shared" si="74"/>
        <v>510</v>
      </c>
      <c r="D517">
        <v>74</v>
      </c>
      <c r="E517">
        <f t="shared" si="80"/>
        <v>13.568258029534855</v>
      </c>
      <c r="F517">
        <f t="shared" si="80"/>
        <v>13.568258029533929</v>
      </c>
      <c r="G517">
        <f t="shared" si="72"/>
        <v>85.004516059068777</v>
      </c>
      <c r="H517">
        <f t="shared" si="73"/>
        <v>121.09937369430261</v>
      </c>
      <c r="I517">
        <f t="shared" si="70"/>
        <v>-11.004516059068777</v>
      </c>
      <c r="J517">
        <f t="shared" si="75"/>
        <v>0.63886420544710276</v>
      </c>
      <c r="K517">
        <f t="shared" si="76"/>
        <v>1.6846901265966283</v>
      </c>
      <c r="L517">
        <f t="shared" si="77"/>
        <v>4.1117772926843195</v>
      </c>
      <c r="M517">
        <f t="shared" si="78"/>
        <v>6.9564700845954839</v>
      </c>
      <c r="N517">
        <f t="shared" si="79"/>
        <v>10.046225518008168</v>
      </c>
    </row>
    <row r="518" spans="1:14">
      <c r="A518">
        <v>1992</v>
      </c>
      <c r="B518">
        <v>511</v>
      </c>
      <c r="C518">
        <f t="shared" si="74"/>
        <v>511</v>
      </c>
      <c r="D518">
        <v>98.6</v>
      </c>
      <c r="E518">
        <f t="shared" si="80"/>
        <v>16.998135157983839</v>
      </c>
      <c r="F518">
        <f t="shared" si="80"/>
        <v>16.998135157895604</v>
      </c>
      <c r="G518">
        <f t="shared" si="72"/>
        <v>91.864270315879438</v>
      </c>
      <c r="H518">
        <f t="shared" si="73"/>
        <v>45.370054377542814</v>
      </c>
      <c r="I518">
        <f t="shared" si="70"/>
        <v>6.7357296841205567</v>
      </c>
      <c r="J518">
        <f t="shared" si="75"/>
        <v>0.40599660015678513</v>
      </c>
      <c r="K518">
        <f t="shared" si="76"/>
        <v>1.0502298173133577</v>
      </c>
      <c r="L518">
        <f t="shared" si="77"/>
        <v>2.6001479575090096</v>
      </c>
      <c r="M518">
        <f t="shared" si="78"/>
        <v>4.2623221630458445</v>
      </c>
      <c r="N518">
        <f t="shared" si="79"/>
        <v>5.8360772025927776</v>
      </c>
    </row>
    <row r="519" spans="1:14">
      <c r="A519">
        <v>1992</v>
      </c>
      <c r="B519">
        <v>512</v>
      </c>
      <c r="C519">
        <f t="shared" si="74"/>
        <v>512</v>
      </c>
      <c r="D519">
        <v>114</v>
      </c>
      <c r="E519">
        <f t="shared" si="80"/>
        <v>15.873375698016286</v>
      </c>
      <c r="F519">
        <f t="shared" si="80"/>
        <v>15.873375697866258</v>
      </c>
      <c r="G519">
        <f t="shared" si="72"/>
        <v>89.614751395882536</v>
      </c>
      <c r="H519">
        <f t="shared" si="73"/>
        <v>594.64034948461278</v>
      </c>
      <c r="I519">
        <f t="shared" si="70"/>
        <v>24.385248604117464</v>
      </c>
      <c r="J519">
        <f t="shared" si="75"/>
        <v>0.53259126183606054</v>
      </c>
      <c r="K519">
        <f t="shared" si="76"/>
        <v>1.3345048106537176</v>
      </c>
      <c r="L519">
        <f t="shared" si="77"/>
        <v>3.0137061301701644</v>
      </c>
      <c r="M519">
        <f t="shared" si="78"/>
        <v>4.6333332912070508</v>
      </c>
      <c r="N519">
        <f t="shared" si="79"/>
        <v>6.0160076988983331</v>
      </c>
    </row>
    <row r="520" spans="1:14">
      <c r="A520">
        <v>1992</v>
      </c>
      <c r="B520">
        <v>513</v>
      </c>
      <c r="C520">
        <f t="shared" si="74"/>
        <v>513</v>
      </c>
      <c r="D520">
        <v>85</v>
      </c>
      <c r="E520">
        <f t="shared" si="80"/>
        <v>10.495358038609186</v>
      </c>
      <c r="F520">
        <f t="shared" si="80"/>
        <v>10.49535803843542</v>
      </c>
      <c r="G520">
        <f t="shared" si="72"/>
        <v>78.858716077044605</v>
      </c>
      <c r="H520">
        <f t="shared" si="73"/>
        <v>37.715368222350406</v>
      </c>
      <c r="I520">
        <f t="shared" ref="I520:I583" si="81">D520-G520</f>
        <v>6.1412839229553953</v>
      </c>
      <c r="J520">
        <f t="shared" si="75"/>
        <v>1.0096444086816887</v>
      </c>
      <c r="K520">
        <f t="shared" si="76"/>
        <v>2.4870420003269049</v>
      </c>
      <c r="L520">
        <f t="shared" si="77"/>
        <v>5.1508603775648947</v>
      </c>
      <c r="M520">
        <f t="shared" si="78"/>
        <v>7.5961205881436129</v>
      </c>
      <c r="N520">
        <f t="shared" si="79"/>
        <v>9.6898558799421597</v>
      </c>
    </row>
    <row r="521" spans="1:14">
      <c r="A521">
        <v>1992</v>
      </c>
      <c r="B521">
        <v>514</v>
      </c>
      <c r="C521">
        <f t="shared" si="74"/>
        <v>514</v>
      </c>
      <c r="D521">
        <v>108.8</v>
      </c>
      <c r="E521">
        <f t="shared" ref="E521:F552" si="82">E$3*COS(E$2*$C521)+E$4*SIN(E$2*$C521)</f>
        <v>2.3051176684820511</v>
      </c>
      <c r="F521">
        <f t="shared" si="82"/>
        <v>2.3051176683364494</v>
      </c>
      <c r="G521">
        <f t="shared" ref="G521:G584" si="83">$B$3+SUM(E521:F521)</f>
        <v>62.478235336818493</v>
      </c>
      <c r="H521">
        <f t="shared" ref="H521:H584" si="84">I521^2</f>
        <v>2145.7058815111709</v>
      </c>
      <c r="I521">
        <f t="shared" si="81"/>
        <v>46.321764663181504</v>
      </c>
      <c r="J521">
        <f t="shared" si="75"/>
        <v>1.1122771989671629</v>
      </c>
      <c r="K521">
        <f t="shared" si="76"/>
        <v>2.6697540964583295</v>
      </c>
      <c r="L521">
        <f t="shared" si="77"/>
        <v>5.2499027321039442</v>
      </c>
      <c r="M521">
        <f t="shared" si="78"/>
        <v>7.3778950883653796</v>
      </c>
      <c r="N521">
        <f t="shared" si="79"/>
        <v>8.9801414885448061</v>
      </c>
    </row>
    <row r="522" spans="1:14">
      <c r="A522">
        <v>1992</v>
      </c>
      <c r="B522">
        <v>515</v>
      </c>
      <c r="C522">
        <f t="shared" ref="C522:C585" si="85">C521+1</f>
        <v>515</v>
      </c>
      <c r="D522">
        <v>74.599999999999994</v>
      </c>
      <c r="E522">
        <f t="shared" si="82"/>
        <v>-6.5027771193743744</v>
      </c>
      <c r="F522">
        <f t="shared" si="82"/>
        <v>-6.5027771194585053</v>
      </c>
      <c r="G522">
        <f t="shared" si="83"/>
        <v>44.862445761167116</v>
      </c>
      <c r="H522">
        <f t="shared" si="84"/>
        <v>884.3221321075273</v>
      </c>
      <c r="I522">
        <f t="shared" si="81"/>
        <v>29.737554238832878</v>
      </c>
      <c r="J522">
        <f t="shared" si="75"/>
        <v>2.0164669482514497</v>
      </c>
      <c r="K522">
        <f t="shared" si="76"/>
        <v>4.8523546247944882</v>
      </c>
      <c r="L522">
        <f t="shared" si="77"/>
        <v>9.3570889252117002</v>
      </c>
      <c r="M522">
        <f t="shared" si="78"/>
        <v>13.219475524587798</v>
      </c>
      <c r="N522">
        <f t="shared" si="79"/>
        <v>16.448466123472144</v>
      </c>
    </row>
    <row r="523" spans="1:14">
      <c r="A523">
        <v>1992</v>
      </c>
      <c r="B523">
        <v>516</v>
      </c>
      <c r="C523">
        <f t="shared" si="85"/>
        <v>516</v>
      </c>
      <c r="D523">
        <v>35.6</v>
      </c>
      <c r="E523">
        <f t="shared" si="82"/>
        <v>-13.568258029534743</v>
      </c>
      <c r="F523">
        <f t="shared" si="82"/>
        <v>-13.568258029533981</v>
      </c>
      <c r="G523">
        <f t="shared" si="83"/>
        <v>30.73148394093127</v>
      </c>
      <c r="H523">
        <f t="shared" si="84"/>
        <v>23.702448617410134</v>
      </c>
      <c r="I523">
        <f t="shared" si="81"/>
        <v>4.8685160590687317</v>
      </c>
      <c r="J523">
        <f t="shared" ref="J523:J586" si="86">0.98*J522+0.02*I522</f>
        <v>2.5708886940630782</v>
      </c>
      <c r="K523">
        <f t="shared" ref="K523:K586" si="87">0.05*I522+0.95*K522</f>
        <v>6.0966146054964074</v>
      </c>
      <c r="L523">
        <f t="shared" ref="L523:L586" si="88">0.1*I522+0.9*L522</f>
        <v>11.395135456573819</v>
      </c>
      <c r="M523">
        <f t="shared" ref="M523:M586" si="89">0.15*I522+0.85*M522</f>
        <v>15.69718733172456</v>
      </c>
      <c r="N523">
        <f t="shared" ref="N523:N586" si="90">0.2*I522+0.8*N522</f>
        <v>19.106283746544293</v>
      </c>
    </row>
    <row r="524" spans="1:14">
      <c r="A524">
        <v>1993</v>
      </c>
      <c r="B524">
        <v>517</v>
      </c>
      <c r="C524">
        <f t="shared" si="85"/>
        <v>517</v>
      </c>
      <c r="D524">
        <v>33.799999999999997</v>
      </c>
      <c r="E524">
        <f t="shared" si="82"/>
        <v>-16.998135157983818</v>
      </c>
      <c r="F524">
        <f t="shared" si="82"/>
        <v>-16.998135157895614</v>
      </c>
      <c r="G524">
        <f t="shared" si="83"/>
        <v>23.871729684120567</v>
      </c>
      <c r="H524">
        <f t="shared" si="84"/>
        <v>98.570551465172642</v>
      </c>
      <c r="I524">
        <f t="shared" si="81"/>
        <v>9.9282703158794305</v>
      </c>
      <c r="J524">
        <f t="shared" si="86"/>
        <v>2.6168412413631912</v>
      </c>
      <c r="K524">
        <f t="shared" si="87"/>
        <v>6.0352096781750229</v>
      </c>
      <c r="L524">
        <f t="shared" si="88"/>
        <v>10.74247351682331</v>
      </c>
      <c r="M524">
        <f t="shared" si="89"/>
        <v>14.072886640826185</v>
      </c>
      <c r="N524">
        <f t="shared" si="90"/>
        <v>16.25873020904918</v>
      </c>
    </row>
    <row r="525" spans="1:14">
      <c r="A525">
        <v>1993</v>
      </c>
      <c r="B525">
        <v>518</v>
      </c>
      <c r="C525">
        <f t="shared" si="85"/>
        <v>518</v>
      </c>
      <c r="D525">
        <v>43.6</v>
      </c>
      <c r="E525">
        <f t="shared" si="82"/>
        <v>-15.873375698016357</v>
      </c>
      <c r="F525">
        <f t="shared" si="82"/>
        <v>-15.873375697866226</v>
      </c>
      <c r="G525">
        <f t="shared" si="83"/>
        <v>26.121248604117412</v>
      </c>
      <c r="H525">
        <f t="shared" si="84"/>
        <v>305.50675035906755</v>
      </c>
      <c r="I525">
        <f t="shared" si="81"/>
        <v>17.47875139588259</v>
      </c>
      <c r="J525">
        <f t="shared" si="86"/>
        <v>2.7630698228535162</v>
      </c>
      <c r="K525">
        <f t="shared" si="87"/>
        <v>6.2298627100602433</v>
      </c>
      <c r="L525">
        <f t="shared" si="88"/>
        <v>10.661053196728922</v>
      </c>
      <c r="M525">
        <f t="shared" si="89"/>
        <v>13.451194192084172</v>
      </c>
      <c r="N525">
        <f t="shared" si="90"/>
        <v>14.992638230415231</v>
      </c>
    </row>
    <row r="526" spans="1:14">
      <c r="A526">
        <v>1993</v>
      </c>
      <c r="B526">
        <v>519</v>
      </c>
      <c r="C526">
        <f t="shared" si="85"/>
        <v>519</v>
      </c>
      <c r="D526">
        <v>13</v>
      </c>
      <c r="E526">
        <f t="shared" si="82"/>
        <v>-10.495358038609334</v>
      </c>
      <c r="F526">
        <f t="shared" si="82"/>
        <v>-10.495358038435354</v>
      </c>
      <c r="G526">
        <f t="shared" si="83"/>
        <v>36.877283922955307</v>
      </c>
      <c r="H526">
        <f t="shared" si="84"/>
        <v>570.12468753741996</v>
      </c>
      <c r="I526">
        <f t="shared" si="81"/>
        <v>-23.877283922955307</v>
      </c>
      <c r="J526">
        <f t="shared" si="86"/>
        <v>3.0573834543140976</v>
      </c>
      <c r="K526">
        <f t="shared" si="87"/>
        <v>6.7923071443513603</v>
      </c>
      <c r="L526">
        <f t="shared" si="88"/>
        <v>11.34282301664429</v>
      </c>
      <c r="M526">
        <f t="shared" si="89"/>
        <v>14.055327772653934</v>
      </c>
      <c r="N526">
        <f t="shared" si="90"/>
        <v>15.489860863508703</v>
      </c>
    </row>
    <row r="527" spans="1:14">
      <c r="A527">
        <v>1993</v>
      </c>
      <c r="B527">
        <v>520</v>
      </c>
      <c r="C527">
        <f t="shared" si="85"/>
        <v>520</v>
      </c>
      <c r="D527">
        <v>7</v>
      </c>
      <c r="E527">
        <f t="shared" si="82"/>
        <v>-2.3051176684812669</v>
      </c>
      <c r="F527">
        <f t="shared" si="82"/>
        <v>-2.3051176683363668</v>
      </c>
      <c r="G527">
        <f t="shared" si="83"/>
        <v>53.257764663182364</v>
      </c>
      <c r="H527">
        <f t="shared" si="84"/>
        <v>2139.7807916343631</v>
      </c>
      <c r="I527">
        <f t="shared" si="81"/>
        <v>-46.257764663182364</v>
      </c>
      <c r="J527">
        <f t="shared" si="86"/>
        <v>2.5186901067687093</v>
      </c>
      <c r="K527">
        <f t="shared" si="87"/>
        <v>5.2588275909860265</v>
      </c>
      <c r="L527">
        <f t="shared" si="88"/>
        <v>7.8208123226843309</v>
      </c>
      <c r="M527">
        <f t="shared" si="89"/>
        <v>8.3654360183125469</v>
      </c>
      <c r="N527">
        <f t="shared" si="90"/>
        <v>7.6164319062159018</v>
      </c>
    </row>
    <row r="528" spans="1:14">
      <c r="A528">
        <v>1993</v>
      </c>
      <c r="B528">
        <v>521</v>
      </c>
      <c r="C528">
        <f t="shared" si="85"/>
        <v>521</v>
      </c>
      <c r="D528">
        <v>47.8</v>
      </c>
      <c r="E528">
        <f t="shared" si="82"/>
        <v>6.502777119374203</v>
      </c>
      <c r="F528">
        <f t="shared" si="82"/>
        <v>6.5027771194585826</v>
      </c>
      <c r="G528">
        <f t="shared" si="83"/>
        <v>70.873554238832781</v>
      </c>
      <c r="H528">
        <f t="shared" si="84"/>
        <v>532.3889052123584</v>
      </c>
      <c r="I528">
        <f t="shared" si="81"/>
        <v>-23.073554238832784</v>
      </c>
      <c r="J528">
        <f t="shared" si="86"/>
        <v>1.5431610113696879</v>
      </c>
      <c r="K528">
        <f t="shared" si="87"/>
        <v>2.6829979782776063</v>
      </c>
      <c r="L528">
        <f t="shared" si="88"/>
        <v>2.4129546240976616</v>
      </c>
      <c r="M528">
        <f t="shared" si="89"/>
        <v>0.17195591608831062</v>
      </c>
      <c r="N528">
        <f t="shared" si="90"/>
        <v>-3.1584074076637512</v>
      </c>
    </row>
    <row r="529" spans="1:14">
      <c r="A529">
        <v>1993</v>
      </c>
      <c r="B529">
        <v>522</v>
      </c>
      <c r="C529">
        <f t="shared" si="85"/>
        <v>522</v>
      </c>
      <c r="D529">
        <v>56.8</v>
      </c>
      <c r="E529">
        <f t="shared" si="82"/>
        <v>13.568258029534629</v>
      </c>
      <c r="F529">
        <f t="shared" si="82"/>
        <v>13.568258029534032</v>
      </c>
      <c r="G529">
        <f t="shared" si="83"/>
        <v>85.004516059068663</v>
      </c>
      <c r="H529">
        <f t="shared" si="84"/>
        <v>795.49472612626232</v>
      </c>
      <c r="I529">
        <f t="shared" si="81"/>
        <v>-28.204516059068666</v>
      </c>
      <c r="J529">
        <f t="shared" si="86"/>
        <v>1.0508267063656385</v>
      </c>
      <c r="K529">
        <f t="shared" si="87"/>
        <v>1.3951703674220866</v>
      </c>
      <c r="L529">
        <f t="shared" si="88"/>
        <v>-0.135696262195383</v>
      </c>
      <c r="M529">
        <f t="shared" si="89"/>
        <v>-3.3148706071498535</v>
      </c>
      <c r="N529">
        <f t="shared" si="90"/>
        <v>-7.1414367738975582</v>
      </c>
    </row>
    <row r="530" spans="1:14">
      <c r="A530">
        <v>1993</v>
      </c>
      <c r="B530">
        <v>523</v>
      </c>
      <c r="C530">
        <f t="shared" si="85"/>
        <v>523</v>
      </c>
      <c r="D530">
        <v>72.8</v>
      </c>
      <c r="E530">
        <f t="shared" si="82"/>
        <v>16.998135157983921</v>
      </c>
      <c r="F530">
        <f t="shared" si="82"/>
        <v>16.998135157895625</v>
      </c>
      <c r="G530">
        <f t="shared" si="83"/>
        <v>91.864270315879537</v>
      </c>
      <c r="H530">
        <f t="shared" si="84"/>
        <v>363.4464026769258</v>
      </c>
      <c r="I530">
        <f t="shared" si="81"/>
        <v>-19.06427031587954</v>
      </c>
      <c r="J530">
        <f t="shared" si="86"/>
        <v>0.46571985105695235</v>
      </c>
      <c r="K530">
        <f t="shared" si="87"/>
        <v>-8.4813953902451278E-2</v>
      </c>
      <c r="L530">
        <f t="shared" si="88"/>
        <v>-2.9425782418827113</v>
      </c>
      <c r="M530">
        <f t="shared" si="89"/>
        <v>-7.0483174249376752</v>
      </c>
      <c r="N530">
        <f t="shared" si="90"/>
        <v>-11.354052630931779</v>
      </c>
    </row>
    <row r="531" spans="1:14">
      <c r="A531">
        <v>1993</v>
      </c>
      <c r="B531">
        <v>524</v>
      </c>
      <c r="C531">
        <f t="shared" si="85"/>
        <v>524</v>
      </c>
      <c r="D531">
        <v>89.2</v>
      </c>
      <c r="E531">
        <f t="shared" si="82"/>
        <v>15.873375698016426</v>
      </c>
      <c r="F531">
        <f t="shared" si="82"/>
        <v>15.873375697866194</v>
      </c>
      <c r="G531">
        <f t="shared" si="83"/>
        <v>89.614751395882621</v>
      </c>
      <c r="H531">
        <f t="shared" si="84"/>
        <v>0.17201872038658023</v>
      </c>
      <c r="I531">
        <f t="shared" si="81"/>
        <v>-0.41475139588261811</v>
      </c>
      <c r="J531">
        <f t="shared" si="86"/>
        <v>7.5120047718222505E-2</v>
      </c>
      <c r="K531">
        <f t="shared" si="87"/>
        <v>-1.0337867720013059</v>
      </c>
      <c r="L531">
        <f t="shared" si="88"/>
        <v>-4.5547474492823943</v>
      </c>
      <c r="M531">
        <f t="shared" si="89"/>
        <v>-8.8507103585789544</v>
      </c>
      <c r="N531">
        <f t="shared" si="90"/>
        <v>-12.896096167921332</v>
      </c>
    </row>
    <row r="532" spans="1:14">
      <c r="A532">
        <v>1993</v>
      </c>
      <c r="B532">
        <v>525</v>
      </c>
      <c r="C532">
        <f t="shared" si="85"/>
        <v>525</v>
      </c>
      <c r="D532">
        <v>87.2</v>
      </c>
      <c r="E532">
        <f t="shared" si="82"/>
        <v>10.49535803860948</v>
      </c>
      <c r="F532">
        <f t="shared" si="82"/>
        <v>10.495358038435286</v>
      </c>
      <c r="G532">
        <f t="shared" si="83"/>
        <v>78.858716077044761</v>
      </c>
      <c r="H532">
        <f t="shared" si="84"/>
        <v>69.577017483351582</v>
      </c>
      <c r="I532">
        <f t="shared" si="81"/>
        <v>8.3412839229552418</v>
      </c>
      <c r="J532">
        <f t="shared" si="86"/>
        <v>6.5322618846205688E-2</v>
      </c>
      <c r="K532">
        <f t="shared" si="87"/>
        <v>-1.0028350031953714</v>
      </c>
      <c r="L532">
        <f t="shared" si="88"/>
        <v>-4.1407478439424166</v>
      </c>
      <c r="M532">
        <f t="shared" si="89"/>
        <v>-7.5853165141745036</v>
      </c>
      <c r="N532">
        <f t="shared" si="90"/>
        <v>-10.399827213513591</v>
      </c>
    </row>
    <row r="533" spans="1:14">
      <c r="A533">
        <v>1993</v>
      </c>
      <c r="B533">
        <v>526</v>
      </c>
      <c r="C533">
        <f t="shared" si="85"/>
        <v>526</v>
      </c>
      <c r="D533">
        <v>77.400000000000006</v>
      </c>
      <c r="E533">
        <f t="shared" si="82"/>
        <v>2.3051176684814516</v>
      </c>
      <c r="F533">
        <f t="shared" si="82"/>
        <v>2.3051176683362833</v>
      </c>
      <c r="G533">
        <f t="shared" si="83"/>
        <v>62.478235336817733</v>
      </c>
      <c r="H533">
        <f t="shared" si="84"/>
        <v>222.65906066339517</v>
      </c>
      <c r="I533">
        <f t="shared" si="81"/>
        <v>14.921764663182273</v>
      </c>
      <c r="J533">
        <f t="shared" si="86"/>
        <v>0.23084184492838641</v>
      </c>
      <c r="K533">
        <f t="shared" si="87"/>
        <v>-0.53562905688784068</v>
      </c>
      <c r="L533">
        <f t="shared" si="88"/>
        <v>-2.8925446672526509</v>
      </c>
      <c r="M533">
        <f t="shared" si="89"/>
        <v>-5.196326448605042</v>
      </c>
      <c r="N533">
        <f t="shared" si="90"/>
        <v>-6.6516049862198239</v>
      </c>
    </row>
    <row r="534" spans="1:14">
      <c r="A534">
        <v>1993</v>
      </c>
      <c r="B534">
        <v>527</v>
      </c>
      <c r="C534">
        <f t="shared" si="85"/>
        <v>527</v>
      </c>
      <c r="D534">
        <v>13.6</v>
      </c>
      <c r="E534">
        <f t="shared" si="82"/>
        <v>-6.5027771193740325</v>
      </c>
      <c r="F534">
        <f t="shared" si="82"/>
        <v>-6.5027771194586608</v>
      </c>
      <c r="G534">
        <f t="shared" si="83"/>
        <v>44.862445761167301</v>
      </c>
      <c r="H534">
        <f t="shared" si="84"/>
        <v>977.3405149699272</v>
      </c>
      <c r="I534">
        <f t="shared" si="81"/>
        <v>-31.262445761167299</v>
      </c>
      <c r="J534">
        <f t="shared" si="86"/>
        <v>0.52466030129346419</v>
      </c>
      <c r="K534">
        <f t="shared" si="87"/>
        <v>0.23724062911566501</v>
      </c>
      <c r="L534">
        <f t="shared" si="88"/>
        <v>-1.1111137342091584</v>
      </c>
      <c r="M534">
        <f t="shared" si="89"/>
        <v>-2.1786127818369447</v>
      </c>
      <c r="N534">
        <f t="shared" si="90"/>
        <v>-2.336931056339405</v>
      </c>
    </row>
    <row r="535" spans="1:14">
      <c r="A535">
        <v>1993</v>
      </c>
      <c r="B535">
        <v>528</v>
      </c>
      <c r="C535">
        <f t="shared" si="85"/>
        <v>528</v>
      </c>
      <c r="D535">
        <v>74</v>
      </c>
      <c r="E535">
        <f t="shared" si="82"/>
        <v>-13.568258029534515</v>
      </c>
      <c r="F535">
        <f t="shared" si="82"/>
        <v>-13.568258029534084</v>
      </c>
      <c r="G535">
        <f t="shared" si="83"/>
        <v>30.731483940931398</v>
      </c>
      <c r="H535">
        <f t="shared" si="84"/>
        <v>1872.1644819538776</v>
      </c>
      <c r="I535">
        <f t="shared" si="81"/>
        <v>43.268516059068602</v>
      </c>
      <c r="J535">
        <f t="shared" si="86"/>
        <v>-0.11108181995575117</v>
      </c>
      <c r="K535">
        <f t="shared" si="87"/>
        <v>-1.3377436903984834</v>
      </c>
      <c r="L535">
        <f t="shared" si="88"/>
        <v>-4.1262469369049732</v>
      </c>
      <c r="M535">
        <f t="shared" si="89"/>
        <v>-6.5411877287364977</v>
      </c>
      <c r="N535">
        <f t="shared" si="90"/>
        <v>-8.1220339973049853</v>
      </c>
    </row>
    <row r="536" spans="1:14">
      <c r="A536">
        <v>1994</v>
      </c>
      <c r="B536">
        <v>529</v>
      </c>
      <c r="C536">
        <f t="shared" si="85"/>
        <v>529</v>
      </c>
      <c r="D536">
        <v>46.4</v>
      </c>
      <c r="E536">
        <f t="shared" si="82"/>
        <v>-16.998135157983896</v>
      </c>
      <c r="F536">
        <f t="shared" si="82"/>
        <v>-16.998135157895639</v>
      </c>
      <c r="G536">
        <f t="shared" si="83"/>
        <v>23.87172968412046</v>
      </c>
      <c r="H536">
        <f t="shared" si="84"/>
        <v>507.52296342533919</v>
      </c>
      <c r="I536">
        <f t="shared" si="81"/>
        <v>22.528270315879539</v>
      </c>
      <c r="J536">
        <f t="shared" si="86"/>
        <v>0.75651013762473585</v>
      </c>
      <c r="K536">
        <f t="shared" si="87"/>
        <v>0.89256929707487087</v>
      </c>
      <c r="L536">
        <f t="shared" si="88"/>
        <v>0.61322936269238415</v>
      </c>
      <c r="M536">
        <f t="shared" si="89"/>
        <v>0.93026783943426761</v>
      </c>
      <c r="N536">
        <f t="shared" si="90"/>
        <v>2.1560760139697317</v>
      </c>
    </row>
    <row r="537" spans="1:14">
      <c r="A537">
        <v>1994</v>
      </c>
      <c r="B537">
        <v>530</v>
      </c>
      <c r="C537">
        <f t="shared" si="85"/>
        <v>530</v>
      </c>
      <c r="D537">
        <v>25</v>
      </c>
      <c r="E537">
        <f t="shared" si="82"/>
        <v>-15.873375698016126</v>
      </c>
      <c r="F537">
        <f t="shared" si="82"/>
        <v>-15.873375697866162</v>
      </c>
      <c r="G537">
        <f t="shared" si="83"/>
        <v>26.121248604117707</v>
      </c>
      <c r="H537">
        <f t="shared" si="84"/>
        <v>1.2571984322359053</v>
      </c>
      <c r="I537">
        <f t="shared" si="81"/>
        <v>-1.1212486041177065</v>
      </c>
      <c r="J537">
        <f t="shared" si="86"/>
        <v>1.191945341189832</v>
      </c>
      <c r="K537">
        <f t="shared" si="87"/>
        <v>1.9743543480151042</v>
      </c>
      <c r="L537">
        <f t="shared" si="88"/>
        <v>2.8047334580110999</v>
      </c>
      <c r="M537">
        <f t="shared" si="89"/>
        <v>4.1699682109010583</v>
      </c>
      <c r="N537">
        <f t="shared" si="90"/>
        <v>6.2305148743516936</v>
      </c>
    </row>
    <row r="538" spans="1:14">
      <c r="A538">
        <v>1994</v>
      </c>
      <c r="B538">
        <v>531</v>
      </c>
      <c r="C538">
        <f t="shared" si="85"/>
        <v>531</v>
      </c>
      <c r="D538">
        <v>2.6</v>
      </c>
      <c r="E538">
        <f t="shared" si="82"/>
        <v>-10.495358038609625</v>
      </c>
      <c r="F538">
        <f t="shared" si="82"/>
        <v>-10.495358038435221</v>
      </c>
      <c r="G538">
        <f t="shared" si="83"/>
        <v>36.877283922955151</v>
      </c>
      <c r="H538">
        <f t="shared" si="84"/>
        <v>1174.9321931348795</v>
      </c>
      <c r="I538">
        <f t="shared" si="81"/>
        <v>-34.277283922955149</v>
      </c>
      <c r="J538">
        <f t="shared" si="86"/>
        <v>1.1456814622836811</v>
      </c>
      <c r="K538">
        <f t="shared" si="87"/>
        <v>1.8195742004084636</v>
      </c>
      <c r="L538">
        <f t="shared" si="88"/>
        <v>2.4121352517982193</v>
      </c>
      <c r="M538">
        <f t="shared" si="89"/>
        <v>3.3762856886482435</v>
      </c>
      <c r="N538">
        <f t="shared" si="90"/>
        <v>4.7601621786578132</v>
      </c>
    </row>
    <row r="539" spans="1:14">
      <c r="A539">
        <v>1994</v>
      </c>
      <c r="B539">
        <v>532</v>
      </c>
      <c r="C539">
        <f t="shared" si="85"/>
        <v>532</v>
      </c>
      <c r="D539">
        <v>24</v>
      </c>
      <c r="E539">
        <f t="shared" si="82"/>
        <v>-2.3051176684816355</v>
      </c>
      <c r="F539">
        <f t="shared" si="82"/>
        <v>-2.3051176683362007</v>
      </c>
      <c r="G539">
        <f t="shared" si="83"/>
        <v>53.257764663182158</v>
      </c>
      <c r="H539">
        <f t="shared" si="84"/>
        <v>856.01679308615053</v>
      </c>
      <c r="I539">
        <f t="shared" si="81"/>
        <v>-29.257764663182158</v>
      </c>
      <c r="J539">
        <f t="shared" si="86"/>
        <v>0.43722215457890434</v>
      </c>
      <c r="K539">
        <f t="shared" si="87"/>
        <v>1.4731294240282633E-2</v>
      </c>
      <c r="L539">
        <f t="shared" si="88"/>
        <v>-1.256806665677118</v>
      </c>
      <c r="M539">
        <f t="shared" si="89"/>
        <v>-2.2717497530922652</v>
      </c>
      <c r="N539">
        <f t="shared" si="90"/>
        <v>-3.0473270416647797</v>
      </c>
    </row>
    <row r="540" spans="1:14">
      <c r="A540">
        <v>1994</v>
      </c>
      <c r="B540">
        <v>533</v>
      </c>
      <c r="C540">
        <f t="shared" si="85"/>
        <v>533</v>
      </c>
      <c r="D540">
        <v>86.8</v>
      </c>
      <c r="E540">
        <f t="shared" si="82"/>
        <v>6.5027771193747634</v>
      </c>
      <c r="F540">
        <f t="shared" si="82"/>
        <v>6.5027771194587389</v>
      </c>
      <c r="G540">
        <f t="shared" si="83"/>
        <v>70.873554238833492</v>
      </c>
      <c r="H540">
        <f t="shared" si="84"/>
        <v>253.65167458337854</v>
      </c>
      <c r="I540">
        <f t="shared" si="81"/>
        <v>15.926445761166505</v>
      </c>
      <c r="J540">
        <f t="shared" si="86"/>
        <v>-0.15667758177631685</v>
      </c>
      <c r="K540">
        <f t="shared" si="87"/>
        <v>-1.4488935036308395</v>
      </c>
      <c r="L540">
        <f t="shared" si="88"/>
        <v>-4.0569024654276227</v>
      </c>
      <c r="M540">
        <f t="shared" si="89"/>
        <v>-6.3196519896057488</v>
      </c>
      <c r="N540">
        <f t="shared" si="90"/>
        <v>-8.2894145659682561</v>
      </c>
    </row>
    <row r="541" spans="1:14">
      <c r="A541">
        <v>1994</v>
      </c>
      <c r="B541">
        <v>534</v>
      </c>
      <c r="C541">
        <f t="shared" si="85"/>
        <v>534</v>
      </c>
      <c r="D541">
        <v>81.599999999999994</v>
      </c>
      <c r="E541">
        <f t="shared" si="82"/>
        <v>13.568258029534404</v>
      </c>
      <c r="F541">
        <f t="shared" si="82"/>
        <v>13.568258029534135</v>
      </c>
      <c r="G541">
        <f t="shared" si="83"/>
        <v>85.004516059068536</v>
      </c>
      <c r="H541">
        <f t="shared" si="84"/>
        <v>11.59072959645559</v>
      </c>
      <c r="I541">
        <f t="shared" si="81"/>
        <v>-3.4045160590685413</v>
      </c>
      <c r="J541">
        <f t="shared" si="86"/>
        <v>0.16498488508253958</v>
      </c>
      <c r="K541">
        <f t="shared" si="87"/>
        <v>-0.58012654039097222</v>
      </c>
      <c r="L541">
        <f t="shared" si="88"/>
        <v>-2.0585676427682102</v>
      </c>
      <c r="M541">
        <f t="shared" si="89"/>
        <v>-2.9827373269899105</v>
      </c>
      <c r="N541">
        <f t="shared" si="90"/>
        <v>-3.4462425005413038</v>
      </c>
    </row>
    <row r="542" spans="1:14">
      <c r="A542">
        <v>1994</v>
      </c>
      <c r="B542">
        <v>535</v>
      </c>
      <c r="C542">
        <f t="shared" si="85"/>
        <v>535</v>
      </c>
      <c r="D542">
        <v>91.6</v>
      </c>
      <c r="E542">
        <f t="shared" si="82"/>
        <v>16.998135157983871</v>
      </c>
      <c r="F542">
        <f t="shared" si="82"/>
        <v>16.99813515789565</v>
      </c>
      <c r="G542">
        <f t="shared" si="83"/>
        <v>91.864270315879509</v>
      </c>
      <c r="H542">
        <f t="shared" si="84"/>
        <v>6.9838799855058281E-2</v>
      </c>
      <c r="I542">
        <f t="shared" si="81"/>
        <v>-0.26427031587951433</v>
      </c>
      <c r="J542">
        <f t="shared" si="86"/>
        <v>9.359486619951797E-2</v>
      </c>
      <c r="K542">
        <f t="shared" si="87"/>
        <v>-0.72134601632485063</v>
      </c>
      <c r="L542">
        <f t="shared" si="88"/>
        <v>-2.1931624843982434</v>
      </c>
      <c r="M542">
        <f t="shared" si="89"/>
        <v>-3.046004136801705</v>
      </c>
      <c r="N542">
        <f t="shared" si="90"/>
        <v>-3.4378972122467513</v>
      </c>
    </row>
    <row r="543" spans="1:14">
      <c r="A543">
        <v>1994</v>
      </c>
      <c r="B543">
        <v>536</v>
      </c>
      <c r="C543">
        <f t="shared" si="85"/>
        <v>536</v>
      </c>
      <c r="D543">
        <v>58.2</v>
      </c>
      <c r="E543">
        <f t="shared" si="82"/>
        <v>15.873375698016197</v>
      </c>
      <c r="F543">
        <f t="shared" si="82"/>
        <v>15.873375697866129</v>
      </c>
      <c r="G543">
        <f t="shared" si="83"/>
        <v>89.614751395882323</v>
      </c>
      <c r="H543">
        <f t="shared" si="84"/>
        <v>986.88660526509011</v>
      </c>
      <c r="I543">
        <f t="shared" si="81"/>
        <v>-31.41475139588232</v>
      </c>
      <c r="J543">
        <f t="shared" si="86"/>
        <v>8.6437562557937331E-2</v>
      </c>
      <c r="K543">
        <f t="shared" si="87"/>
        <v>-0.69849223130258375</v>
      </c>
      <c r="L543">
        <f t="shared" si="88"/>
        <v>-2.0002732675463704</v>
      </c>
      <c r="M543">
        <f t="shared" si="89"/>
        <v>-2.6287440636633765</v>
      </c>
      <c r="N543">
        <f t="shared" si="90"/>
        <v>-2.803171832973304</v>
      </c>
    </row>
    <row r="544" spans="1:14">
      <c r="A544">
        <v>1994</v>
      </c>
      <c r="B544">
        <v>537</v>
      </c>
      <c r="C544">
        <f t="shared" si="85"/>
        <v>537</v>
      </c>
      <c r="D544">
        <v>53.6</v>
      </c>
      <c r="E544">
        <f t="shared" si="82"/>
        <v>10.495358038609773</v>
      </c>
      <c r="F544">
        <f t="shared" si="82"/>
        <v>10.495358038435153</v>
      </c>
      <c r="G544">
        <f t="shared" si="83"/>
        <v>78.858716077044917</v>
      </c>
      <c r="H544">
        <f t="shared" si="84"/>
        <v>638.0027378607673</v>
      </c>
      <c r="I544">
        <f t="shared" si="81"/>
        <v>-25.258716077044916</v>
      </c>
      <c r="J544">
        <f t="shared" si="86"/>
        <v>-0.54358621661086781</v>
      </c>
      <c r="K544">
        <f t="shared" si="87"/>
        <v>-2.2343051895315709</v>
      </c>
      <c r="L544">
        <f t="shared" si="88"/>
        <v>-4.9417210803799652</v>
      </c>
      <c r="M544">
        <f t="shared" si="89"/>
        <v>-6.9466451634962176</v>
      </c>
      <c r="N544">
        <f t="shared" si="90"/>
        <v>-8.5254877455551075</v>
      </c>
    </row>
    <row r="545" spans="1:14">
      <c r="A545">
        <v>1994</v>
      </c>
      <c r="B545">
        <v>538</v>
      </c>
      <c r="C545">
        <f t="shared" si="85"/>
        <v>538</v>
      </c>
      <c r="D545">
        <v>51.8</v>
      </c>
      <c r="E545">
        <f t="shared" si="82"/>
        <v>2.3051176684818184</v>
      </c>
      <c r="F545">
        <f t="shared" si="82"/>
        <v>2.3051176683361181</v>
      </c>
      <c r="G545">
        <f t="shared" si="83"/>
        <v>62.478235336817932</v>
      </c>
      <c r="H545">
        <f t="shared" si="84"/>
        <v>114.02470990846723</v>
      </c>
      <c r="I545">
        <f t="shared" si="81"/>
        <v>-10.678235336817934</v>
      </c>
      <c r="J545">
        <f t="shared" si="86"/>
        <v>-1.0378888138195488</v>
      </c>
      <c r="K545">
        <f t="shared" si="87"/>
        <v>-3.385525733907238</v>
      </c>
      <c r="L545">
        <f t="shared" si="88"/>
        <v>-6.9734205800464606</v>
      </c>
      <c r="M545">
        <f t="shared" si="89"/>
        <v>-9.6934558005285218</v>
      </c>
      <c r="N545">
        <f t="shared" si="90"/>
        <v>-11.872133411853071</v>
      </c>
    </row>
    <row r="546" spans="1:14">
      <c r="A546">
        <v>1994</v>
      </c>
      <c r="B546">
        <v>539</v>
      </c>
      <c r="C546">
        <f t="shared" si="85"/>
        <v>539</v>
      </c>
      <c r="D546">
        <v>56.2</v>
      </c>
      <c r="E546">
        <f t="shared" si="82"/>
        <v>-6.5027771193745929</v>
      </c>
      <c r="F546">
        <f t="shared" si="82"/>
        <v>-6.5027771194588153</v>
      </c>
      <c r="G546">
        <f t="shared" si="83"/>
        <v>44.862445761166583</v>
      </c>
      <c r="H546">
        <f t="shared" si="84"/>
        <v>128.54013611848964</v>
      </c>
      <c r="I546">
        <f t="shared" si="81"/>
        <v>11.33755423883342</v>
      </c>
      <c r="J546">
        <f t="shared" si="86"/>
        <v>-1.2306957442795163</v>
      </c>
      <c r="K546">
        <f t="shared" si="87"/>
        <v>-3.7501612140527727</v>
      </c>
      <c r="L546">
        <f t="shared" si="88"/>
        <v>-7.3439020557236079</v>
      </c>
      <c r="M546">
        <f t="shared" si="89"/>
        <v>-9.8411727309719339</v>
      </c>
      <c r="N546">
        <f t="shared" si="90"/>
        <v>-11.633353796846045</v>
      </c>
    </row>
    <row r="547" spans="1:14">
      <c r="A547">
        <v>1994</v>
      </c>
      <c r="B547">
        <v>540</v>
      </c>
      <c r="C547">
        <f t="shared" si="85"/>
        <v>540</v>
      </c>
      <c r="D547">
        <v>47</v>
      </c>
      <c r="E547">
        <f t="shared" si="82"/>
        <v>-13.568258029534887</v>
      </c>
      <c r="F547">
        <f t="shared" si="82"/>
        <v>-13.568258029534187</v>
      </c>
      <c r="G547">
        <f t="shared" si="83"/>
        <v>30.731483940930922</v>
      </c>
      <c r="H547">
        <f t="shared" si="84"/>
        <v>264.66461476418851</v>
      </c>
      <c r="I547">
        <f t="shared" si="81"/>
        <v>16.268516059069078</v>
      </c>
      <c r="J547">
        <f t="shared" si="86"/>
        <v>-0.97933074461725755</v>
      </c>
      <c r="K547">
        <f t="shared" si="87"/>
        <v>-2.9957754414084627</v>
      </c>
      <c r="L547">
        <f t="shared" si="88"/>
        <v>-5.475756426267905</v>
      </c>
      <c r="M547">
        <f t="shared" si="89"/>
        <v>-6.6643636855011295</v>
      </c>
      <c r="N547">
        <f t="shared" si="90"/>
        <v>-7.0391721897101514</v>
      </c>
    </row>
    <row r="548" spans="1:14">
      <c r="A548">
        <v>1995</v>
      </c>
      <c r="B548">
        <v>541</v>
      </c>
      <c r="C548">
        <f t="shared" si="85"/>
        <v>541</v>
      </c>
      <c r="D548">
        <v>76.8</v>
      </c>
      <c r="E548">
        <f t="shared" si="82"/>
        <v>-16.998135157983846</v>
      </c>
      <c r="F548">
        <f t="shared" si="82"/>
        <v>-16.998135157895661</v>
      </c>
      <c r="G548">
        <f t="shared" si="83"/>
        <v>23.871729684120488</v>
      </c>
      <c r="H548">
        <f t="shared" si="84"/>
        <v>2801.4017986308118</v>
      </c>
      <c r="I548">
        <f t="shared" si="81"/>
        <v>52.928270315879509</v>
      </c>
      <c r="J548">
        <f t="shared" si="86"/>
        <v>-0.63437380854353087</v>
      </c>
      <c r="K548">
        <f t="shared" si="87"/>
        <v>-2.0325608663845856</v>
      </c>
      <c r="L548">
        <f t="shared" si="88"/>
        <v>-3.3013291777342069</v>
      </c>
      <c r="M548">
        <f t="shared" si="89"/>
        <v>-3.2244317238155986</v>
      </c>
      <c r="N548">
        <f t="shared" si="90"/>
        <v>-2.3776345399543057</v>
      </c>
    </row>
    <row r="549" spans="1:14">
      <c r="A549">
        <v>1995</v>
      </c>
      <c r="B549">
        <v>542</v>
      </c>
      <c r="C549">
        <f t="shared" si="85"/>
        <v>542</v>
      </c>
      <c r="D549">
        <v>17.8</v>
      </c>
      <c r="E549">
        <f t="shared" si="82"/>
        <v>-15.873375698016266</v>
      </c>
      <c r="F549">
        <f t="shared" si="82"/>
        <v>-15.873375697866098</v>
      </c>
      <c r="G549">
        <f t="shared" si="83"/>
        <v>26.121248604117632</v>
      </c>
      <c r="H549">
        <f t="shared" si="84"/>
        <v>69.24317833152962</v>
      </c>
      <c r="I549">
        <f t="shared" si="81"/>
        <v>-8.3212486041176312</v>
      </c>
      <c r="J549">
        <f t="shared" si="86"/>
        <v>0.43687907394492997</v>
      </c>
      <c r="K549">
        <f t="shared" si="87"/>
        <v>0.71548069272861925</v>
      </c>
      <c r="L549">
        <f t="shared" si="88"/>
        <v>2.3216307716271647</v>
      </c>
      <c r="M549">
        <f t="shared" si="89"/>
        <v>5.1984735821386678</v>
      </c>
      <c r="N549">
        <f t="shared" si="90"/>
        <v>8.6835464312124575</v>
      </c>
    </row>
    <row r="550" spans="1:14">
      <c r="A550">
        <v>1995</v>
      </c>
      <c r="B550">
        <v>543</v>
      </c>
      <c r="C550">
        <f t="shared" si="85"/>
        <v>543</v>
      </c>
      <c r="D550">
        <v>28.6</v>
      </c>
      <c r="E550">
        <f t="shared" si="82"/>
        <v>-10.495358038609147</v>
      </c>
      <c r="F550">
        <f t="shared" si="82"/>
        <v>-10.495358038435088</v>
      </c>
      <c r="G550">
        <f t="shared" si="83"/>
        <v>36.877283922955762</v>
      </c>
      <c r="H550">
        <f t="shared" si="84"/>
        <v>68.513429141221906</v>
      </c>
      <c r="I550">
        <f t="shared" si="81"/>
        <v>-8.2772839229557604</v>
      </c>
      <c r="J550">
        <f t="shared" si="86"/>
        <v>0.26171652038367876</v>
      </c>
      <c r="K550">
        <f t="shared" si="87"/>
        <v>0.26364422788630665</v>
      </c>
      <c r="L550">
        <f t="shared" si="88"/>
        <v>1.2573428340526851</v>
      </c>
      <c r="M550">
        <f t="shared" si="89"/>
        <v>3.1705152542002235</v>
      </c>
      <c r="N550">
        <f t="shared" si="90"/>
        <v>5.2825874241464401</v>
      </c>
    </row>
    <row r="551" spans="1:14">
      <c r="A551">
        <v>1995</v>
      </c>
      <c r="B551">
        <v>544</v>
      </c>
      <c r="C551">
        <f t="shared" si="85"/>
        <v>544</v>
      </c>
      <c r="D551">
        <v>98.6</v>
      </c>
      <c r="E551">
        <f t="shared" si="82"/>
        <v>-2.3051176684820005</v>
      </c>
      <c r="F551">
        <f t="shared" si="82"/>
        <v>-2.3051176683360337</v>
      </c>
      <c r="G551">
        <f t="shared" si="83"/>
        <v>53.257764663181959</v>
      </c>
      <c r="H551">
        <f t="shared" si="84"/>
        <v>2055.9183053393899</v>
      </c>
      <c r="I551">
        <f t="shared" si="81"/>
        <v>45.342235336818035</v>
      </c>
      <c r="J551">
        <f t="shared" si="86"/>
        <v>9.0936511516889973E-2</v>
      </c>
      <c r="K551">
        <f t="shared" si="87"/>
        <v>-0.16340217965579673</v>
      </c>
      <c r="L551">
        <f t="shared" si="88"/>
        <v>0.30388015835184068</v>
      </c>
      <c r="M551">
        <f t="shared" si="89"/>
        <v>1.4533453776268259</v>
      </c>
      <c r="N551">
        <f t="shared" si="90"/>
        <v>2.5706131547259998</v>
      </c>
    </row>
    <row r="552" spans="1:14">
      <c r="A552">
        <v>1995</v>
      </c>
      <c r="B552">
        <v>545</v>
      </c>
      <c r="C552">
        <f t="shared" si="85"/>
        <v>545</v>
      </c>
      <c r="D552">
        <v>51.6</v>
      </c>
      <c r="E552">
        <f t="shared" si="82"/>
        <v>6.5027771193744206</v>
      </c>
      <c r="F552">
        <f t="shared" si="82"/>
        <v>6.5027771194588935</v>
      </c>
      <c r="G552">
        <f t="shared" si="83"/>
        <v>70.873554238833307</v>
      </c>
      <c r="H552">
        <f t="shared" si="84"/>
        <v>371.4698929972493</v>
      </c>
      <c r="I552">
        <f t="shared" si="81"/>
        <v>-19.273554238833306</v>
      </c>
      <c r="J552">
        <f t="shared" si="86"/>
        <v>0.99596248802291298</v>
      </c>
      <c r="K552">
        <f t="shared" si="87"/>
        <v>2.1118796961678949</v>
      </c>
      <c r="L552">
        <f t="shared" si="88"/>
        <v>4.8077156761984599</v>
      </c>
      <c r="M552">
        <f t="shared" si="89"/>
        <v>8.036678871505508</v>
      </c>
      <c r="N552">
        <f t="shared" si="90"/>
        <v>11.124937591144407</v>
      </c>
    </row>
    <row r="553" spans="1:14">
      <c r="A553">
        <v>1995</v>
      </c>
      <c r="B553">
        <v>546</v>
      </c>
      <c r="C553">
        <f t="shared" si="85"/>
        <v>546</v>
      </c>
      <c r="D553">
        <v>71.8</v>
      </c>
      <c r="E553">
        <f t="shared" ref="E553:F584" si="91">E$3*COS(E$2*$C553)+E$4*SIN(E$2*$C553)</f>
        <v>13.568258029534773</v>
      </c>
      <c r="F553">
        <f t="shared" si="91"/>
        <v>13.568258029534238</v>
      </c>
      <c r="G553">
        <f t="shared" si="83"/>
        <v>85.004516059069005</v>
      </c>
      <c r="H553">
        <f t="shared" si="84"/>
        <v>174.35924435421131</v>
      </c>
      <c r="I553">
        <f t="shared" si="81"/>
        <v>-13.204516059069007</v>
      </c>
      <c r="J553">
        <f t="shared" si="86"/>
        <v>0.59057215348578862</v>
      </c>
      <c r="K553">
        <f t="shared" si="87"/>
        <v>1.042607999417835</v>
      </c>
      <c r="L553">
        <f t="shared" si="88"/>
        <v>2.3995886846952832</v>
      </c>
      <c r="M553">
        <f t="shared" si="89"/>
        <v>3.9401439049546854</v>
      </c>
      <c r="N553">
        <f t="shared" si="90"/>
        <v>5.0452392251488654</v>
      </c>
    </row>
    <row r="554" spans="1:14">
      <c r="A554">
        <v>1995</v>
      </c>
      <c r="B554">
        <v>547</v>
      </c>
      <c r="C554">
        <f t="shared" si="85"/>
        <v>547</v>
      </c>
      <c r="D554">
        <v>139.6</v>
      </c>
      <c r="E554">
        <f t="shared" si="91"/>
        <v>16.998135157983821</v>
      </c>
      <c r="F554">
        <f t="shared" si="91"/>
        <v>16.998135157895671</v>
      </c>
      <c r="G554">
        <f t="shared" si="83"/>
        <v>91.86427031587948</v>
      </c>
      <c r="H554">
        <f t="shared" si="84"/>
        <v>2278.6998884754244</v>
      </c>
      <c r="I554">
        <f t="shared" si="81"/>
        <v>47.735729684120514</v>
      </c>
      <c r="J554">
        <f t="shared" si="86"/>
        <v>0.31467038923469265</v>
      </c>
      <c r="K554">
        <f t="shared" si="87"/>
        <v>0.33025179649349279</v>
      </c>
      <c r="L554">
        <f t="shared" si="88"/>
        <v>0.83917821031885387</v>
      </c>
      <c r="M554">
        <f t="shared" si="89"/>
        <v>1.3684449103511316</v>
      </c>
      <c r="N554">
        <f t="shared" si="90"/>
        <v>1.3952881683052905</v>
      </c>
    </row>
    <row r="555" spans="1:14">
      <c r="A555">
        <v>1995</v>
      </c>
      <c r="B555">
        <v>548</v>
      </c>
      <c r="C555">
        <f t="shared" si="85"/>
        <v>548</v>
      </c>
      <c r="D555">
        <v>68</v>
      </c>
      <c r="E555">
        <f t="shared" si="91"/>
        <v>15.873375698016339</v>
      </c>
      <c r="F555">
        <f t="shared" si="91"/>
        <v>15.873375697866065</v>
      </c>
      <c r="G555">
        <f t="shared" si="83"/>
        <v>89.614751395882394</v>
      </c>
      <c r="H555">
        <f t="shared" si="84"/>
        <v>467.19747790579987</v>
      </c>
      <c r="I555">
        <f t="shared" si="81"/>
        <v>-21.614751395882394</v>
      </c>
      <c r="J555">
        <f t="shared" si="86"/>
        <v>1.263091575132409</v>
      </c>
      <c r="K555">
        <f t="shared" si="87"/>
        <v>2.7005256908748438</v>
      </c>
      <c r="L555">
        <f t="shared" si="88"/>
        <v>5.5288333576990203</v>
      </c>
      <c r="M555">
        <f t="shared" si="89"/>
        <v>8.3235376264165382</v>
      </c>
      <c r="N555">
        <f t="shared" si="90"/>
        <v>10.663376471468336</v>
      </c>
    </row>
    <row r="556" spans="1:14">
      <c r="A556">
        <v>1995</v>
      </c>
      <c r="B556">
        <v>549</v>
      </c>
      <c r="C556">
        <f t="shared" si="85"/>
        <v>549</v>
      </c>
      <c r="D556">
        <v>57.4</v>
      </c>
      <c r="E556">
        <f t="shared" si="91"/>
        <v>10.495358038609293</v>
      </c>
      <c r="F556">
        <f t="shared" si="91"/>
        <v>10.495358038435022</v>
      </c>
      <c r="G556">
        <f t="shared" si="83"/>
        <v>78.858716077044306</v>
      </c>
      <c r="H556">
        <f t="shared" si="84"/>
        <v>460.47649567519983</v>
      </c>
      <c r="I556">
        <f t="shared" si="81"/>
        <v>-21.458716077044308</v>
      </c>
      <c r="J556">
        <f t="shared" si="86"/>
        <v>0.80553471571211288</v>
      </c>
      <c r="K556">
        <f t="shared" si="87"/>
        <v>1.4847618365369819</v>
      </c>
      <c r="L556">
        <f t="shared" si="88"/>
        <v>2.8144748823408787</v>
      </c>
      <c r="M556">
        <f t="shared" si="89"/>
        <v>3.832794273071698</v>
      </c>
      <c r="N556">
        <f t="shared" si="90"/>
        <v>4.2077508979981895</v>
      </c>
    </row>
    <row r="557" spans="1:14">
      <c r="A557">
        <v>1995</v>
      </c>
      <c r="B557">
        <v>550</v>
      </c>
      <c r="C557">
        <f t="shared" si="85"/>
        <v>550</v>
      </c>
      <c r="D557">
        <v>22.2</v>
      </c>
      <c r="E557">
        <f t="shared" si="91"/>
        <v>2.3051176684812198</v>
      </c>
      <c r="F557">
        <f t="shared" si="91"/>
        <v>2.3051176683359511</v>
      </c>
      <c r="G557">
        <f t="shared" si="83"/>
        <v>62.478235336817164</v>
      </c>
      <c r="H557">
        <f t="shared" si="84"/>
        <v>1622.3362418480267</v>
      </c>
      <c r="I557">
        <f t="shared" si="81"/>
        <v>-40.278235336817161</v>
      </c>
      <c r="J557">
        <f t="shared" si="86"/>
        <v>0.36024969985698446</v>
      </c>
      <c r="K557">
        <f t="shared" si="87"/>
        <v>0.33758794085791721</v>
      </c>
      <c r="L557">
        <f t="shared" si="88"/>
        <v>0.38715578640236004</v>
      </c>
      <c r="M557">
        <f t="shared" si="89"/>
        <v>3.9067720554297303E-2</v>
      </c>
      <c r="N557">
        <f t="shared" si="90"/>
        <v>-0.92554249701030988</v>
      </c>
    </row>
    <row r="558" spans="1:14">
      <c r="A558">
        <v>1995</v>
      </c>
      <c r="B558">
        <v>551</v>
      </c>
      <c r="C558">
        <f t="shared" si="85"/>
        <v>551</v>
      </c>
      <c r="D558">
        <v>28.4</v>
      </c>
      <c r="E558">
        <f t="shared" si="91"/>
        <v>-6.5027771193742501</v>
      </c>
      <c r="F558">
        <f t="shared" si="91"/>
        <v>-6.5027771194589725</v>
      </c>
      <c r="G558">
        <f t="shared" si="83"/>
        <v>44.862445761166768</v>
      </c>
      <c r="H558">
        <f t="shared" si="84"/>
        <v>271.01212043935772</v>
      </c>
      <c r="I558">
        <f t="shared" si="81"/>
        <v>-16.462445761166769</v>
      </c>
      <c r="J558">
        <f t="shared" si="86"/>
        <v>-0.45252000087649852</v>
      </c>
      <c r="K558">
        <f t="shared" si="87"/>
        <v>-1.6932032230258369</v>
      </c>
      <c r="L558">
        <f t="shared" si="88"/>
        <v>-3.6793833259195923</v>
      </c>
      <c r="M558">
        <f t="shared" si="89"/>
        <v>-6.0085277380514217</v>
      </c>
      <c r="N558">
        <f t="shared" si="90"/>
        <v>-8.7960810649716805</v>
      </c>
    </row>
    <row r="559" spans="1:14">
      <c r="A559">
        <v>1995</v>
      </c>
      <c r="B559">
        <v>552</v>
      </c>
      <c r="C559">
        <f t="shared" si="85"/>
        <v>552</v>
      </c>
      <c r="D559">
        <v>26.2</v>
      </c>
      <c r="E559">
        <f t="shared" si="91"/>
        <v>-13.568258029534659</v>
      </c>
      <c r="F559">
        <f t="shared" si="91"/>
        <v>-13.56825802953429</v>
      </c>
      <c r="G559">
        <f t="shared" si="83"/>
        <v>30.731483940931046</v>
      </c>
      <c r="H559">
        <f t="shared" si="84"/>
        <v>20.534346706915969</v>
      </c>
      <c r="I559">
        <f t="shared" si="81"/>
        <v>-4.5314839409310466</v>
      </c>
      <c r="J559">
        <f t="shared" si="86"/>
        <v>-0.77271851608230391</v>
      </c>
      <c r="K559">
        <f t="shared" si="87"/>
        <v>-2.4316653499328837</v>
      </c>
      <c r="L559">
        <f t="shared" si="88"/>
        <v>-4.9576895694443106</v>
      </c>
      <c r="M559">
        <f t="shared" si="89"/>
        <v>-7.5766154415187241</v>
      </c>
      <c r="N559">
        <f t="shared" si="90"/>
        <v>-10.3293540042107</v>
      </c>
    </row>
    <row r="560" spans="1:14">
      <c r="A560">
        <v>1996</v>
      </c>
      <c r="B560">
        <v>553</v>
      </c>
      <c r="C560">
        <f t="shared" si="85"/>
        <v>553</v>
      </c>
      <c r="D560">
        <v>76.8</v>
      </c>
      <c r="E560">
        <f t="shared" si="91"/>
        <v>-16.998135157983928</v>
      </c>
      <c r="F560">
        <f t="shared" si="91"/>
        <v>-16.998135157895682</v>
      </c>
      <c r="G560">
        <f t="shared" si="83"/>
        <v>23.871729684120382</v>
      </c>
      <c r="H560">
        <f t="shared" si="84"/>
        <v>2801.4017986308231</v>
      </c>
      <c r="I560">
        <f t="shared" si="81"/>
        <v>52.928270315879615</v>
      </c>
      <c r="J560">
        <f t="shared" si="86"/>
        <v>-0.84789382457927875</v>
      </c>
      <c r="K560">
        <f t="shared" si="87"/>
        <v>-2.5366562794827918</v>
      </c>
      <c r="L560">
        <f t="shared" si="88"/>
        <v>-4.9150690065929838</v>
      </c>
      <c r="M560">
        <f t="shared" si="89"/>
        <v>-7.1198457164305724</v>
      </c>
      <c r="N560">
        <f t="shared" si="90"/>
        <v>-9.1697799915547691</v>
      </c>
    </row>
    <row r="561" spans="1:14">
      <c r="A561">
        <v>1996</v>
      </c>
      <c r="B561">
        <v>554</v>
      </c>
      <c r="C561">
        <f t="shared" si="85"/>
        <v>554</v>
      </c>
      <c r="D561">
        <v>13</v>
      </c>
      <c r="E561">
        <f t="shared" si="91"/>
        <v>-15.873375698016407</v>
      </c>
      <c r="F561">
        <f t="shared" si="91"/>
        <v>-15.873375697866035</v>
      </c>
      <c r="G561">
        <f t="shared" si="83"/>
        <v>26.121248604117554</v>
      </c>
      <c r="H561">
        <f t="shared" si="84"/>
        <v>172.16716493105685</v>
      </c>
      <c r="I561">
        <f t="shared" si="81"/>
        <v>-13.121248604117554</v>
      </c>
      <c r="J561">
        <f t="shared" si="86"/>
        <v>0.22762945822989911</v>
      </c>
      <c r="K561">
        <f t="shared" si="87"/>
        <v>0.23659005028532887</v>
      </c>
      <c r="L561">
        <f t="shared" si="88"/>
        <v>0.86926492565427615</v>
      </c>
      <c r="M561">
        <f t="shared" si="89"/>
        <v>1.8873716884159562</v>
      </c>
      <c r="N561">
        <f t="shared" si="90"/>
        <v>3.2498300699321074</v>
      </c>
    </row>
    <row r="562" spans="1:14">
      <c r="A562">
        <v>1996</v>
      </c>
      <c r="B562">
        <v>555</v>
      </c>
      <c r="C562">
        <f t="shared" si="85"/>
        <v>555</v>
      </c>
      <c r="D562">
        <v>26.8</v>
      </c>
      <c r="E562">
        <f t="shared" si="91"/>
        <v>-10.49535803860944</v>
      </c>
      <c r="F562">
        <f t="shared" si="91"/>
        <v>-10.495358038434954</v>
      </c>
      <c r="G562">
        <f t="shared" si="83"/>
        <v>36.877283922955598</v>
      </c>
      <c r="H562">
        <f t="shared" si="84"/>
        <v>101.55165126385936</v>
      </c>
      <c r="I562">
        <f t="shared" si="81"/>
        <v>-10.077283922955598</v>
      </c>
      <c r="J562">
        <f t="shared" si="86"/>
        <v>-3.9348103017049996E-2</v>
      </c>
      <c r="K562">
        <f t="shared" si="87"/>
        <v>-0.43130188243481532</v>
      </c>
      <c r="L562">
        <f t="shared" si="88"/>
        <v>-0.52978642732290693</v>
      </c>
      <c r="M562">
        <f t="shared" si="89"/>
        <v>-0.36392135546407034</v>
      </c>
      <c r="N562">
        <f t="shared" si="90"/>
        <v>-2.4385664877824897E-2</v>
      </c>
    </row>
    <row r="563" spans="1:14">
      <c r="A563">
        <v>1996</v>
      </c>
      <c r="B563">
        <v>556</v>
      </c>
      <c r="C563">
        <f t="shared" si="85"/>
        <v>556</v>
      </c>
      <c r="D563">
        <v>44.6</v>
      </c>
      <c r="E563">
        <f t="shared" si="91"/>
        <v>-2.305117668481401</v>
      </c>
      <c r="F563">
        <f t="shared" si="91"/>
        <v>-2.3051176683358676</v>
      </c>
      <c r="G563">
        <f t="shared" si="83"/>
        <v>53.257764663182726</v>
      </c>
      <c r="H563">
        <f t="shared" si="84"/>
        <v>74.956888963055476</v>
      </c>
      <c r="I563">
        <f t="shared" si="81"/>
        <v>-8.657764663182725</v>
      </c>
      <c r="J563">
        <f t="shared" si="86"/>
        <v>-0.24010681941582096</v>
      </c>
      <c r="K563">
        <f t="shared" si="87"/>
        <v>-0.91360098446085436</v>
      </c>
      <c r="L563">
        <f t="shared" si="88"/>
        <v>-1.484536176886176</v>
      </c>
      <c r="M563">
        <f t="shared" si="89"/>
        <v>-1.8209257405877994</v>
      </c>
      <c r="N563">
        <f t="shared" si="90"/>
        <v>-2.0349653164933796</v>
      </c>
    </row>
    <row r="564" spans="1:14">
      <c r="A564">
        <v>1996</v>
      </c>
      <c r="B564">
        <v>557</v>
      </c>
      <c r="C564">
        <f t="shared" si="85"/>
        <v>557</v>
      </c>
      <c r="D564">
        <v>10.4</v>
      </c>
      <c r="E564">
        <f t="shared" si="91"/>
        <v>6.5027771193740787</v>
      </c>
      <c r="F564">
        <f t="shared" si="91"/>
        <v>6.5027771194590507</v>
      </c>
      <c r="G564">
        <f t="shared" si="83"/>
        <v>70.873554238833123</v>
      </c>
      <c r="H564">
        <f t="shared" si="84"/>
        <v>3657.0507622770915</v>
      </c>
      <c r="I564">
        <f t="shared" si="81"/>
        <v>-60.473554238833124</v>
      </c>
      <c r="J564">
        <f t="shared" si="86"/>
        <v>-0.40845997629115904</v>
      </c>
      <c r="K564">
        <f t="shared" si="87"/>
        <v>-1.3008091683969478</v>
      </c>
      <c r="L564">
        <f t="shared" si="88"/>
        <v>-2.201859025515831</v>
      </c>
      <c r="M564">
        <f t="shared" si="89"/>
        <v>-2.8464515789770379</v>
      </c>
      <c r="N564">
        <f t="shared" si="90"/>
        <v>-3.3595251858312487</v>
      </c>
    </row>
    <row r="565" spans="1:14">
      <c r="A565">
        <v>1996</v>
      </c>
      <c r="B565">
        <v>558</v>
      </c>
      <c r="C565">
        <f t="shared" si="85"/>
        <v>558</v>
      </c>
      <c r="D565">
        <v>140.80000000000001</v>
      </c>
      <c r="E565">
        <f t="shared" si="91"/>
        <v>13.568258029534547</v>
      </c>
      <c r="F565">
        <f t="shared" si="91"/>
        <v>13.568258029534341</v>
      </c>
      <c r="G565">
        <f t="shared" si="83"/>
        <v>85.004516059068891</v>
      </c>
      <c r="H565">
        <f t="shared" si="84"/>
        <v>3113.1360282027026</v>
      </c>
      <c r="I565">
        <f t="shared" si="81"/>
        <v>55.795483940931121</v>
      </c>
      <c r="J565">
        <f t="shared" si="86"/>
        <v>-1.6097618615419984</v>
      </c>
      <c r="K565">
        <f t="shared" si="87"/>
        <v>-4.2594464219187564</v>
      </c>
      <c r="L565">
        <f t="shared" si="88"/>
        <v>-8.0290285468475613</v>
      </c>
      <c r="M565">
        <f t="shared" si="89"/>
        <v>-11.490516977955451</v>
      </c>
      <c r="N565">
        <f t="shared" si="90"/>
        <v>-14.782330996431625</v>
      </c>
    </row>
    <row r="566" spans="1:14">
      <c r="A566">
        <v>1996</v>
      </c>
      <c r="B566">
        <v>559</v>
      </c>
      <c r="C566">
        <f t="shared" si="85"/>
        <v>559</v>
      </c>
      <c r="D566">
        <v>153.80000000000001</v>
      </c>
      <c r="E566">
        <f t="shared" si="91"/>
        <v>16.998135157983903</v>
      </c>
      <c r="F566">
        <f t="shared" si="91"/>
        <v>16.998135157895693</v>
      </c>
      <c r="G566">
        <f t="shared" si="83"/>
        <v>91.864270315879594</v>
      </c>
      <c r="H566">
        <f t="shared" si="84"/>
        <v>3836.0346115044349</v>
      </c>
      <c r="I566">
        <f t="shared" si="81"/>
        <v>61.935729684120417</v>
      </c>
      <c r="J566">
        <f t="shared" si="86"/>
        <v>-0.46165694549253589</v>
      </c>
      <c r="K566">
        <f t="shared" si="87"/>
        <v>-1.2566999037762621</v>
      </c>
      <c r="L566">
        <f t="shared" si="88"/>
        <v>-1.6465772980696922</v>
      </c>
      <c r="M566">
        <f t="shared" si="89"/>
        <v>-1.3976168401224651</v>
      </c>
      <c r="N566">
        <f t="shared" si="90"/>
        <v>-0.66676800895907462</v>
      </c>
    </row>
    <row r="567" spans="1:14">
      <c r="A567">
        <v>1996</v>
      </c>
      <c r="B567">
        <v>560</v>
      </c>
      <c r="C567">
        <f t="shared" si="85"/>
        <v>560</v>
      </c>
      <c r="D567">
        <v>160</v>
      </c>
      <c r="E567">
        <f t="shared" si="91"/>
        <v>15.873375698016108</v>
      </c>
      <c r="F567">
        <f t="shared" si="91"/>
        <v>15.873375697866003</v>
      </c>
      <c r="G567">
        <f t="shared" si="83"/>
        <v>89.614751395882109</v>
      </c>
      <c r="H567">
        <f t="shared" si="84"/>
        <v>4954.0832210634799</v>
      </c>
      <c r="I567">
        <f t="shared" si="81"/>
        <v>70.385248604117891</v>
      </c>
      <c r="J567">
        <f t="shared" si="86"/>
        <v>0.78629078709972333</v>
      </c>
      <c r="K567">
        <f t="shared" si="87"/>
        <v>1.902921575618572</v>
      </c>
      <c r="L567">
        <f t="shared" si="88"/>
        <v>4.7116534001493182</v>
      </c>
      <c r="M567">
        <f t="shared" si="89"/>
        <v>8.1023851385139665</v>
      </c>
      <c r="N567">
        <f t="shared" si="90"/>
        <v>11.853731529656823</v>
      </c>
    </row>
    <row r="568" spans="1:14">
      <c r="A568">
        <v>1996</v>
      </c>
      <c r="B568">
        <v>561</v>
      </c>
      <c r="C568">
        <f t="shared" si="85"/>
        <v>561</v>
      </c>
      <c r="D568">
        <v>129</v>
      </c>
      <c r="E568">
        <f t="shared" si="91"/>
        <v>10.495358038609586</v>
      </c>
      <c r="F568">
        <f t="shared" si="91"/>
        <v>10.495358038434889</v>
      </c>
      <c r="G568">
        <f t="shared" si="83"/>
        <v>78.858716077044477</v>
      </c>
      <c r="H568">
        <f t="shared" si="84"/>
        <v>2514.1483534424378</v>
      </c>
      <c r="I568">
        <f t="shared" si="81"/>
        <v>50.141283922955523</v>
      </c>
      <c r="J568">
        <f t="shared" si="86"/>
        <v>2.1782699434400867</v>
      </c>
      <c r="K568">
        <f t="shared" si="87"/>
        <v>5.3270379270435377</v>
      </c>
      <c r="L568">
        <f t="shared" si="88"/>
        <v>11.279012920546176</v>
      </c>
      <c r="M568">
        <f t="shared" si="89"/>
        <v>17.444814658354556</v>
      </c>
      <c r="N568">
        <f t="shared" si="90"/>
        <v>23.560034944549038</v>
      </c>
    </row>
    <row r="569" spans="1:14">
      <c r="A569">
        <v>1996</v>
      </c>
      <c r="B569">
        <v>562</v>
      </c>
      <c r="C569">
        <f t="shared" si="85"/>
        <v>562</v>
      </c>
      <c r="D569">
        <v>49.6</v>
      </c>
      <c r="E569">
        <f t="shared" si="91"/>
        <v>2.3051176684815848</v>
      </c>
      <c r="F569">
        <f t="shared" si="91"/>
        <v>2.3051176683357841</v>
      </c>
      <c r="G569">
        <f t="shared" si="83"/>
        <v>62.478235336817363</v>
      </c>
      <c r="H569">
        <f t="shared" si="84"/>
        <v>165.84894539045138</v>
      </c>
      <c r="I569">
        <f t="shared" si="81"/>
        <v>-12.878235336817362</v>
      </c>
      <c r="J569">
        <f t="shared" si="86"/>
        <v>3.1375302230303959</v>
      </c>
      <c r="K569">
        <f t="shared" si="87"/>
        <v>7.5677502268391379</v>
      </c>
      <c r="L569">
        <f t="shared" si="88"/>
        <v>15.165240020787113</v>
      </c>
      <c r="M569">
        <f t="shared" si="89"/>
        <v>22.349285048044699</v>
      </c>
      <c r="N569">
        <f t="shared" si="90"/>
        <v>28.876284740230339</v>
      </c>
    </row>
    <row r="570" spans="1:14">
      <c r="A570">
        <v>1996</v>
      </c>
      <c r="B570">
        <v>563</v>
      </c>
      <c r="C570">
        <f t="shared" si="85"/>
        <v>563</v>
      </c>
      <c r="D570">
        <v>16</v>
      </c>
      <c r="E570">
        <f t="shared" si="91"/>
        <v>-6.5027771193748096</v>
      </c>
      <c r="F570">
        <f t="shared" si="91"/>
        <v>-6.502777119459128</v>
      </c>
      <c r="G570">
        <f t="shared" si="83"/>
        <v>44.862445761166057</v>
      </c>
      <c r="H570">
        <f t="shared" si="84"/>
        <v>833.04077531625251</v>
      </c>
      <c r="I570">
        <f t="shared" si="81"/>
        <v>-28.862445761166057</v>
      </c>
      <c r="J570">
        <f t="shared" si="86"/>
        <v>2.8172149118334406</v>
      </c>
      <c r="K570">
        <f t="shared" si="87"/>
        <v>6.5454509486563124</v>
      </c>
      <c r="L570">
        <f t="shared" si="88"/>
        <v>12.360892485026666</v>
      </c>
      <c r="M570">
        <f t="shared" si="89"/>
        <v>17.065156990315391</v>
      </c>
      <c r="N570">
        <f t="shared" si="90"/>
        <v>20.525380724820799</v>
      </c>
    </row>
    <row r="571" spans="1:14">
      <c r="A571">
        <v>1996</v>
      </c>
      <c r="B571">
        <v>564</v>
      </c>
      <c r="C571">
        <f t="shared" si="85"/>
        <v>564</v>
      </c>
      <c r="D571">
        <v>20.399999999999999</v>
      </c>
      <c r="E571">
        <f t="shared" si="91"/>
        <v>-13.568258029534434</v>
      </c>
      <c r="F571">
        <f t="shared" si="91"/>
        <v>-13.568258029534393</v>
      </c>
      <c r="G571">
        <f t="shared" si="83"/>
        <v>30.73148394093117</v>
      </c>
      <c r="H571">
        <f t="shared" si="84"/>
        <v>106.73956042171869</v>
      </c>
      <c r="I571">
        <f t="shared" si="81"/>
        <v>-10.331483940931172</v>
      </c>
      <c r="J571">
        <f t="shared" si="86"/>
        <v>2.1836216983734507</v>
      </c>
      <c r="K571">
        <f t="shared" si="87"/>
        <v>4.775056113165193</v>
      </c>
      <c r="L571">
        <f t="shared" si="88"/>
        <v>8.2385586604073922</v>
      </c>
      <c r="M571">
        <f t="shared" si="89"/>
        <v>10.176016577593174</v>
      </c>
      <c r="N571">
        <f t="shared" si="90"/>
        <v>10.647815427623428</v>
      </c>
    </row>
    <row r="572" spans="1:14">
      <c r="A572">
        <v>1997</v>
      </c>
      <c r="B572">
        <v>565</v>
      </c>
      <c r="C572">
        <f t="shared" si="85"/>
        <v>565</v>
      </c>
      <c r="D572">
        <v>38.6</v>
      </c>
      <c r="E572">
        <f t="shared" si="91"/>
        <v>-16.998135157983878</v>
      </c>
      <c r="F572">
        <f t="shared" si="91"/>
        <v>-16.998135157895707</v>
      </c>
      <c r="G572">
        <f t="shared" si="83"/>
        <v>23.87172968412041</v>
      </c>
      <c r="H572">
        <f t="shared" si="84"/>
        <v>216.9219464976199</v>
      </c>
      <c r="I572">
        <f t="shared" si="81"/>
        <v>14.728270315879591</v>
      </c>
      <c r="J572">
        <f t="shared" si="86"/>
        <v>1.9333195855873582</v>
      </c>
      <c r="K572">
        <f t="shared" si="87"/>
        <v>4.0197291104603741</v>
      </c>
      <c r="L572">
        <f t="shared" si="88"/>
        <v>6.3815544002735365</v>
      </c>
      <c r="M572">
        <f t="shared" si="89"/>
        <v>7.0998914998145208</v>
      </c>
      <c r="N572">
        <f t="shared" si="90"/>
        <v>6.4519555539125086</v>
      </c>
    </row>
    <row r="573" spans="1:14">
      <c r="A573">
        <v>1997</v>
      </c>
      <c r="B573">
        <v>566</v>
      </c>
      <c r="C573">
        <f t="shared" si="85"/>
        <v>566</v>
      </c>
      <c r="D573">
        <v>16.600000000000001</v>
      </c>
      <c r="E573">
        <f t="shared" si="91"/>
        <v>-15.873375698016179</v>
      </c>
      <c r="F573">
        <f t="shared" si="91"/>
        <v>-15.873375697865971</v>
      </c>
      <c r="G573">
        <f t="shared" si="83"/>
        <v>26.121248604117845</v>
      </c>
      <c r="H573">
        <f t="shared" si="84"/>
        <v>90.654174981415991</v>
      </c>
      <c r="I573">
        <f t="shared" si="81"/>
        <v>-9.5212486041178437</v>
      </c>
      <c r="J573">
        <f t="shared" si="86"/>
        <v>2.189218600193203</v>
      </c>
      <c r="K573">
        <f t="shared" si="87"/>
        <v>4.5551561707313351</v>
      </c>
      <c r="L573">
        <f t="shared" si="88"/>
        <v>7.2162259918341425</v>
      </c>
      <c r="M573">
        <f t="shared" si="89"/>
        <v>8.244148322224282</v>
      </c>
      <c r="N573">
        <f t="shared" si="90"/>
        <v>8.1072185063059266</v>
      </c>
    </row>
    <row r="574" spans="1:14">
      <c r="A574">
        <v>1997</v>
      </c>
      <c r="B574">
        <v>567</v>
      </c>
      <c r="C574">
        <f t="shared" si="85"/>
        <v>567</v>
      </c>
      <c r="D574">
        <v>31.6</v>
      </c>
      <c r="E574">
        <f t="shared" si="91"/>
        <v>-10.495358038609732</v>
      </c>
      <c r="F574">
        <f t="shared" si="91"/>
        <v>-10.495358038434821</v>
      </c>
      <c r="G574">
        <f t="shared" si="83"/>
        <v>36.877283922955442</v>
      </c>
      <c r="H574">
        <f t="shared" si="84"/>
        <v>27.849725603483964</v>
      </c>
      <c r="I574">
        <f t="shared" si="81"/>
        <v>-5.2772839229554407</v>
      </c>
      <c r="J574">
        <f t="shared" si="86"/>
        <v>1.9550092561069818</v>
      </c>
      <c r="K574">
        <f t="shared" si="87"/>
        <v>3.851335931988876</v>
      </c>
      <c r="L574">
        <f t="shared" si="88"/>
        <v>5.5424785322389436</v>
      </c>
      <c r="M574">
        <f t="shared" si="89"/>
        <v>5.5793387832729628</v>
      </c>
      <c r="N574">
        <f t="shared" si="90"/>
        <v>4.5815250842211723</v>
      </c>
    </row>
    <row r="575" spans="1:14">
      <c r="A575">
        <v>1997</v>
      </c>
      <c r="B575">
        <v>568</v>
      </c>
      <c r="C575">
        <f t="shared" si="85"/>
        <v>568</v>
      </c>
      <c r="D575">
        <v>17.8</v>
      </c>
      <c r="E575">
        <f t="shared" si="91"/>
        <v>-2.3051176684817678</v>
      </c>
      <c r="F575">
        <f t="shared" si="91"/>
        <v>-2.3051176683357006</v>
      </c>
      <c r="G575">
        <f t="shared" si="83"/>
        <v>53.257764663182527</v>
      </c>
      <c r="H575">
        <f t="shared" si="84"/>
        <v>1257.2530749096356</v>
      </c>
      <c r="I575">
        <f t="shared" si="81"/>
        <v>-35.45776466318253</v>
      </c>
      <c r="J575">
        <f t="shared" si="86"/>
        <v>1.8103633925257332</v>
      </c>
      <c r="K575">
        <f t="shared" si="87"/>
        <v>3.3949049392416599</v>
      </c>
      <c r="L575">
        <f t="shared" si="88"/>
        <v>4.460502286719505</v>
      </c>
      <c r="M575">
        <f t="shared" si="89"/>
        <v>3.9508453773387027</v>
      </c>
      <c r="N575">
        <f t="shared" si="90"/>
        <v>2.6097632827858499</v>
      </c>
    </row>
    <row r="576" spans="1:14">
      <c r="A576">
        <v>1997</v>
      </c>
      <c r="B576">
        <v>569</v>
      </c>
      <c r="C576">
        <f t="shared" si="85"/>
        <v>569</v>
      </c>
      <c r="D576">
        <v>115</v>
      </c>
      <c r="E576">
        <f t="shared" si="91"/>
        <v>6.5027771193746391</v>
      </c>
      <c r="F576">
        <f t="shared" si="91"/>
        <v>6.5027771194592043</v>
      </c>
      <c r="G576">
        <f t="shared" si="83"/>
        <v>70.873554238833833</v>
      </c>
      <c r="H576">
        <f t="shared" si="84"/>
        <v>1947.1432155131395</v>
      </c>
      <c r="I576">
        <f t="shared" si="81"/>
        <v>44.126445761166167</v>
      </c>
      <c r="J576">
        <f t="shared" si="86"/>
        <v>1.065000831411568</v>
      </c>
      <c r="K576">
        <f t="shared" si="87"/>
        <v>1.4522714591204502</v>
      </c>
      <c r="L576">
        <f t="shared" si="88"/>
        <v>0.46867559172930129</v>
      </c>
      <c r="M576">
        <f t="shared" si="89"/>
        <v>-1.9604461287394819</v>
      </c>
      <c r="N576">
        <f t="shared" si="90"/>
        <v>-5.0037423064078261</v>
      </c>
    </row>
    <row r="577" spans="1:14">
      <c r="A577">
        <v>1997</v>
      </c>
      <c r="B577">
        <v>570</v>
      </c>
      <c r="C577">
        <f t="shared" si="85"/>
        <v>570</v>
      </c>
      <c r="D577">
        <v>51</v>
      </c>
      <c r="E577">
        <f t="shared" si="91"/>
        <v>13.568258029534917</v>
      </c>
      <c r="F577">
        <f t="shared" si="91"/>
        <v>13.568258029534444</v>
      </c>
      <c r="G577">
        <f t="shared" si="83"/>
        <v>85.00451605906936</v>
      </c>
      <c r="H577">
        <f t="shared" si="84"/>
        <v>1156.3071124115061</v>
      </c>
      <c r="I577">
        <f t="shared" si="81"/>
        <v>-34.00451605906936</v>
      </c>
      <c r="J577">
        <f t="shared" si="86"/>
        <v>1.92622973000666</v>
      </c>
      <c r="K577">
        <f t="shared" si="87"/>
        <v>3.585980174222736</v>
      </c>
      <c r="L577">
        <f t="shared" si="88"/>
        <v>4.8344526086729882</v>
      </c>
      <c r="M577">
        <f t="shared" si="89"/>
        <v>4.952587654746365</v>
      </c>
      <c r="N577">
        <f t="shared" si="90"/>
        <v>4.8222953071069723</v>
      </c>
    </row>
    <row r="578" spans="1:14">
      <c r="A578">
        <v>1997</v>
      </c>
      <c r="B578">
        <v>571</v>
      </c>
      <c r="C578">
        <f t="shared" si="85"/>
        <v>571</v>
      </c>
      <c r="D578">
        <v>44.2</v>
      </c>
      <c r="E578">
        <f t="shared" si="91"/>
        <v>16.998135157983853</v>
      </c>
      <c r="F578">
        <f t="shared" si="91"/>
        <v>16.998135157895717</v>
      </c>
      <c r="G578">
        <f t="shared" si="83"/>
        <v>91.864270315879565</v>
      </c>
      <c r="H578">
        <f t="shared" si="84"/>
        <v>2271.8826647452374</v>
      </c>
      <c r="I578">
        <f t="shared" si="81"/>
        <v>-47.664270315879563</v>
      </c>
      <c r="J578">
        <f t="shared" si="86"/>
        <v>1.2076148142251397</v>
      </c>
      <c r="K578">
        <f t="shared" si="87"/>
        <v>1.7064553625581309</v>
      </c>
      <c r="L578">
        <f t="shared" si="88"/>
        <v>0.95055574189875314</v>
      </c>
      <c r="M578">
        <f t="shared" si="89"/>
        <v>-0.89097790232599294</v>
      </c>
      <c r="N578">
        <f t="shared" si="90"/>
        <v>-2.9430669661282942</v>
      </c>
    </row>
    <row r="579" spans="1:14">
      <c r="A579">
        <v>1997</v>
      </c>
      <c r="B579">
        <v>572</v>
      </c>
      <c r="C579">
        <f t="shared" si="85"/>
        <v>572</v>
      </c>
      <c r="D579">
        <v>81.400000000000006</v>
      </c>
      <c r="E579">
        <f t="shared" si="91"/>
        <v>15.873375698016247</v>
      </c>
      <c r="F579">
        <f t="shared" si="91"/>
        <v>15.87337569786594</v>
      </c>
      <c r="G579">
        <f t="shared" si="83"/>
        <v>89.61475139588218</v>
      </c>
      <c r="H579">
        <f t="shared" si="84"/>
        <v>67.482140496148133</v>
      </c>
      <c r="I579">
        <f t="shared" si="81"/>
        <v>-8.2147513958821747</v>
      </c>
      <c r="J579">
        <f t="shared" si="86"/>
        <v>0.23017711162304555</v>
      </c>
      <c r="K579">
        <f t="shared" si="87"/>
        <v>-0.76208092136375383</v>
      </c>
      <c r="L579">
        <f t="shared" si="88"/>
        <v>-3.9109268638790784</v>
      </c>
      <c r="M579">
        <f t="shared" si="89"/>
        <v>-7.906971764359028</v>
      </c>
      <c r="N579">
        <f t="shared" si="90"/>
        <v>-11.887307636078548</v>
      </c>
    </row>
    <row r="580" spans="1:14">
      <c r="A580">
        <v>1997</v>
      </c>
      <c r="B580">
        <v>573</v>
      </c>
      <c r="C580">
        <f t="shared" si="85"/>
        <v>573</v>
      </c>
      <c r="D580">
        <v>96.8</v>
      </c>
      <c r="E580">
        <f t="shared" si="91"/>
        <v>10.495358038609107</v>
      </c>
      <c r="F580">
        <f t="shared" si="91"/>
        <v>10.495358038434755</v>
      </c>
      <c r="G580">
        <f t="shared" si="83"/>
        <v>78.858716077043852</v>
      </c>
      <c r="H580">
        <f t="shared" si="84"/>
        <v>321.88966880412465</v>
      </c>
      <c r="I580">
        <f t="shared" si="81"/>
        <v>17.941283922956146</v>
      </c>
      <c r="J580">
        <f t="shared" si="86"/>
        <v>6.1278541472941123E-2</v>
      </c>
      <c r="K580">
        <f t="shared" si="87"/>
        <v>-1.1347144450896749</v>
      </c>
      <c r="L580">
        <f t="shared" si="88"/>
        <v>-4.3413093170793884</v>
      </c>
      <c r="M580">
        <f t="shared" si="89"/>
        <v>-7.9531387090874999</v>
      </c>
      <c r="N580">
        <f t="shared" si="90"/>
        <v>-11.152796388039274</v>
      </c>
    </row>
    <row r="581" spans="1:14">
      <c r="A581">
        <v>1997</v>
      </c>
      <c r="B581">
        <v>574</v>
      </c>
      <c r="C581">
        <f t="shared" si="85"/>
        <v>574</v>
      </c>
      <c r="D581">
        <v>28</v>
      </c>
      <c r="E581">
        <f t="shared" si="91"/>
        <v>2.3051176684819517</v>
      </c>
      <c r="F581">
        <f t="shared" si="91"/>
        <v>2.3051176683356163</v>
      </c>
      <c r="G581">
        <f t="shared" si="83"/>
        <v>62.478235336817562</v>
      </c>
      <c r="H581">
        <f t="shared" si="84"/>
        <v>1188.7487119409752</v>
      </c>
      <c r="I581">
        <f t="shared" si="81"/>
        <v>-34.478235336817562</v>
      </c>
      <c r="J581">
        <f t="shared" si="86"/>
        <v>0.41887864910260525</v>
      </c>
      <c r="K581">
        <f t="shared" si="87"/>
        <v>-0.18091452668738384</v>
      </c>
      <c r="L581">
        <f t="shared" si="88"/>
        <v>-2.1130499930758351</v>
      </c>
      <c r="M581">
        <f t="shared" si="89"/>
        <v>-4.0689753142809533</v>
      </c>
      <c r="N581">
        <f t="shared" si="90"/>
        <v>-5.3339803258401908</v>
      </c>
    </row>
    <row r="582" spans="1:14">
      <c r="A582">
        <v>1997</v>
      </c>
      <c r="B582">
        <v>575</v>
      </c>
      <c r="C582">
        <f t="shared" si="85"/>
        <v>575</v>
      </c>
      <c r="D582">
        <v>72.400000000000006</v>
      </c>
      <c r="E582">
        <f t="shared" si="91"/>
        <v>-6.5027771193744668</v>
      </c>
      <c r="F582">
        <f t="shared" si="91"/>
        <v>-6.5027771194592834</v>
      </c>
      <c r="G582">
        <f t="shared" si="83"/>
        <v>44.862445761166242</v>
      </c>
      <c r="H582">
        <f t="shared" si="84"/>
        <v>758.31689345671134</v>
      </c>
      <c r="I582">
        <f t="shared" si="81"/>
        <v>27.537554238833764</v>
      </c>
      <c r="J582">
        <f t="shared" si="86"/>
        <v>-0.27906363061579814</v>
      </c>
      <c r="K582">
        <f t="shared" si="87"/>
        <v>-1.8957805671938928</v>
      </c>
      <c r="L582">
        <f t="shared" si="88"/>
        <v>-5.3495685274500078</v>
      </c>
      <c r="M582">
        <f t="shared" si="89"/>
        <v>-8.630364317661444</v>
      </c>
      <c r="N582">
        <f t="shared" si="90"/>
        <v>-11.162831328035665</v>
      </c>
    </row>
    <row r="583" spans="1:14">
      <c r="A583">
        <v>1997</v>
      </c>
      <c r="B583">
        <v>576</v>
      </c>
      <c r="C583">
        <f t="shared" si="85"/>
        <v>576</v>
      </c>
      <c r="D583">
        <v>9.4</v>
      </c>
      <c r="E583">
        <f t="shared" si="91"/>
        <v>-13.568258029534803</v>
      </c>
      <c r="F583">
        <f t="shared" si="91"/>
        <v>-13.568258029529723</v>
      </c>
      <c r="G583">
        <f t="shared" si="83"/>
        <v>30.731483940935469</v>
      </c>
      <c r="H583">
        <f t="shared" si="84"/>
        <v>455.03220712238789</v>
      </c>
      <c r="I583">
        <f t="shared" si="81"/>
        <v>-21.33148394093547</v>
      </c>
      <c r="J583">
        <f t="shared" si="86"/>
        <v>0.27726872677319314</v>
      </c>
      <c r="K583">
        <f t="shared" si="87"/>
        <v>-0.42411382689250976</v>
      </c>
      <c r="L583">
        <f t="shared" si="88"/>
        <v>-2.0608562508216304</v>
      </c>
      <c r="M583">
        <f t="shared" si="89"/>
        <v>-3.2051765341871628</v>
      </c>
      <c r="N583">
        <f t="shared" si="90"/>
        <v>-3.4227542146617793</v>
      </c>
    </row>
    <row r="584" spans="1:14">
      <c r="A584">
        <v>1998</v>
      </c>
      <c r="B584">
        <v>577</v>
      </c>
      <c r="C584">
        <f t="shared" si="85"/>
        <v>577</v>
      </c>
      <c r="D584">
        <v>21.4</v>
      </c>
      <c r="E584">
        <f t="shared" si="91"/>
        <v>-16.998135157983828</v>
      </c>
      <c r="F584">
        <f t="shared" si="91"/>
        <v>-16.998135157895724</v>
      </c>
      <c r="G584">
        <f t="shared" si="83"/>
        <v>23.871729684120439</v>
      </c>
      <c r="H584">
        <f t="shared" si="84"/>
        <v>6.1094476313621309</v>
      </c>
      <c r="I584">
        <f t="shared" ref="I584:I607" si="92">D584-G584</f>
        <v>-2.4717296841204401</v>
      </c>
      <c r="J584">
        <f t="shared" si="86"/>
        <v>-0.15490632658098014</v>
      </c>
      <c r="K584">
        <f t="shared" si="87"/>
        <v>-1.4694823325946578</v>
      </c>
      <c r="L584">
        <f t="shared" si="88"/>
        <v>-3.9879190198330141</v>
      </c>
      <c r="M584">
        <f t="shared" si="89"/>
        <v>-5.9241226451994091</v>
      </c>
      <c r="N584">
        <f t="shared" si="90"/>
        <v>-7.0045001599165175</v>
      </c>
    </row>
    <row r="585" spans="1:14">
      <c r="A585">
        <v>1998</v>
      </c>
      <c r="B585">
        <v>578</v>
      </c>
      <c r="C585">
        <f t="shared" si="85"/>
        <v>578</v>
      </c>
      <c r="D585">
        <v>24.8</v>
      </c>
      <c r="E585">
        <f t="shared" ref="E585:F607" si="93">E$3*COS(E$2*$C585)+E$4*SIN(E$2*$C585)</f>
        <v>-15.873375698016318</v>
      </c>
      <c r="F585">
        <f t="shared" si="93"/>
        <v>-15.873375697865907</v>
      </c>
      <c r="G585">
        <f t="shared" ref="G585:G607" si="94">$B$3+SUM(E585:F585)</f>
        <v>26.12124860411777</v>
      </c>
      <c r="H585">
        <f t="shared" ref="H585:H607" si="95">I585^2</f>
        <v>1.7456978738831552</v>
      </c>
      <c r="I585">
        <f t="shared" si="92"/>
        <v>-1.3212486041177698</v>
      </c>
      <c r="J585">
        <f t="shared" si="86"/>
        <v>-0.20124279373176931</v>
      </c>
      <c r="K585">
        <f t="shared" si="87"/>
        <v>-1.5195947001709467</v>
      </c>
      <c r="L585">
        <f t="shared" si="88"/>
        <v>-3.8363000862617564</v>
      </c>
      <c r="M585">
        <f t="shared" si="89"/>
        <v>-5.406263701037564</v>
      </c>
      <c r="N585">
        <f t="shared" si="90"/>
        <v>-6.0979460647573021</v>
      </c>
    </row>
    <row r="586" spans="1:14">
      <c r="A586">
        <v>1998</v>
      </c>
      <c r="B586">
        <v>579</v>
      </c>
      <c r="C586">
        <f t="shared" ref="C586:C607" si="96">C585+1</f>
        <v>579</v>
      </c>
      <c r="D586">
        <v>19.399999999999999</v>
      </c>
      <c r="E586">
        <f t="shared" si="93"/>
        <v>-10.495358038609254</v>
      </c>
      <c r="F586">
        <f t="shared" si="93"/>
        <v>-10.495358038440859</v>
      </c>
      <c r="G586">
        <f t="shared" si="94"/>
        <v>36.877283922949886</v>
      </c>
      <c r="H586">
        <f t="shared" si="95"/>
        <v>305.45545332340259</v>
      </c>
      <c r="I586">
        <f t="shared" si="92"/>
        <v>-17.477283922949887</v>
      </c>
      <c r="J586">
        <f t="shared" si="86"/>
        <v>-0.22364290993948932</v>
      </c>
      <c r="K586">
        <f t="shared" si="87"/>
        <v>-1.5096773953682878</v>
      </c>
      <c r="L586">
        <f t="shared" si="88"/>
        <v>-3.584794938047358</v>
      </c>
      <c r="M586">
        <f t="shared" si="89"/>
        <v>-4.7935114364995952</v>
      </c>
      <c r="N586">
        <f t="shared" si="90"/>
        <v>-5.1426065726293961</v>
      </c>
    </row>
    <row r="587" spans="1:14">
      <c r="A587">
        <v>1998</v>
      </c>
      <c r="B587">
        <v>580</v>
      </c>
      <c r="C587">
        <f t="shared" si="96"/>
        <v>580</v>
      </c>
      <c r="D587">
        <v>74.2</v>
      </c>
      <c r="E587">
        <f t="shared" si="93"/>
        <v>-2.3051176684811674</v>
      </c>
      <c r="F587">
        <f t="shared" si="93"/>
        <v>-2.3051176683355337</v>
      </c>
      <c r="G587">
        <f t="shared" si="94"/>
        <v>53.257764663183295</v>
      </c>
      <c r="H587">
        <f t="shared" si="95"/>
        <v>438.57722090261444</v>
      </c>
      <c r="I587">
        <f t="shared" si="92"/>
        <v>20.942235336816708</v>
      </c>
      <c r="J587">
        <f t="shared" ref="J587:J607" si="97">0.98*J586+0.02*I586</f>
        <v>-0.56871573019969723</v>
      </c>
      <c r="K587">
        <f t="shared" ref="K587:K607" si="98">0.05*I586+0.95*K586</f>
        <v>-2.3080577217473679</v>
      </c>
      <c r="L587">
        <f t="shared" ref="L587:L607" si="99">0.1*I586+0.9*L586</f>
        <v>-4.9740438365376107</v>
      </c>
      <c r="M587">
        <f t="shared" ref="M587:M607" si="100">0.15*I586+0.85*M586</f>
        <v>-6.6960773094671389</v>
      </c>
      <c r="N587">
        <f t="shared" ref="N587:N607" si="101">0.2*I586+0.8*N586</f>
        <v>-7.6095420426934952</v>
      </c>
    </row>
    <row r="588" spans="1:14">
      <c r="A588">
        <v>1998</v>
      </c>
      <c r="B588">
        <v>581</v>
      </c>
      <c r="C588">
        <f t="shared" si="96"/>
        <v>581</v>
      </c>
      <c r="D588">
        <v>47</v>
      </c>
      <c r="E588">
        <f t="shared" si="93"/>
        <v>6.502777119374298</v>
      </c>
      <c r="F588">
        <f t="shared" si="93"/>
        <v>6.5027771194593615</v>
      </c>
      <c r="G588">
        <f t="shared" si="94"/>
        <v>70.873554238833663</v>
      </c>
      <c r="H588">
        <f t="shared" si="95"/>
        <v>569.9465919945327</v>
      </c>
      <c r="I588">
        <f t="shared" si="92"/>
        <v>-23.873554238833663</v>
      </c>
      <c r="J588">
        <f t="shared" si="97"/>
        <v>-0.1384967088593691</v>
      </c>
      <c r="K588">
        <f t="shared" si="98"/>
        <v>-1.1455430688191641</v>
      </c>
      <c r="L588">
        <f t="shared" si="99"/>
        <v>-2.3824159192021792</v>
      </c>
      <c r="M588">
        <f t="shared" si="100"/>
        <v>-2.5503304125245618</v>
      </c>
      <c r="N588">
        <f t="shared" si="101"/>
        <v>-1.8991865667914549</v>
      </c>
    </row>
    <row r="589" spans="1:14">
      <c r="A589">
        <v>1998</v>
      </c>
      <c r="B589">
        <v>582</v>
      </c>
      <c r="C589">
        <f t="shared" si="96"/>
        <v>582</v>
      </c>
      <c r="D589">
        <v>107</v>
      </c>
      <c r="E589">
        <f t="shared" si="93"/>
        <v>13.568258029534691</v>
      </c>
      <c r="F589">
        <f t="shared" si="93"/>
        <v>13.568258029529774</v>
      </c>
      <c r="G589">
        <f t="shared" si="94"/>
        <v>85.004516059064457</v>
      </c>
      <c r="H589">
        <f t="shared" si="95"/>
        <v>483.80131379595338</v>
      </c>
      <c r="I589">
        <f t="shared" si="92"/>
        <v>21.995483940935543</v>
      </c>
      <c r="J589">
        <f t="shared" si="97"/>
        <v>-0.61319785945885497</v>
      </c>
      <c r="K589">
        <f t="shared" si="98"/>
        <v>-2.2819436273198894</v>
      </c>
      <c r="L589">
        <f t="shared" si="99"/>
        <v>-4.5315297511653281</v>
      </c>
      <c r="M589">
        <f t="shared" si="100"/>
        <v>-5.7488139864709265</v>
      </c>
      <c r="N589">
        <f t="shared" si="101"/>
        <v>-6.2940601011998973</v>
      </c>
    </row>
    <row r="590" spans="1:14">
      <c r="A590">
        <v>1998</v>
      </c>
      <c r="B590">
        <v>583</v>
      </c>
      <c r="C590">
        <f t="shared" si="96"/>
        <v>583</v>
      </c>
      <c r="D590">
        <v>100.8</v>
      </c>
      <c r="E590">
        <f t="shared" si="93"/>
        <v>16.998135157983935</v>
      </c>
      <c r="F590">
        <f t="shared" si="93"/>
        <v>16.998135157895739</v>
      </c>
      <c r="G590">
        <f t="shared" si="94"/>
        <v>91.864270315879665</v>
      </c>
      <c r="H590">
        <f t="shared" si="95"/>
        <v>79.847264987669249</v>
      </c>
      <c r="I590">
        <f t="shared" si="92"/>
        <v>8.9357296841203322</v>
      </c>
      <c r="J590">
        <f t="shared" si="97"/>
        <v>-0.16102422345096706</v>
      </c>
      <c r="K590">
        <f t="shared" si="98"/>
        <v>-1.0680722489071175</v>
      </c>
      <c r="L590">
        <f t="shared" si="99"/>
        <v>-1.8788283819552412</v>
      </c>
      <c r="M590">
        <f t="shared" si="100"/>
        <v>-1.5871692973599556</v>
      </c>
      <c r="N590">
        <f t="shared" si="101"/>
        <v>-0.63615129277280946</v>
      </c>
    </row>
    <row r="591" spans="1:14">
      <c r="A591">
        <v>1998</v>
      </c>
      <c r="B591">
        <v>584</v>
      </c>
      <c r="C591">
        <f t="shared" si="96"/>
        <v>584</v>
      </c>
      <c r="D591">
        <v>60</v>
      </c>
      <c r="E591">
        <f t="shared" si="93"/>
        <v>15.873375698016389</v>
      </c>
      <c r="F591">
        <f t="shared" si="93"/>
        <v>15.873375697865875</v>
      </c>
      <c r="G591">
        <f t="shared" si="94"/>
        <v>89.614751395882251</v>
      </c>
      <c r="H591">
        <f t="shared" si="95"/>
        <v>877.03350023990981</v>
      </c>
      <c r="I591">
        <f t="shared" si="92"/>
        <v>-29.614751395882251</v>
      </c>
      <c r="J591">
        <f t="shared" si="97"/>
        <v>2.091085470045892E-2</v>
      </c>
      <c r="K591">
        <f t="shared" si="98"/>
        <v>-0.56788215225574501</v>
      </c>
      <c r="L591">
        <f t="shared" si="99"/>
        <v>-0.79737257534768391</v>
      </c>
      <c r="M591">
        <f t="shared" si="100"/>
        <v>-8.7344501379125195E-3</v>
      </c>
      <c r="N591">
        <f t="shared" si="101"/>
        <v>1.2782249026058188</v>
      </c>
    </row>
    <row r="592" spans="1:14">
      <c r="A592">
        <v>1998</v>
      </c>
      <c r="B592">
        <v>585</v>
      </c>
      <c r="C592">
        <f t="shared" si="96"/>
        <v>585</v>
      </c>
      <c r="D592">
        <v>73.400000000000006</v>
      </c>
      <c r="E592">
        <f t="shared" si="93"/>
        <v>10.4953580386094</v>
      </c>
      <c r="F592">
        <f t="shared" si="93"/>
        <v>10.495358038440791</v>
      </c>
      <c r="G592">
        <f t="shared" si="94"/>
        <v>78.85871607705019</v>
      </c>
      <c r="H592">
        <f t="shared" si="95"/>
        <v>29.79758120984615</v>
      </c>
      <c r="I592">
        <f t="shared" si="92"/>
        <v>-5.4587160770501839</v>
      </c>
      <c r="J592">
        <f t="shared" si="97"/>
        <v>-0.57180239031119529</v>
      </c>
      <c r="K592">
        <f t="shared" si="98"/>
        <v>-2.0202256144370705</v>
      </c>
      <c r="L592">
        <f t="shared" si="99"/>
        <v>-3.6791104574011411</v>
      </c>
      <c r="M592">
        <f t="shared" si="100"/>
        <v>-4.4496369919995633</v>
      </c>
      <c r="N592">
        <f t="shared" si="101"/>
        <v>-4.9003703570917958</v>
      </c>
    </row>
    <row r="593" spans="1:14">
      <c r="A593">
        <v>1998</v>
      </c>
      <c r="B593">
        <v>586</v>
      </c>
      <c r="C593">
        <f t="shared" si="96"/>
        <v>586</v>
      </c>
      <c r="D593">
        <v>54.8</v>
      </c>
      <c r="E593">
        <f t="shared" si="93"/>
        <v>2.3051176684813521</v>
      </c>
      <c r="F593">
        <f t="shared" si="93"/>
        <v>2.3051176683354493</v>
      </c>
      <c r="G593">
        <f t="shared" si="94"/>
        <v>62.478235336816795</v>
      </c>
      <c r="H593">
        <f t="shared" si="95"/>
        <v>58.955297887542159</v>
      </c>
      <c r="I593">
        <f t="shared" si="92"/>
        <v>-7.6782353368167975</v>
      </c>
      <c r="J593">
        <f t="shared" si="97"/>
        <v>-0.66954066404597512</v>
      </c>
      <c r="K593">
        <f t="shared" si="98"/>
        <v>-2.1921501375677259</v>
      </c>
      <c r="L593">
        <f t="shared" si="99"/>
        <v>-3.8570710193660451</v>
      </c>
      <c r="M593">
        <f t="shared" si="100"/>
        <v>-4.6009988547571563</v>
      </c>
      <c r="N593">
        <f t="shared" si="101"/>
        <v>-5.012039501083474</v>
      </c>
    </row>
    <row r="594" spans="1:14">
      <c r="A594">
        <v>1998</v>
      </c>
      <c r="B594">
        <v>587</v>
      </c>
      <c r="C594">
        <f t="shared" si="96"/>
        <v>587</v>
      </c>
      <c r="D594">
        <v>20.8</v>
      </c>
      <c r="E594">
        <f t="shared" si="93"/>
        <v>-6.5027771193741248</v>
      </c>
      <c r="F594">
        <f t="shared" si="93"/>
        <v>-6.5027771194594379</v>
      </c>
      <c r="G594">
        <f t="shared" si="94"/>
        <v>44.862445761166434</v>
      </c>
      <c r="H594">
        <f t="shared" si="95"/>
        <v>579.00129600907644</v>
      </c>
      <c r="I594">
        <f t="shared" si="92"/>
        <v>-24.062445761166433</v>
      </c>
      <c r="J594">
        <f t="shared" si="97"/>
        <v>-0.80971455750139154</v>
      </c>
      <c r="K594">
        <f t="shared" si="98"/>
        <v>-2.4664543975301796</v>
      </c>
      <c r="L594">
        <f t="shared" si="99"/>
        <v>-4.2391874511111203</v>
      </c>
      <c r="M594">
        <f t="shared" si="100"/>
        <v>-5.0625843270661024</v>
      </c>
      <c r="N594">
        <f t="shared" si="101"/>
        <v>-5.5452786682301385</v>
      </c>
    </row>
    <row r="595" spans="1:14">
      <c r="A595">
        <v>1998</v>
      </c>
      <c r="B595">
        <v>588</v>
      </c>
      <c r="C595">
        <f t="shared" si="96"/>
        <v>588</v>
      </c>
      <c r="D595">
        <v>28</v>
      </c>
      <c r="E595">
        <f t="shared" si="93"/>
        <v>-13.568258029534578</v>
      </c>
      <c r="F595">
        <f t="shared" si="93"/>
        <v>-13.568258029529826</v>
      </c>
      <c r="G595">
        <f t="shared" si="94"/>
        <v>30.73148394093559</v>
      </c>
      <c r="H595">
        <f t="shared" si="95"/>
        <v>7.4610045195890207</v>
      </c>
      <c r="I595">
        <f t="shared" si="92"/>
        <v>-2.7314839409355898</v>
      </c>
      <c r="J595">
        <f t="shared" si="97"/>
        <v>-1.2747691815746924</v>
      </c>
      <c r="K595">
        <f t="shared" si="98"/>
        <v>-3.5462539657119923</v>
      </c>
      <c r="L595">
        <f t="shared" si="99"/>
        <v>-6.2215132821166517</v>
      </c>
      <c r="M595">
        <f t="shared" si="100"/>
        <v>-7.912563542181152</v>
      </c>
      <c r="N595">
        <f t="shared" si="101"/>
        <v>-9.2487120868173989</v>
      </c>
    </row>
    <row r="596" spans="1:14">
      <c r="A596">
        <v>1999</v>
      </c>
      <c r="B596">
        <v>589</v>
      </c>
      <c r="C596">
        <f t="shared" si="96"/>
        <v>589</v>
      </c>
      <c r="D596">
        <v>3.4</v>
      </c>
      <c r="E596">
        <f t="shared" si="93"/>
        <v>-16.99813515798391</v>
      </c>
      <c r="F596">
        <f t="shared" si="93"/>
        <v>-16.998135157895749</v>
      </c>
      <c r="G596">
        <f t="shared" si="94"/>
        <v>23.871729684120339</v>
      </c>
      <c r="H596">
        <f t="shared" si="95"/>
        <v>419.0917162596939</v>
      </c>
      <c r="I596">
        <f t="shared" si="92"/>
        <v>-20.471729684120341</v>
      </c>
      <c r="J596">
        <f t="shared" si="97"/>
        <v>-1.3039034767619102</v>
      </c>
      <c r="K596">
        <f t="shared" si="98"/>
        <v>-3.5055154644731719</v>
      </c>
      <c r="L596">
        <f t="shared" si="99"/>
        <v>-5.8725103479985457</v>
      </c>
      <c r="M596">
        <f t="shared" si="100"/>
        <v>-7.1354016019943183</v>
      </c>
      <c r="N596">
        <f t="shared" si="101"/>
        <v>-7.9452664576410372</v>
      </c>
    </row>
    <row r="597" spans="1:14">
      <c r="A597">
        <v>1999</v>
      </c>
      <c r="B597">
        <v>590</v>
      </c>
      <c r="C597">
        <f t="shared" si="96"/>
        <v>590</v>
      </c>
      <c r="D597">
        <v>23.6</v>
      </c>
      <c r="E597">
        <f t="shared" si="93"/>
        <v>-15.87337569801609</v>
      </c>
      <c r="F597">
        <f t="shared" si="93"/>
        <v>-15.873375697865843</v>
      </c>
      <c r="G597">
        <f t="shared" si="94"/>
        <v>26.121248604118062</v>
      </c>
      <c r="H597">
        <f t="shared" si="95"/>
        <v>6.3566945237672678</v>
      </c>
      <c r="I597">
        <f t="shared" si="92"/>
        <v>-2.5212486041180604</v>
      </c>
      <c r="J597">
        <f t="shared" si="97"/>
        <v>-1.6872600009090788</v>
      </c>
      <c r="K597">
        <f t="shared" si="98"/>
        <v>-4.3538261754555299</v>
      </c>
      <c r="L597">
        <f t="shared" si="99"/>
        <v>-7.3324322816107248</v>
      </c>
      <c r="M597">
        <f t="shared" si="100"/>
        <v>-9.1358508143132209</v>
      </c>
      <c r="N597">
        <f t="shared" si="101"/>
        <v>-10.4505591029369</v>
      </c>
    </row>
    <row r="598" spans="1:14">
      <c r="A598">
        <v>1999</v>
      </c>
      <c r="B598">
        <v>591</v>
      </c>
      <c r="C598">
        <f t="shared" si="96"/>
        <v>591</v>
      </c>
      <c r="D598">
        <v>58.6</v>
      </c>
      <c r="E598">
        <f t="shared" si="93"/>
        <v>-10.495358038609547</v>
      </c>
      <c r="F598">
        <f t="shared" si="93"/>
        <v>-10.495358038440726</v>
      </c>
      <c r="G598">
        <f t="shared" si="94"/>
        <v>36.877283922949722</v>
      </c>
      <c r="H598">
        <f t="shared" si="95"/>
        <v>471.8763937641387</v>
      </c>
      <c r="I598">
        <f t="shared" si="92"/>
        <v>21.722716077050279</v>
      </c>
      <c r="J598">
        <f t="shared" si="97"/>
        <v>-1.7039397729732584</v>
      </c>
      <c r="K598">
        <f t="shared" si="98"/>
        <v>-4.2621972968886563</v>
      </c>
      <c r="L598">
        <f t="shared" si="99"/>
        <v>-6.8513139138614587</v>
      </c>
      <c r="M598">
        <f t="shared" si="100"/>
        <v>-8.1436604827839467</v>
      </c>
      <c r="N598">
        <f t="shared" si="101"/>
        <v>-8.8646970031731325</v>
      </c>
    </row>
    <row r="599" spans="1:14">
      <c r="A599">
        <v>1999</v>
      </c>
      <c r="B599">
        <v>592</v>
      </c>
      <c r="C599">
        <f t="shared" si="96"/>
        <v>592</v>
      </c>
      <c r="D599">
        <v>24</v>
      </c>
      <c r="E599">
        <f t="shared" si="93"/>
        <v>-2.305117668481536</v>
      </c>
      <c r="F599">
        <f t="shared" si="93"/>
        <v>-2.3051176683353667</v>
      </c>
      <c r="G599">
        <f t="shared" si="94"/>
        <v>53.257764663183096</v>
      </c>
      <c r="H599">
        <f t="shared" si="95"/>
        <v>856.01679308620544</v>
      </c>
      <c r="I599">
        <f t="shared" si="92"/>
        <v>-29.257764663183096</v>
      </c>
      <c r="J599">
        <f t="shared" si="97"/>
        <v>-1.2354066559727874</v>
      </c>
      <c r="K599">
        <f t="shared" si="98"/>
        <v>-2.9629516281917097</v>
      </c>
      <c r="L599">
        <f t="shared" si="99"/>
        <v>-3.9939109147702849</v>
      </c>
      <c r="M599">
        <f t="shared" si="100"/>
        <v>-3.6637039988088125</v>
      </c>
      <c r="N599">
        <f t="shared" si="101"/>
        <v>-2.7472143871284507</v>
      </c>
    </row>
    <row r="600" spans="1:14">
      <c r="A600">
        <v>1999</v>
      </c>
      <c r="B600">
        <v>593</v>
      </c>
      <c r="C600">
        <f t="shared" si="96"/>
        <v>593</v>
      </c>
      <c r="D600">
        <v>78.400000000000006</v>
      </c>
      <c r="E600">
        <f t="shared" si="93"/>
        <v>6.5027771193748585</v>
      </c>
      <c r="F600">
        <f t="shared" si="93"/>
        <v>6.5027771194595161</v>
      </c>
      <c r="G600">
        <f t="shared" si="94"/>
        <v>70.873554238834373</v>
      </c>
      <c r="H600">
        <f t="shared" si="95"/>
        <v>56.647385795768116</v>
      </c>
      <c r="I600">
        <f t="shared" si="92"/>
        <v>7.5264457611656326</v>
      </c>
      <c r="J600">
        <f t="shared" si="97"/>
        <v>-1.7958538161169935</v>
      </c>
      <c r="K600">
        <f t="shared" si="98"/>
        <v>-4.2776922799412791</v>
      </c>
      <c r="L600">
        <f t="shared" si="99"/>
        <v>-6.5202962896115668</v>
      </c>
      <c r="M600">
        <f t="shared" si="100"/>
        <v>-7.502813098464955</v>
      </c>
      <c r="N600">
        <f t="shared" si="101"/>
        <v>-8.0493244423393797</v>
      </c>
    </row>
    <row r="601" spans="1:14">
      <c r="A601">
        <v>1999</v>
      </c>
      <c r="B601">
        <v>594</v>
      </c>
      <c r="C601">
        <f t="shared" si="96"/>
        <v>594</v>
      </c>
      <c r="D601">
        <v>108.4</v>
      </c>
      <c r="E601">
        <f t="shared" si="93"/>
        <v>13.568258029534464</v>
      </c>
      <c r="F601">
        <f t="shared" si="93"/>
        <v>13.568258029529877</v>
      </c>
      <c r="G601">
        <f t="shared" si="94"/>
        <v>85.004516059064343</v>
      </c>
      <c r="H601">
        <f t="shared" si="95"/>
        <v>547.3486688305785</v>
      </c>
      <c r="I601">
        <f t="shared" si="92"/>
        <v>23.395483940935662</v>
      </c>
      <c r="J601">
        <f t="shared" si="97"/>
        <v>-1.6094078245713408</v>
      </c>
      <c r="K601">
        <f t="shared" si="98"/>
        <v>-3.6874853778859333</v>
      </c>
      <c r="L601">
        <f t="shared" si="99"/>
        <v>-5.1156220845338467</v>
      </c>
      <c r="M601">
        <f t="shared" si="100"/>
        <v>-5.2484242695203669</v>
      </c>
      <c r="N601">
        <f t="shared" si="101"/>
        <v>-4.9341704016383776</v>
      </c>
    </row>
    <row r="602" spans="1:14">
      <c r="A602">
        <v>1999</v>
      </c>
      <c r="B602">
        <v>595</v>
      </c>
      <c r="C602">
        <f t="shared" si="96"/>
        <v>595</v>
      </c>
      <c r="D602">
        <v>53</v>
      </c>
      <c r="E602">
        <f t="shared" si="93"/>
        <v>16.998135157983885</v>
      </c>
      <c r="F602">
        <f t="shared" si="93"/>
        <v>16.99813515789576</v>
      </c>
      <c r="G602">
        <f t="shared" si="94"/>
        <v>91.864270315879637</v>
      </c>
      <c r="H602">
        <f t="shared" si="95"/>
        <v>1510.4315071857632</v>
      </c>
      <c r="I602">
        <f t="shared" si="92"/>
        <v>-38.864270315879637</v>
      </c>
      <c r="J602">
        <f t="shared" si="97"/>
        <v>-1.1093099892612006</v>
      </c>
      <c r="K602">
        <f t="shared" si="98"/>
        <v>-2.3333369119448535</v>
      </c>
      <c r="L602">
        <f t="shared" si="99"/>
        <v>-2.2645114819868954</v>
      </c>
      <c r="M602">
        <f t="shared" si="100"/>
        <v>-0.95183803795196287</v>
      </c>
      <c r="N602">
        <f t="shared" si="101"/>
        <v>0.73176046687643037</v>
      </c>
    </row>
    <row r="603" spans="1:14">
      <c r="A603">
        <v>1999</v>
      </c>
      <c r="B603">
        <v>596</v>
      </c>
      <c r="C603">
        <f t="shared" si="96"/>
        <v>596</v>
      </c>
      <c r="D603">
        <v>50.8</v>
      </c>
      <c r="E603">
        <f t="shared" si="93"/>
        <v>15.873375698016158</v>
      </c>
      <c r="F603">
        <f t="shared" si="93"/>
        <v>15.873375697865811</v>
      </c>
      <c r="G603">
        <f t="shared" si="94"/>
        <v>89.614751395881967</v>
      </c>
      <c r="H603">
        <f t="shared" si="95"/>
        <v>1506.5849259241213</v>
      </c>
      <c r="I603">
        <f t="shared" si="92"/>
        <v>-38.81475139588197</v>
      </c>
      <c r="J603">
        <f t="shared" si="97"/>
        <v>-1.8644091957935696</v>
      </c>
      <c r="K603">
        <f t="shared" si="98"/>
        <v>-4.1598835821415925</v>
      </c>
      <c r="L603">
        <f t="shared" si="99"/>
        <v>-5.9244873653761694</v>
      </c>
      <c r="M603">
        <f t="shared" si="100"/>
        <v>-6.6387028796411141</v>
      </c>
      <c r="N603">
        <f t="shared" si="101"/>
        <v>-7.1874456896747834</v>
      </c>
    </row>
    <row r="604" spans="1:14">
      <c r="A604">
        <v>1999</v>
      </c>
      <c r="B604">
        <v>597</v>
      </c>
      <c r="C604">
        <f t="shared" si="96"/>
        <v>597</v>
      </c>
      <c r="D604">
        <v>56.8</v>
      </c>
      <c r="E604">
        <f t="shared" si="93"/>
        <v>10.495358038609693</v>
      </c>
      <c r="F604">
        <f t="shared" si="93"/>
        <v>10.49535803844066</v>
      </c>
      <c r="G604">
        <f t="shared" si="94"/>
        <v>78.858716077050346</v>
      </c>
      <c r="H604">
        <f t="shared" si="95"/>
        <v>486.58695496791955</v>
      </c>
      <c r="I604">
        <f t="shared" si="92"/>
        <v>-22.058716077050349</v>
      </c>
      <c r="J604">
        <f t="shared" si="97"/>
        <v>-2.6034160397953374</v>
      </c>
      <c r="K604">
        <f t="shared" si="98"/>
        <v>-5.8926269728286114</v>
      </c>
      <c r="L604">
        <f t="shared" si="99"/>
        <v>-9.2135137684267505</v>
      </c>
      <c r="M604">
        <f t="shared" si="100"/>
        <v>-11.465110157077241</v>
      </c>
      <c r="N604">
        <f t="shared" si="101"/>
        <v>-13.512906830916222</v>
      </c>
    </row>
    <row r="605" spans="1:14">
      <c r="A605">
        <v>1999</v>
      </c>
      <c r="B605">
        <v>598</v>
      </c>
      <c r="C605">
        <f t="shared" si="96"/>
        <v>598</v>
      </c>
      <c r="D605">
        <v>58.6</v>
      </c>
      <c r="E605">
        <f t="shared" si="93"/>
        <v>2.3051176684817172</v>
      </c>
      <c r="F605">
        <f t="shared" si="93"/>
        <v>2.305117668335285</v>
      </c>
      <c r="G605">
        <f t="shared" si="94"/>
        <v>62.478235336816994</v>
      </c>
      <c r="H605">
        <f t="shared" si="95"/>
        <v>15.040709327736009</v>
      </c>
      <c r="I605">
        <f t="shared" si="92"/>
        <v>-3.8782353368169922</v>
      </c>
      <c r="J605">
        <f t="shared" si="97"/>
        <v>-2.9925220405404374</v>
      </c>
      <c r="K605">
        <f t="shared" si="98"/>
        <v>-6.7009314280396977</v>
      </c>
      <c r="L605">
        <f t="shared" si="99"/>
        <v>-10.498033999289111</v>
      </c>
      <c r="M605">
        <f t="shared" si="100"/>
        <v>-13.054151045073207</v>
      </c>
      <c r="N605">
        <f t="shared" si="101"/>
        <v>-15.222068680143048</v>
      </c>
    </row>
    <row r="606" spans="1:14">
      <c r="A606">
        <v>1999</v>
      </c>
      <c r="B606">
        <v>599</v>
      </c>
      <c r="C606">
        <f t="shared" si="96"/>
        <v>599</v>
      </c>
      <c r="D606">
        <v>56.2</v>
      </c>
      <c r="E606">
        <f t="shared" si="93"/>
        <v>-6.5027771193746853</v>
      </c>
      <c r="F606">
        <f t="shared" si="93"/>
        <v>-6.5027771194595942</v>
      </c>
      <c r="G606">
        <f t="shared" si="94"/>
        <v>44.862445761165716</v>
      </c>
      <c r="H606">
        <f t="shared" si="95"/>
        <v>128.54013611850931</v>
      </c>
      <c r="I606">
        <f t="shared" si="92"/>
        <v>11.337554238834286</v>
      </c>
      <c r="J606">
        <f t="shared" si="97"/>
        <v>-3.0102363064659685</v>
      </c>
      <c r="K606">
        <f t="shared" si="98"/>
        <v>-6.5597966234785616</v>
      </c>
      <c r="L606">
        <f t="shared" si="99"/>
        <v>-9.8360541330419</v>
      </c>
      <c r="M606">
        <f t="shared" si="100"/>
        <v>-11.677763688834775</v>
      </c>
      <c r="N606">
        <f t="shared" si="101"/>
        <v>-12.953302011477836</v>
      </c>
    </row>
    <row r="607" spans="1:14">
      <c r="A607">
        <v>1999</v>
      </c>
      <c r="B607">
        <v>600</v>
      </c>
      <c r="C607">
        <f t="shared" si="96"/>
        <v>600</v>
      </c>
      <c r="D607">
        <v>66.599999999999994</v>
      </c>
      <c r="E607">
        <f t="shared" si="93"/>
        <v>-13.568258029534947</v>
      </c>
      <c r="F607">
        <f t="shared" si="93"/>
        <v>-13.568258029529929</v>
      </c>
      <c r="G607">
        <f t="shared" si="94"/>
        <v>30.731483940935121</v>
      </c>
      <c r="H607">
        <f t="shared" si="95"/>
        <v>1286.5504442793947</v>
      </c>
      <c r="I607">
        <f t="shared" si="92"/>
        <v>35.868516059064874</v>
      </c>
      <c r="J607">
        <f t="shared" si="97"/>
        <v>-2.7232804955599632</v>
      </c>
      <c r="K607">
        <f t="shared" si="98"/>
        <v>-5.6649290803629189</v>
      </c>
      <c r="L607">
        <f t="shared" si="99"/>
        <v>-7.7186932958542815</v>
      </c>
      <c r="M607">
        <f t="shared" si="100"/>
        <v>-8.2254659996844151</v>
      </c>
      <c r="N607">
        <f t="shared" si="101"/>
        <v>-8.0951307614154118</v>
      </c>
    </row>
  </sheetData>
  <mergeCells count="10">
    <mergeCell ref="A6:A7"/>
    <mergeCell ref="B6:B7"/>
    <mergeCell ref="C6:C7"/>
    <mergeCell ref="D6:D7"/>
    <mergeCell ref="G6:G7"/>
    <mergeCell ref="O1:P1"/>
    <mergeCell ref="J6:N6"/>
    <mergeCell ref="H6:H7"/>
    <mergeCell ref="I6:I7"/>
    <mergeCell ref="E6:F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0" sqref="O20"/>
    </sheetView>
  </sheetViews>
  <sheetFormatPr defaultRowHeight="15"/>
  <cols>
    <col min="2" max="2" width="12.7109375" bestFit="1" customWidth="1"/>
    <col min="3" max="3" width="11.7109375" customWidth="1"/>
    <col min="11" max="11" width="2.28515625" customWidth="1"/>
    <col min="12" max="12" width="4" customWidth="1"/>
  </cols>
  <sheetData>
    <row r="1" spans="1:15" ht="26.45" customHeight="1">
      <c r="A1" s="21" t="s">
        <v>23</v>
      </c>
      <c r="B1" s="23" t="s">
        <v>18</v>
      </c>
      <c r="C1" s="23"/>
      <c r="D1" s="23"/>
      <c r="E1" s="24" t="s">
        <v>20</v>
      </c>
      <c r="F1" s="25"/>
      <c r="G1" s="26"/>
      <c r="H1" s="27" t="s">
        <v>28</v>
      </c>
      <c r="I1" s="28"/>
      <c r="J1" s="28"/>
      <c r="K1" s="7"/>
      <c r="L1" s="21" t="s">
        <v>24</v>
      </c>
      <c r="M1" s="21"/>
      <c r="N1" s="21"/>
      <c r="O1" s="21"/>
    </row>
    <row r="2" spans="1:15">
      <c r="A2" s="21"/>
      <c r="B2" s="8" t="s">
        <v>31</v>
      </c>
      <c r="C2" s="8" t="s">
        <v>34</v>
      </c>
      <c r="D2" s="9" t="s">
        <v>19</v>
      </c>
      <c r="E2" s="11" t="s">
        <v>32</v>
      </c>
      <c r="F2" s="12" t="s">
        <v>33</v>
      </c>
      <c r="G2" s="13" t="s">
        <v>31</v>
      </c>
      <c r="H2" s="6" t="s">
        <v>29</v>
      </c>
      <c r="I2" s="9" t="s">
        <v>30</v>
      </c>
      <c r="J2" s="14" t="s">
        <v>31</v>
      </c>
      <c r="L2" s="1"/>
      <c r="M2" s="6" t="s">
        <v>21</v>
      </c>
      <c r="N2" s="9" t="s">
        <v>22</v>
      </c>
      <c r="O2" s="15" t="s">
        <v>31</v>
      </c>
    </row>
    <row r="3" spans="1:15">
      <c r="A3">
        <v>1</v>
      </c>
      <c r="B3">
        <f>'Seasonality&amp;Smoothing'!J9</f>
        <v>-6.7717296841197907</v>
      </c>
      <c r="C3">
        <f>'Seasonality&amp;Smoothing'!J9</f>
        <v>-6.7717296841197907</v>
      </c>
      <c r="E3">
        <f t="shared" ref="E3:E34" si="0">M$3*$A3+M$4</f>
        <v>-7.5768225837744421</v>
      </c>
      <c r="G3">
        <f>O$3*$A3+O$4</f>
        <v>-1.3039751866508635</v>
      </c>
      <c r="H3">
        <f>(C3-E3)^2</f>
        <v>0.64817457707433457</v>
      </c>
      <c r="J3">
        <f>(B3-G3)^2</f>
        <v>29.896339244591687</v>
      </c>
      <c r="L3" s="10" t="s">
        <v>25</v>
      </c>
      <c r="M3" s="1">
        <v>0.16726590182116663</v>
      </c>
      <c r="N3" s="1">
        <v>8.5950256588014011E-4</v>
      </c>
      <c r="O3" s="1">
        <v>3.0532413192257716E-3</v>
      </c>
    </row>
    <row r="4" spans="1:15">
      <c r="A4">
        <f>A3+1</f>
        <v>2</v>
      </c>
      <c r="B4">
        <f>'Seasonality&amp;Smoothing'!J10</f>
        <v>-6.320720062519765</v>
      </c>
      <c r="C4">
        <f>'Seasonality&amp;Smoothing'!J10</f>
        <v>-6.320720062519765</v>
      </c>
      <c r="E4">
        <f t="shared" si="0"/>
        <v>-7.4095566819532754</v>
      </c>
      <c r="G4">
        <f t="shared" ref="G4:G67" si="1">O$3*$A4+O$4</f>
        <v>-1.3009219453316376</v>
      </c>
      <c r="H4">
        <f t="shared" ref="H4:H62" si="2">(C4-E4)^2</f>
        <v>1.1855651838193952</v>
      </c>
      <c r="J4">
        <f t="shared" ref="J4:J67" si="3">(B4-G4)^2</f>
        <v>25.198373137325468</v>
      </c>
      <c r="L4" s="10" t="s">
        <v>26</v>
      </c>
      <c r="M4" s="1">
        <v>-7.7440884855956087</v>
      </c>
      <c r="N4" s="1">
        <v>-0.38883004601173388</v>
      </c>
      <c r="O4" s="1">
        <v>-1.3070284279700892</v>
      </c>
    </row>
    <row r="5" spans="1:15">
      <c r="A5">
        <f t="shared" ref="A5:A68" si="4">A4+1</f>
        <v>3</v>
      </c>
      <c r="B5">
        <f>'Seasonality&amp;Smoothing'!J11</f>
        <v>-6.5218513397284754</v>
      </c>
      <c r="C5">
        <f>'Seasonality&amp;Smoothing'!J11</f>
        <v>-6.5218513397284754</v>
      </c>
      <c r="E5">
        <f t="shared" si="0"/>
        <v>-7.2422907801321088</v>
      </c>
      <c r="G5">
        <f t="shared" si="1"/>
        <v>-1.2978687040124119</v>
      </c>
      <c r="H5">
        <f t="shared" si="2"/>
        <v>0.51903298728910041</v>
      </c>
      <c r="J5">
        <f t="shared" si="3"/>
        <v>27.289994578262949</v>
      </c>
      <c r="L5" s="10" t="s">
        <v>27</v>
      </c>
      <c r="M5" s="1">
        <f>SUM(H3:H62)</f>
        <v>128.55330396236496</v>
      </c>
      <c r="N5" s="1">
        <f>SUM(I63:I601)</f>
        <v>1924.7230563321446</v>
      </c>
      <c r="O5" s="1">
        <f>SUM(J3:J601)</f>
        <v>2737.4049801957044</v>
      </c>
    </row>
    <row r="6" spans="1:15">
      <c r="A6">
        <f t="shared" si="4"/>
        <v>4</v>
      </c>
      <c r="B6">
        <f>'Seasonality&amp;Smoothing'!J12</f>
        <v>-6.7425696061976481</v>
      </c>
      <c r="C6">
        <f>'Seasonality&amp;Smoothing'!J12</f>
        <v>-6.7425696061976481</v>
      </c>
      <c r="E6">
        <f t="shared" si="0"/>
        <v>-7.0750248783109422</v>
      </c>
      <c r="G6">
        <f t="shared" si="1"/>
        <v>-1.294815462693186</v>
      </c>
      <c r="H6">
        <f t="shared" si="2"/>
        <v>0.11052650795592441</v>
      </c>
      <c r="J6">
        <f t="shared" si="3"/>
        <v>29.678025208070039</v>
      </c>
    </row>
    <row r="7" spans="1:15">
      <c r="A7">
        <f t="shared" si="4"/>
        <v>5</v>
      </c>
      <c r="B7">
        <f>'Seasonality&amp;Smoothing'!J13</f>
        <v>-6.9791892988504038</v>
      </c>
      <c r="C7">
        <f>'Seasonality&amp;Smoothing'!J13</f>
        <v>-6.9791892988504038</v>
      </c>
      <c r="E7">
        <f t="shared" si="0"/>
        <v>-6.9077589764897755</v>
      </c>
      <c r="G7">
        <f t="shared" si="1"/>
        <v>-1.2917622213739604</v>
      </c>
      <c r="H7">
        <f t="shared" si="2"/>
        <v>5.1022909525432749E-3</v>
      </c>
      <c r="J7">
        <f t="shared" si="3"/>
        <v>32.346826761612242</v>
      </c>
    </row>
    <row r="8" spans="1:15">
      <c r="A8">
        <f t="shared" si="4"/>
        <v>6</v>
      </c>
      <c r="B8">
        <f>'Seasonality&amp;Smoothing'!J14</f>
        <v>-7.7756958340547691</v>
      </c>
      <c r="C8">
        <f>'Seasonality&amp;Smoothing'!J14</f>
        <v>-7.7756958340547691</v>
      </c>
      <c r="E8">
        <f t="shared" si="0"/>
        <v>-6.7404930746686089</v>
      </c>
      <c r="G8">
        <f t="shared" si="1"/>
        <v>-1.2887089800547347</v>
      </c>
      <c r="H8">
        <f t="shared" si="2"/>
        <v>1.07164475304072</v>
      </c>
      <c r="J8">
        <f t="shared" si="3"/>
        <v>42.080998443969257</v>
      </c>
    </row>
    <row r="9" spans="1:15">
      <c r="A9">
        <f t="shared" si="4"/>
        <v>7</v>
      </c>
      <c r="B9">
        <f>'Seasonality&amp;Smoothing'!J15</f>
        <v>-7.9754673236912774</v>
      </c>
      <c r="C9">
        <f>'Seasonality&amp;Smoothing'!J15</f>
        <v>-7.9754673236912774</v>
      </c>
      <c r="E9">
        <f t="shared" si="0"/>
        <v>-6.5732271728474423</v>
      </c>
      <c r="G9">
        <f t="shared" si="1"/>
        <v>-1.2856557387355088</v>
      </c>
      <c r="H9">
        <f t="shared" si="2"/>
        <v>1.9662774406385415</v>
      </c>
      <c r="J9">
        <f t="shared" si="3"/>
        <v>44.753579042208415</v>
      </c>
    </row>
    <row r="10" spans="1:15">
      <c r="A10">
        <f t="shared" si="4"/>
        <v>8</v>
      </c>
      <c r="B10">
        <f>'Seasonality&amp;Smoothing'!J16</f>
        <v>-7.9362530051350824</v>
      </c>
      <c r="C10">
        <f>'Seasonality&amp;Smoothing'!J16</f>
        <v>-7.9362530051350824</v>
      </c>
      <c r="E10">
        <f t="shared" si="0"/>
        <v>-6.4059612710262757</v>
      </c>
      <c r="G10">
        <f t="shared" si="1"/>
        <v>-1.2826024974162831</v>
      </c>
      <c r="H10">
        <f t="shared" si="2"/>
        <v>2.3417927914817387</v>
      </c>
      <c r="J10">
        <f t="shared" si="3"/>
        <v>44.271065078866634</v>
      </c>
    </row>
    <row r="11" spans="1:15">
      <c r="A11">
        <f t="shared" si="4"/>
        <v>9</v>
      </c>
      <c r="B11">
        <f>'Seasonality&amp;Smoothing'!J17</f>
        <v>-7.9627022665732765</v>
      </c>
      <c r="C11">
        <f>'Seasonality&amp;Smoothing'!J17</f>
        <v>-7.9627022665732765</v>
      </c>
      <c r="E11">
        <f t="shared" si="0"/>
        <v>-6.238695369205109</v>
      </c>
      <c r="G11">
        <f t="shared" si="1"/>
        <v>-1.2795492560970574</v>
      </c>
      <c r="H11">
        <f t="shared" si="2"/>
        <v>2.9721997821730151</v>
      </c>
      <c r="J11">
        <f t="shared" si="3"/>
        <v>44.664534161437345</v>
      </c>
    </row>
    <row r="12" spans="1:15">
      <c r="A12">
        <f t="shared" si="4"/>
        <v>10</v>
      </c>
      <c r="B12">
        <f>'Seasonality&amp;Smoothing'!J18</f>
        <v>-7.4750129279780682</v>
      </c>
      <c r="C12">
        <f>'Seasonality&amp;Smoothing'!J18</f>
        <v>-7.4750129279780682</v>
      </c>
      <c r="E12">
        <f t="shared" si="0"/>
        <v>-6.0714294673839424</v>
      </c>
      <c r="G12">
        <f t="shared" si="1"/>
        <v>-1.2764960147778315</v>
      </c>
      <c r="H12">
        <f t="shared" si="2"/>
        <v>1.9700465308533817</v>
      </c>
      <c r="J12">
        <f t="shared" si="3"/>
        <v>38.421611923229392</v>
      </c>
    </row>
    <row r="13" spans="1:15">
      <c r="A13">
        <f t="shared" si="4"/>
        <v>11</v>
      </c>
      <c r="B13">
        <f>'Seasonality&amp;Smoothing'!J19</f>
        <v>-7.4547615846417976</v>
      </c>
      <c r="C13">
        <f>'Seasonality&amp;Smoothing'!J19</f>
        <v>-7.4547615846417976</v>
      </c>
      <c r="E13">
        <f t="shared" si="0"/>
        <v>-5.9041635655627758</v>
      </c>
      <c r="G13">
        <f t="shared" si="1"/>
        <v>-1.2734427734586058</v>
      </c>
      <c r="H13">
        <f t="shared" si="2"/>
        <v>2.4043542167717864</v>
      </c>
      <c r="J13">
        <f t="shared" si="3"/>
        <v>38.208702245487189</v>
      </c>
    </row>
    <row r="14" spans="1:15">
      <c r="A14">
        <f t="shared" si="4"/>
        <v>12</v>
      </c>
      <c r="B14">
        <f>'Seasonality&amp;Smoothing'!J20</f>
        <v>-7.4382960317675888</v>
      </c>
      <c r="C14">
        <f>'Seasonality&amp;Smoothing'!J20</f>
        <v>-7.4382960317675888</v>
      </c>
      <c r="E14">
        <f t="shared" si="0"/>
        <v>-5.7368976637416091</v>
      </c>
      <c r="G14">
        <f t="shared" si="1"/>
        <v>-1.2703895321393799</v>
      </c>
      <c r="H14">
        <f t="shared" si="2"/>
        <v>2.8947564067214668</v>
      </c>
      <c r="J14">
        <f t="shared" si="3"/>
        <v>38.043070588155913</v>
      </c>
    </row>
    <row r="15" spans="1:15">
      <c r="A15">
        <f t="shared" si="4"/>
        <v>13</v>
      </c>
      <c r="B15">
        <f>'Seasonality&amp;Smoothing'!J21</f>
        <v>-7.5329647048146331</v>
      </c>
      <c r="C15">
        <f>'Seasonality&amp;Smoothing'!J21</f>
        <v>-7.5329647048146331</v>
      </c>
      <c r="E15">
        <f t="shared" si="0"/>
        <v>-5.5696317619204425</v>
      </c>
      <c r="G15">
        <f t="shared" si="1"/>
        <v>-1.2673362908201542</v>
      </c>
      <c r="H15">
        <f t="shared" si="2"/>
        <v>3.8546762446535632</v>
      </c>
      <c r="J15">
        <f t="shared" si="3"/>
        <v>39.258099422254972</v>
      </c>
    </row>
    <row r="16" spans="1:15">
      <c r="A16">
        <f t="shared" si="4"/>
        <v>14</v>
      </c>
      <c r="B16">
        <f>'Seasonality&amp;Smoothing'!J22</f>
        <v>-7.4767303828007101</v>
      </c>
      <c r="C16">
        <f>'Seasonality&amp;Smoothing'!J22</f>
        <v>-7.4767303828007101</v>
      </c>
      <c r="E16">
        <f t="shared" si="0"/>
        <v>-5.4023658600992759</v>
      </c>
      <c r="G16">
        <f t="shared" si="1"/>
        <v>-1.2642830495009285</v>
      </c>
      <c r="H16">
        <f t="shared" si="2"/>
        <v>4.3029881730423494</v>
      </c>
      <c r="J16">
        <f t="shared" si="3"/>
        <v>38.594501869023567</v>
      </c>
    </row>
    <row r="17" spans="1:10">
      <c r="A17">
        <f t="shared" si="4"/>
        <v>15</v>
      </c>
      <c r="B17">
        <f>'Seasonality&amp;Smoothing'!J23</f>
        <v>-7.9647414536038008</v>
      </c>
      <c r="C17">
        <f>'Seasonality&amp;Smoothing'!J23</f>
        <v>-7.9647414536038008</v>
      </c>
      <c r="E17">
        <f t="shared" si="0"/>
        <v>-5.2350999582781093</v>
      </c>
      <c r="G17">
        <f t="shared" si="1"/>
        <v>-1.2612298081817026</v>
      </c>
      <c r="H17">
        <f t="shared" si="2"/>
        <v>7.4509426930038778</v>
      </c>
      <c r="J17">
        <f t="shared" si="3"/>
        <v>44.93706838030969</v>
      </c>
    </row>
    <row r="18" spans="1:10">
      <c r="A18">
        <f t="shared" si="4"/>
        <v>16</v>
      </c>
      <c r="B18">
        <f>'Seasonality&amp;Smoothing'!J24</f>
        <v>-7.1506019177954663</v>
      </c>
      <c r="C18">
        <f>'Seasonality&amp;Smoothing'!J24</f>
        <v>-7.1506019177954663</v>
      </c>
      <c r="E18">
        <f t="shared" si="0"/>
        <v>-5.0678340564569426</v>
      </c>
      <c r="G18">
        <f t="shared" si="1"/>
        <v>-1.2581765668624769</v>
      </c>
      <c r="H18">
        <f t="shared" si="2"/>
        <v>4.3379219642246474</v>
      </c>
      <c r="J18">
        <f t="shared" si="3"/>
        <v>34.720676516317766</v>
      </c>
    </row>
    <row r="19" spans="1:10">
      <c r="A19">
        <f t="shared" si="4"/>
        <v>17</v>
      </c>
      <c r="B19">
        <f>'Seasonality&amp;Smoothing'!J25</f>
        <v>-5.2330609642162633</v>
      </c>
      <c r="C19">
        <f>'Seasonality&amp;Smoothing'!J25</f>
        <v>-5.2330609642162633</v>
      </c>
      <c r="E19">
        <f t="shared" si="0"/>
        <v>-4.900568154635776</v>
      </c>
      <c r="G19">
        <f t="shared" si="1"/>
        <v>-1.255123325543251</v>
      </c>
      <c r="H19">
        <f t="shared" si="2"/>
        <v>0.1105514684227262</v>
      </c>
      <c r="J19">
        <f t="shared" si="3"/>
        <v>15.823987857171419</v>
      </c>
    </row>
    <row r="20" spans="1:10">
      <c r="A20">
        <f t="shared" si="4"/>
        <v>18</v>
      </c>
      <c r="B20">
        <f>'Seasonality&amp;Smoothing'!J26</f>
        <v>-5.8984900661133084</v>
      </c>
      <c r="C20">
        <f>'Seasonality&amp;Smoothing'!J26</f>
        <v>-5.8984900661133084</v>
      </c>
      <c r="E20">
        <f t="shared" si="0"/>
        <v>-4.7333022528146094</v>
      </c>
      <c r="G20">
        <f t="shared" si="1"/>
        <v>-1.2520700842240253</v>
      </c>
      <c r="H20">
        <f t="shared" si="2"/>
        <v>1.357662640259804</v>
      </c>
      <c r="J20">
        <f t="shared" si="3"/>
        <v>21.589218648100001</v>
      </c>
    </row>
    <row r="21" spans="1:10">
      <c r="A21">
        <f t="shared" si="4"/>
        <v>19</v>
      </c>
      <c r="B21">
        <f>'Seasonality&amp;Smoothing'!J27</f>
        <v>-4.8198056711086465</v>
      </c>
      <c r="C21">
        <f>'Seasonality&amp;Smoothing'!J27</f>
        <v>-4.8198056711086465</v>
      </c>
      <c r="E21">
        <f t="shared" si="0"/>
        <v>-4.5660363509934427</v>
      </c>
      <c r="G21">
        <f t="shared" si="1"/>
        <v>-1.2490168429047996</v>
      </c>
      <c r="H21">
        <f t="shared" si="2"/>
        <v>6.4398867831732792E-2</v>
      </c>
      <c r="J21">
        <f t="shared" si="3"/>
        <v>12.750532855625403</v>
      </c>
    </row>
    <row r="22" spans="1:10">
      <c r="A22">
        <f t="shared" si="4"/>
        <v>20</v>
      </c>
      <c r="B22">
        <f>'Seasonality&amp;Smoothing'!J28</f>
        <v>-3.691704585604104</v>
      </c>
      <c r="C22">
        <f>'Seasonality&amp;Smoothing'!J28</f>
        <v>-3.691704585604104</v>
      </c>
      <c r="E22">
        <f t="shared" si="0"/>
        <v>-4.3987704491722761</v>
      </c>
      <c r="G22">
        <f t="shared" si="1"/>
        <v>-1.2459636015855737</v>
      </c>
      <c r="H22">
        <f t="shared" si="2"/>
        <v>0.49994213542340499</v>
      </c>
      <c r="J22">
        <f t="shared" si="3"/>
        <v>5.98164896090793</v>
      </c>
    </row>
    <row r="23" spans="1:10">
      <c r="A23">
        <f t="shared" si="4"/>
        <v>21</v>
      </c>
      <c r="B23">
        <f>'Seasonality&amp;Smoothing'!J29</f>
        <v>-4.3870448154329189</v>
      </c>
      <c r="C23">
        <f>'Seasonality&amp;Smoothing'!J29</f>
        <v>-4.3870448154329189</v>
      </c>
      <c r="E23">
        <f t="shared" si="0"/>
        <v>-4.2315045473511095</v>
      </c>
      <c r="G23">
        <f t="shared" si="1"/>
        <v>-1.242910360266348</v>
      </c>
      <c r="H23">
        <f t="shared" si="2"/>
        <v>2.4192774994961145E-2</v>
      </c>
      <c r="J23">
        <f t="shared" si="3"/>
        <v>9.8855814721655886</v>
      </c>
    </row>
    <row r="24" spans="1:10">
      <c r="A24">
        <f t="shared" si="4"/>
        <v>22</v>
      </c>
      <c r="B24">
        <f>'Seasonality&amp;Smoothing'!J30</f>
        <v>-3.4808686258605168</v>
      </c>
      <c r="C24">
        <f>'Seasonality&amp;Smoothing'!J30</f>
        <v>-3.4808686258605168</v>
      </c>
      <c r="E24">
        <f t="shared" si="0"/>
        <v>-4.0642386455299429</v>
      </c>
      <c r="G24">
        <f t="shared" si="1"/>
        <v>-1.2398571189471221</v>
      </c>
      <c r="H24">
        <f t="shared" si="2"/>
        <v>0.34032057984910652</v>
      </c>
      <c r="J24">
        <f t="shared" si="3"/>
        <v>5.0221325741182437</v>
      </c>
    </row>
    <row r="25" spans="1:10">
      <c r="A25">
        <f t="shared" si="4"/>
        <v>23</v>
      </c>
      <c r="B25">
        <f>'Seasonality&amp;Smoothing'!J31</f>
        <v>-3.4585001685666024</v>
      </c>
      <c r="C25">
        <f>'Seasonality&amp;Smoothing'!J31</f>
        <v>-3.4585001685666024</v>
      </c>
      <c r="E25">
        <f t="shared" si="0"/>
        <v>-3.8969727437087762</v>
      </c>
      <c r="G25">
        <f t="shared" si="1"/>
        <v>-1.2368038776278965</v>
      </c>
      <c r="H25">
        <f t="shared" si="2"/>
        <v>0.19225819915180931</v>
      </c>
      <c r="J25">
        <f t="shared" si="3"/>
        <v>4.9359344091708017</v>
      </c>
    </row>
    <row r="26" spans="1:10">
      <c r="A26">
        <f t="shared" si="4"/>
        <v>24</v>
      </c>
      <c r="B26">
        <f>'Seasonality&amp;Smoothing'!J32</f>
        <v>-2.9179598440138985</v>
      </c>
      <c r="C26">
        <f>'Seasonality&amp;Smoothing'!J32</f>
        <v>-2.9179598440138985</v>
      </c>
      <c r="E26">
        <f t="shared" si="0"/>
        <v>-3.7297068418876096</v>
      </c>
      <c r="G26">
        <f t="shared" si="1"/>
        <v>-1.2337506363086708</v>
      </c>
      <c r="H26">
        <f t="shared" si="2"/>
        <v>0.65893318855698269</v>
      </c>
      <c r="J26">
        <f t="shared" si="3"/>
        <v>2.836560655319071</v>
      </c>
    </row>
    <row r="27" spans="1:10">
      <c r="A27">
        <f t="shared" si="4"/>
        <v>25</v>
      </c>
      <c r="B27">
        <f>'Seasonality&amp;Smoothing'!J33</f>
        <v>-1.7590352408160159</v>
      </c>
      <c r="C27">
        <f>'Seasonality&amp;Smoothing'!J33</f>
        <v>-1.7590352408160159</v>
      </c>
      <c r="E27">
        <f t="shared" si="0"/>
        <v>-3.562440940066443</v>
      </c>
      <c r="G27">
        <f t="shared" si="1"/>
        <v>-1.2306973949894449</v>
      </c>
      <c r="H27">
        <f t="shared" si="2"/>
        <v>3.2522721160889216</v>
      </c>
      <c r="J27">
        <f t="shared" si="3"/>
        <v>0.27914087933266157</v>
      </c>
    </row>
    <row r="28" spans="1:10">
      <c r="A28">
        <f t="shared" si="4"/>
        <v>26</v>
      </c>
      <c r="B28">
        <f>'Seasonality&amp;Smoothing'!J34</f>
        <v>-1.6082795080820635</v>
      </c>
      <c r="C28">
        <f>'Seasonality&amp;Smoothing'!J34</f>
        <v>-1.6082795080820635</v>
      </c>
      <c r="E28">
        <f t="shared" si="0"/>
        <v>-3.3951750382452763</v>
      </c>
      <c r="G28">
        <f t="shared" si="1"/>
        <v>-1.2276441536702192</v>
      </c>
      <c r="H28">
        <f t="shared" si="2"/>
        <v>3.1929956357172693</v>
      </c>
      <c r="J28">
        <f t="shared" si="3"/>
        <v>0.14488327302823037</v>
      </c>
    </row>
    <row r="29" spans="1:10">
      <c r="A29">
        <f t="shared" si="4"/>
        <v>27</v>
      </c>
      <c r="B29">
        <f>'Seasonality&amp;Smoothing'!J35</f>
        <v>-1.8256595963795264</v>
      </c>
      <c r="C29">
        <f>'Seasonality&amp;Smoothing'!J35</f>
        <v>-1.8256595963795264</v>
      </c>
      <c r="E29">
        <f t="shared" si="0"/>
        <v>-3.2279091364241097</v>
      </c>
      <c r="G29">
        <f t="shared" si="1"/>
        <v>-1.2245909123509935</v>
      </c>
      <c r="H29">
        <f t="shared" si="2"/>
        <v>1.9663037725552455</v>
      </c>
      <c r="J29">
        <f t="shared" si="3"/>
        <v>0.3612835629197923</v>
      </c>
    </row>
    <row r="30" spans="1:10">
      <c r="A30">
        <f t="shared" si="4"/>
        <v>28</v>
      </c>
      <c r="B30">
        <f>'Seasonality&amp;Smoothing'!J36</f>
        <v>-1.2943016977156807</v>
      </c>
      <c r="C30">
        <f>'Seasonality&amp;Smoothing'!J36</f>
        <v>-1.2943016977156807</v>
      </c>
      <c r="E30">
        <f t="shared" si="0"/>
        <v>-3.0606432346029431</v>
      </c>
      <c r="G30">
        <f t="shared" si="1"/>
        <v>-1.2215376710317676</v>
      </c>
      <c r="H30">
        <f t="shared" si="2"/>
        <v>3.1199624249332558</v>
      </c>
      <c r="J30">
        <f t="shared" si="3"/>
        <v>5.2946035792572222E-3</v>
      </c>
    </row>
    <row r="31" spans="1:10">
      <c r="A31">
        <f t="shared" si="4"/>
        <v>29</v>
      </c>
      <c r="B31">
        <f>'Seasonality&amp;Smoothing'!J37</f>
        <v>-0.82788674853807231</v>
      </c>
      <c r="C31">
        <f>'Seasonality&amp;Smoothing'!J37</f>
        <v>-0.82788674853807231</v>
      </c>
      <c r="E31">
        <f t="shared" si="0"/>
        <v>-2.8933773327817764</v>
      </c>
      <c r="G31">
        <f t="shared" si="1"/>
        <v>-1.2184844297125419</v>
      </c>
      <c r="H31">
        <f t="shared" si="2"/>
        <v>4.2662513535993982</v>
      </c>
      <c r="J31">
        <f t="shared" si="3"/>
        <v>0.15256654853887258</v>
      </c>
    </row>
    <row r="32" spans="1:10">
      <c r="A32">
        <f t="shared" si="4"/>
        <v>30</v>
      </c>
      <c r="B32">
        <f>'Seasonality&amp;Smoothing'!J38</f>
        <v>-0.14741933474868352</v>
      </c>
      <c r="C32">
        <f>'Seasonality&amp;Smoothing'!J38</f>
        <v>-0.14741933474868352</v>
      </c>
      <c r="E32">
        <f t="shared" si="0"/>
        <v>-2.7261114309606098</v>
      </c>
      <c r="G32">
        <f t="shared" si="1"/>
        <v>-1.215431188393316</v>
      </c>
      <c r="H32">
        <f t="shared" si="2"/>
        <v>6.6496529270658584</v>
      </c>
      <c r="J32">
        <f t="shared" si="3"/>
        <v>1.1406493195254441</v>
      </c>
    </row>
    <row r="33" spans="1:10">
      <c r="A33">
        <f t="shared" si="4"/>
        <v>31</v>
      </c>
      <c r="B33">
        <f>'Seasonality&amp;Smoothing'!J39</f>
        <v>-0.45775635437131279</v>
      </c>
      <c r="C33">
        <f>'Seasonality&amp;Smoothing'!J39</f>
        <v>-0.45775635437131279</v>
      </c>
      <c r="E33">
        <f t="shared" si="0"/>
        <v>-2.5588455291394432</v>
      </c>
      <c r="G33">
        <f t="shared" si="1"/>
        <v>-1.2123779470740903</v>
      </c>
      <c r="H33">
        <f t="shared" si="2"/>
        <v>4.4145757203278242</v>
      </c>
      <c r="J33">
        <f t="shared" si="3"/>
        <v>0.56945374817327665</v>
      </c>
    </row>
    <row r="34" spans="1:10">
      <c r="A34">
        <f t="shared" si="4"/>
        <v>32</v>
      </c>
      <c r="B34">
        <f>'Seasonality&amp;Smoothing'!J40</f>
        <v>-0.54289625520151752</v>
      </c>
      <c r="C34">
        <f>'Seasonality&amp;Smoothing'!J40</f>
        <v>-0.54289625520151752</v>
      </c>
      <c r="E34">
        <f t="shared" si="0"/>
        <v>-2.3915796273182766</v>
      </c>
      <c r="G34">
        <f t="shared" si="1"/>
        <v>-1.2093247057548646</v>
      </c>
      <c r="H34">
        <f t="shared" si="2"/>
        <v>3.4176302103409912</v>
      </c>
      <c r="J34">
        <f t="shared" si="3"/>
        <v>0.44412687970693498</v>
      </c>
    </row>
    <row r="35" spans="1:10">
      <c r="A35">
        <f t="shared" si="4"/>
        <v>33</v>
      </c>
      <c r="B35">
        <f>'Seasonality&amp;Smoothing'!J41</f>
        <v>-0.36921265163838179</v>
      </c>
      <c r="C35">
        <f>'Seasonality&amp;Smoothing'!J41</f>
        <v>-0.36921265163838179</v>
      </c>
      <c r="E35">
        <f t="shared" ref="E35:E62" si="5">M$3*$A35+M$4</f>
        <v>-2.2243137254971099</v>
      </c>
      <c r="G35">
        <f t="shared" si="1"/>
        <v>-1.2062714644356387</v>
      </c>
      <c r="H35">
        <f t="shared" si="2"/>
        <v>3.4413999942318063</v>
      </c>
      <c r="J35">
        <f t="shared" si="3"/>
        <v>0.70066745608155323</v>
      </c>
    </row>
    <row r="36" spans="1:10">
      <c r="A36">
        <f t="shared" si="4"/>
        <v>34</v>
      </c>
      <c r="B36">
        <f>'Seasonality&amp;Smoothing'!J42</f>
        <v>-0.60339310534187729</v>
      </c>
      <c r="C36">
        <f>'Seasonality&amp;Smoothing'!J42</f>
        <v>-0.60339310534187729</v>
      </c>
      <c r="E36">
        <f t="shared" si="5"/>
        <v>-2.0570478236759433</v>
      </c>
      <c r="G36">
        <f t="shared" si="1"/>
        <v>-1.203218223116413</v>
      </c>
      <c r="H36">
        <f t="shared" si="2"/>
        <v>2.1131120401348928</v>
      </c>
      <c r="J36">
        <f t="shared" si="3"/>
        <v>0.35979017191323565</v>
      </c>
    </row>
    <row r="37" spans="1:10">
      <c r="A37">
        <f t="shared" si="4"/>
        <v>35</v>
      </c>
      <c r="B37">
        <f>'Seasonality&amp;Smoothing'!J43</f>
        <v>7.1425841541668089E-2</v>
      </c>
      <c r="C37">
        <f>'Seasonality&amp;Smoothing'!J43</f>
        <v>7.1425841541668089E-2</v>
      </c>
      <c r="E37">
        <f t="shared" si="5"/>
        <v>-1.8897819218547767</v>
      </c>
      <c r="G37">
        <f t="shared" si="1"/>
        <v>-1.2001649817971871</v>
      </c>
      <c r="H37">
        <f t="shared" si="2"/>
        <v>3.8463358912064849</v>
      </c>
      <c r="J37">
        <f t="shared" si="3"/>
        <v>1.6169432219995874</v>
      </c>
    </row>
    <row r="38" spans="1:10">
      <c r="A38">
        <f t="shared" si="4"/>
        <v>36</v>
      </c>
      <c r="B38">
        <f>'Seasonality&amp;Smoothing'!J44</f>
        <v>0.22536764589220293</v>
      </c>
      <c r="C38">
        <f>'Seasonality&amp;Smoothing'!J44</f>
        <v>0.22536764589220293</v>
      </c>
      <c r="E38">
        <f t="shared" si="5"/>
        <v>-1.72251602003361</v>
      </c>
      <c r="G38">
        <f t="shared" si="1"/>
        <v>-1.1971117404779614</v>
      </c>
      <c r="H38">
        <f t="shared" si="2"/>
        <v>3.7942507759805841</v>
      </c>
      <c r="J38">
        <f t="shared" si="3"/>
        <v>2.0234476046480392</v>
      </c>
    </row>
    <row r="39" spans="1:10">
      <c r="A39">
        <f t="shared" si="4"/>
        <v>37</v>
      </c>
      <c r="B39">
        <f>'Seasonality&amp;Smoothing'!J45</f>
        <v>-6.4574300708037685E-2</v>
      </c>
      <c r="C39">
        <f>'Seasonality&amp;Smoothing'!J45</f>
        <v>-6.4574300708037685E-2</v>
      </c>
      <c r="E39">
        <f t="shared" si="5"/>
        <v>-1.5552501182124434</v>
      </c>
      <c r="G39">
        <f t="shared" si="1"/>
        <v>-1.1940584991587357</v>
      </c>
      <c r="H39">
        <f t="shared" si="2"/>
        <v>2.2221143928924283</v>
      </c>
      <c r="J39">
        <f t="shared" si="3"/>
        <v>1.2757345545498158</v>
      </c>
    </row>
    <row r="40" spans="1:10">
      <c r="A40">
        <f t="shared" si="4"/>
        <v>38</v>
      </c>
      <c r="B40">
        <f>'Seasonality&amp;Smoothing'!J46</f>
        <v>-0.30370778677624605</v>
      </c>
      <c r="C40">
        <f>'Seasonality&amp;Smoothing'!J46</f>
        <v>-0.30370778677624605</v>
      </c>
      <c r="E40">
        <f t="shared" si="5"/>
        <v>-1.3879842163912768</v>
      </c>
      <c r="G40">
        <f t="shared" si="1"/>
        <v>-1.1910052578395098</v>
      </c>
      <c r="H40">
        <f t="shared" si="2"/>
        <v>1.1756553758187185</v>
      </c>
      <c r="J40">
        <f t="shared" si="3"/>
        <v>0.78729680215526332</v>
      </c>
    </row>
    <row r="41" spans="1:10">
      <c r="A41">
        <f t="shared" si="4"/>
        <v>39</v>
      </c>
      <c r="B41">
        <f>'Seasonality&amp;Smoothing'!J47</f>
        <v>-0.96117930949982</v>
      </c>
      <c r="C41">
        <f>'Seasonality&amp;Smoothing'!J47</f>
        <v>-0.96117930949982</v>
      </c>
      <c r="E41">
        <f t="shared" si="5"/>
        <v>-1.2207183145701102</v>
      </c>
      <c r="G41">
        <f t="shared" si="1"/>
        <v>-1.1879520165202841</v>
      </c>
      <c r="H41">
        <f t="shared" si="2"/>
        <v>6.7360495152876093E-2</v>
      </c>
      <c r="J41">
        <f t="shared" si="3"/>
        <v>5.1425860649389268E-2</v>
      </c>
    </row>
    <row r="42" spans="1:10">
      <c r="A42">
        <f t="shared" si="4"/>
        <v>40</v>
      </c>
      <c r="B42">
        <f>'Seasonality&amp;Smoothing'!J48</f>
        <v>-1.205111016573563</v>
      </c>
      <c r="C42">
        <f>'Seasonality&amp;Smoothing'!J48</f>
        <v>-1.205111016573563</v>
      </c>
      <c r="E42">
        <f t="shared" si="5"/>
        <v>-1.0534524127489435</v>
      </c>
      <c r="G42">
        <f t="shared" si="1"/>
        <v>-1.1848987752010585</v>
      </c>
      <c r="H42">
        <f t="shared" si="2"/>
        <v>2.3000332114032889E-2</v>
      </c>
      <c r="J42">
        <f t="shared" si="3"/>
        <v>4.0853470130038447E-4</v>
      </c>
    </row>
    <row r="43" spans="1:10">
      <c r="A43">
        <f t="shared" si="4"/>
        <v>41</v>
      </c>
      <c r="B43">
        <f>'Seasonality&amp;Smoothing'!J49</f>
        <v>-1.8384798810188008</v>
      </c>
      <c r="C43">
        <f>'Seasonality&amp;Smoothing'!J49</f>
        <v>-1.8384798810188008</v>
      </c>
      <c r="E43">
        <f t="shared" si="5"/>
        <v>-0.88618651092777689</v>
      </c>
      <c r="G43">
        <f t="shared" si="1"/>
        <v>-1.1818455338818326</v>
      </c>
      <c r="H43">
        <f t="shared" si="2"/>
        <v>0.90686266271931981</v>
      </c>
      <c r="J43">
        <f t="shared" si="3"/>
        <v>0.43116866583999247</v>
      </c>
    </row>
    <row r="44" spans="1:10">
      <c r="A44">
        <f t="shared" si="4"/>
        <v>42</v>
      </c>
      <c r="B44">
        <f>'Seasonality&amp;Smoothing'!J50</f>
        <v>-0.77780060457979383</v>
      </c>
      <c r="C44">
        <f>'Seasonality&amp;Smoothing'!J50</f>
        <v>-0.77780060457979383</v>
      </c>
      <c r="E44">
        <f t="shared" si="5"/>
        <v>-0.71892060910661026</v>
      </c>
      <c r="G44">
        <f t="shared" si="1"/>
        <v>-1.1787922925626069</v>
      </c>
      <c r="H44">
        <f t="shared" si="2"/>
        <v>3.4668538669221172E-3</v>
      </c>
      <c r="J44">
        <f t="shared" si="3"/>
        <v>0.16079433383130567</v>
      </c>
    </row>
    <row r="45" spans="1:10">
      <c r="A45">
        <f t="shared" si="4"/>
        <v>43</v>
      </c>
      <c r="B45">
        <f>'Seasonality&amp;Smoothing'!J51</f>
        <v>-0.35552999880580144</v>
      </c>
      <c r="C45">
        <f>'Seasonality&amp;Smoothing'!J51</f>
        <v>-0.35552999880580144</v>
      </c>
      <c r="E45">
        <f t="shared" si="5"/>
        <v>-0.55165470728544364</v>
      </c>
      <c r="G45">
        <f t="shared" si="1"/>
        <v>-1.175739051243381</v>
      </c>
      <c r="H45">
        <f t="shared" si="2"/>
        <v>3.8464901276224636E-2</v>
      </c>
      <c r="J45">
        <f t="shared" si="3"/>
        <v>0.67274288970055218</v>
      </c>
    </row>
    <row r="46" spans="1:10">
      <c r="A46">
        <f t="shared" si="4"/>
        <v>44</v>
      </c>
      <c r="B46">
        <f>'Seasonality&amp;Smoothing'!J52</f>
        <v>0.49928557325268463</v>
      </c>
      <c r="C46">
        <f>'Seasonality&amp;Smoothing'!J52</f>
        <v>0.49928557325268463</v>
      </c>
      <c r="E46">
        <f t="shared" si="5"/>
        <v>-0.38438880546427701</v>
      </c>
      <c r="G46">
        <f t="shared" si="1"/>
        <v>-1.1726858099241553</v>
      </c>
      <c r="H46">
        <f t="shared" si="2"/>
        <v>0.78088040760080812</v>
      </c>
      <c r="J46">
        <f t="shared" si="3"/>
        <v>2.7954883061622753</v>
      </c>
    </row>
    <row r="47" spans="1:10">
      <c r="A47">
        <f t="shared" si="4"/>
        <v>45</v>
      </c>
      <c r="B47">
        <f>'Seasonality&amp;Smoothing'!J53</f>
        <v>0.4881255402467311</v>
      </c>
      <c r="C47">
        <f>'Seasonality&amp;Smoothing'!J53</f>
        <v>0.4881255402467311</v>
      </c>
      <c r="E47">
        <f t="shared" si="5"/>
        <v>-0.21712290364311038</v>
      </c>
      <c r="G47">
        <f t="shared" si="1"/>
        <v>-1.1696325686049296</v>
      </c>
      <c r="H47">
        <f t="shared" si="2"/>
        <v>0.49737536760904283</v>
      </c>
      <c r="J47">
        <f t="shared" si="3"/>
        <v>2.7481619474634345</v>
      </c>
    </row>
    <row r="48" spans="1:10">
      <c r="A48">
        <f t="shared" si="4"/>
        <v>46</v>
      </c>
      <c r="B48">
        <f>'Seasonality&amp;Smoothing'!J54</f>
        <v>1.0798322705528274E-2</v>
      </c>
      <c r="C48">
        <f>'Seasonality&amp;Smoothing'!J54</f>
        <v>1.0798322705528274E-2</v>
      </c>
      <c r="E48">
        <f t="shared" si="5"/>
        <v>-4.9857001821943747E-2</v>
      </c>
      <c r="G48">
        <f t="shared" si="1"/>
        <v>-1.1665793272857037</v>
      </c>
      <c r="H48">
        <f t="shared" si="2"/>
        <v>3.679068393532949E-3</v>
      </c>
      <c r="J48">
        <f t="shared" si="3"/>
        <v>1.3862181306988757</v>
      </c>
    </row>
    <row r="49" spans="1:10">
      <c r="A49">
        <f t="shared" si="4"/>
        <v>47</v>
      </c>
      <c r="B49">
        <f>'Seasonality&amp;Smoothing'!J55</f>
        <v>0.80533344102812843</v>
      </c>
      <c r="C49">
        <f>'Seasonality&amp;Smoothing'!J55</f>
        <v>0.80533344102812843</v>
      </c>
      <c r="E49">
        <f t="shared" si="5"/>
        <v>0.11740889999922288</v>
      </c>
      <c r="G49">
        <f t="shared" si="1"/>
        <v>-1.163526085966478</v>
      </c>
      <c r="H49">
        <f t="shared" si="2"/>
        <v>0.47324017414983033</v>
      </c>
      <c r="J49">
        <f t="shared" si="3"/>
        <v>3.8764078370374251</v>
      </c>
    </row>
    <row r="50" spans="1:10">
      <c r="A50">
        <f t="shared" si="4"/>
        <v>48</v>
      </c>
      <c r="B50">
        <f>'Seasonality&amp;Smoothing'!J56</f>
        <v>1.3025970933889361</v>
      </c>
      <c r="C50">
        <f>'Seasonality&amp;Smoothing'!J56</f>
        <v>1.3025970933889361</v>
      </c>
      <c r="E50">
        <f t="shared" si="5"/>
        <v>0.28467480182038951</v>
      </c>
      <c r="G50">
        <f t="shared" si="1"/>
        <v>-1.1604728446472521</v>
      </c>
      <c r="H50">
        <f t="shared" si="2"/>
        <v>1.0361657916721612</v>
      </c>
      <c r="J50">
        <f t="shared" si="3"/>
        <v>6.0667135196575925</v>
      </c>
    </row>
    <row r="51" spans="1:10">
      <c r="A51">
        <f t="shared" si="4"/>
        <v>49</v>
      </c>
      <c r="B51">
        <f>'Seasonality&amp;Smoothing'!J57</f>
        <v>1.27311055783876</v>
      </c>
      <c r="C51">
        <f>'Seasonality&amp;Smoothing'!J57</f>
        <v>1.27311055783876</v>
      </c>
      <c r="E51">
        <f t="shared" si="5"/>
        <v>0.45194070364155703</v>
      </c>
      <c r="G51">
        <f t="shared" si="1"/>
        <v>-1.1574196033280264</v>
      </c>
      <c r="H51">
        <f t="shared" si="2"/>
        <v>0.67431992944225561</v>
      </c>
      <c r="J51">
        <f t="shared" si="3"/>
        <v>5.9074768643414464</v>
      </c>
    </row>
    <row r="52" spans="1:10">
      <c r="A52">
        <f t="shared" si="4"/>
        <v>50</v>
      </c>
      <c r="B52">
        <f>'Seasonality&amp;Smoothing'!J58</f>
        <v>0.84322337459961427</v>
      </c>
      <c r="C52">
        <f>'Seasonality&amp;Smoothing'!J58</f>
        <v>0.84322337459961427</v>
      </c>
      <c r="E52">
        <f t="shared" si="5"/>
        <v>0.61920660546272277</v>
      </c>
      <c r="G52">
        <f t="shared" si="1"/>
        <v>-1.1543663620088007</v>
      </c>
      <c r="H52">
        <f t="shared" si="2"/>
        <v>5.0183512854531348E-2</v>
      </c>
      <c r="J52">
        <f t="shared" si="3"/>
        <v>3.9903647558032769</v>
      </c>
    </row>
    <row r="53" spans="1:10">
      <c r="A53">
        <f t="shared" si="4"/>
        <v>51</v>
      </c>
      <c r="B53">
        <f>'Seasonality&amp;Smoothing'!J59</f>
        <v>0.65881322864851954</v>
      </c>
      <c r="C53">
        <f>'Seasonality&amp;Smoothing'!J59</f>
        <v>0.65881322864851954</v>
      </c>
      <c r="E53">
        <f t="shared" si="5"/>
        <v>0.78647250728388851</v>
      </c>
      <c r="G53">
        <f t="shared" si="1"/>
        <v>-1.1513131206895748</v>
      </c>
      <c r="H53">
        <f t="shared" si="2"/>
        <v>1.6296891421702771E-2</v>
      </c>
      <c r="J53">
        <f t="shared" si="3"/>
        <v>3.2765574005680569</v>
      </c>
    </row>
    <row r="54" spans="1:10">
      <c r="A54">
        <f t="shared" si="4"/>
        <v>52</v>
      </c>
      <c r="B54">
        <f>'Seasonality&amp;Smoothing'!J60</f>
        <v>1.5064816708118161</v>
      </c>
      <c r="C54">
        <f>'Seasonality&amp;Smoothing'!J60</f>
        <v>1.5064816708118161</v>
      </c>
      <c r="E54">
        <f t="shared" si="5"/>
        <v>0.95373840910505603</v>
      </c>
      <c r="G54">
        <f t="shared" si="1"/>
        <v>-1.1482598793703491</v>
      </c>
      <c r="H54">
        <f t="shared" si="2"/>
        <v>0.30552511336222782</v>
      </c>
      <c r="J54">
        <f t="shared" si="3"/>
        <v>7.0476526982636054</v>
      </c>
    </row>
    <row r="55" spans="1:10">
      <c r="A55">
        <f t="shared" si="4"/>
        <v>53</v>
      </c>
      <c r="B55">
        <f>'Seasonality&amp;Smoothing'!J61</f>
        <v>1.3548809526188674</v>
      </c>
      <c r="C55">
        <f>'Seasonality&amp;Smoothing'!J61</f>
        <v>1.3548809526188674</v>
      </c>
      <c r="E55">
        <f t="shared" si="5"/>
        <v>1.1210043109262235</v>
      </c>
      <c r="G55">
        <f t="shared" si="1"/>
        <v>-1.1452066380511234</v>
      </c>
      <c r="H55">
        <f t="shared" si="2"/>
        <v>5.4698283529429334E-2</v>
      </c>
      <c r="J55">
        <f t="shared" si="3"/>
        <v>6.2504379610220795</v>
      </c>
    </row>
    <row r="56" spans="1:10">
      <c r="A56">
        <f t="shared" si="4"/>
        <v>54</v>
      </c>
      <c r="B56">
        <f>'Seasonality&amp;Smoothing'!J62</f>
        <v>1.2736930123851191</v>
      </c>
      <c r="C56">
        <f>'Seasonality&amp;Smoothing'!J62</f>
        <v>1.2736930123851191</v>
      </c>
      <c r="E56">
        <f t="shared" si="5"/>
        <v>1.2882702127473893</v>
      </c>
      <c r="G56">
        <f t="shared" si="1"/>
        <v>-1.1421533967318975</v>
      </c>
      <c r="H56">
        <f t="shared" si="2"/>
        <v>2.1249477040176959E-4</v>
      </c>
      <c r="J56">
        <f t="shared" si="3"/>
        <v>5.8363138724435846</v>
      </c>
    </row>
    <row r="57" spans="1:10">
      <c r="A57">
        <f t="shared" si="4"/>
        <v>55</v>
      </c>
      <c r="B57">
        <f>'Seasonality&amp;Smoothing'!J63</f>
        <v>0.51693374581981388</v>
      </c>
      <c r="C57">
        <f>'Seasonality&amp;Smoothing'!J63</f>
        <v>0.51693374581981388</v>
      </c>
      <c r="E57">
        <f t="shared" si="5"/>
        <v>1.455536114568555</v>
      </c>
      <c r="G57">
        <f t="shared" si="1"/>
        <v>-1.1391001554126718</v>
      </c>
      <c r="H57">
        <f t="shared" si="2"/>
        <v>0.88097440662074789</v>
      </c>
      <c r="J57">
        <f t="shared" si="3"/>
        <v>2.7424482820312868</v>
      </c>
    </row>
    <row r="58" spans="1:10">
      <c r="A58">
        <f t="shared" si="4"/>
        <v>56</v>
      </c>
      <c r="B58">
        <f>'Seasonality&amp;Smoothing'!J64</f>
        <v>-1.769995701421101E-2</v>
      </c>
      <c r="C58">
        <f>'Seasonality&amp;Smoothing'!J64</f>
        <v>-1.769995701421101E-2</v>
      </c>
      <c r="E58">
        <f t="shared" si="5"/>
        <v>1.6228020163897225</v>
      </c>
      <c r="G58">
        <f t="shared" si="1"/>
        <v>-1.1360469140934459</v>
      </c>
      <c r="H58">
        <f t="shared" si="2"/>
        <v>2.6912467247422001</v>
      </c>
      <c r="J58">
        <f t="shared" si="3"/>
        <v>1.2506999164083838</v>
      </c>
    </row>
    <row r="59" spans="1:10">
      <c r="A59">
        <f t="shared" si="4"/>
        <v>57</v>
      </c>
      <c r="B59">
        <f>'Seasonality&amp;Smoothing'!J65</f>
        <v>-0.44452027941482286</v>
      </c>
      <c r="C59">
        <f>'Seasonality&amp;Smoothing'!J65</f>
        <v>-0.44452027941482286</v>
      </c>
      <c r="E59">
        <f t="shared" si="5"/>
        <v>1.7900679182108901</v>
      </c>
      <c r="G59">
        <f t="shared" si="1"/>
        <v>-1.1329936727742203</v>
      </c>
      <c r="H59">
        <f t="shared" si="2"/>
        <v>4.9933844129681315</v>
      </c>
      <c r="J59">
        <f t="shared" si="3"/>
        <v>0.47399561336380353</v>
      </c>
    </row>
    <row r="60" spans="1:10">
      <c r="A60">
        <f t="shared" si="4"/>
        <v>58</v>
      </c>
      <c r="B60">
        <f>'Seasonality&amp;Smoothing'!J66</f>
        <v>-0.95919458056279161</v>
      </c>
      <c r="C60">
        <f>'Seasonality&amp;Smoothing'!J66</f>
        <v>-0.95919458056279161</v>
      </c>
      <c r="E60">
        <f t="shared" si="5"/>
        <v>1.9573338200320558</v>
      </c>
      <c r="G60">
        <f t="shared" si="1"/>
        <v>-1.1299404314549946</v>
      </c>
      <c r="H60">
        <f t="shared" si="2"/>
        <v>8.5061379114763387</v>
      </c>
      <c r="J60">
        <f t="shared" si="3"/>
        <v>2.9154145596902405E-2</v>
      </c>
    </row>
    <row r="61" spans="1:10">
      <c r="A61">
        <f t="shared" si="4"/>
        <v>59</v>
      </c>
      <c r="B61">
        <f>'Seasonality&amp;Smoothing'!J67</f>
        <v>-0.93925960417483989</v>
      </c>
      <c r="C61">
        <f>'Seasonality&amp;Smoothing'!J67</f>
        <v>-0.93925960417483989</v>
      </c>
      <c r="E61">
        <f t="shared" si="5"/>
        <v>2.1245997218532215</v>
      </c>
      <c r="G61">
        <f t="shared" si="1"/>
        <v>-1.1268871901357687</v>
      </c>
      <c r="H61">
        <f t="shared" si="2"/>
        <v>9.3872339696891256</v>
      </c>
      <c r="J61">
        <f t="shared" si="3"/>
        <v>3.5204111013525712E-2</v>
      </c>
    </row>
    <row r="62" spans="1:10">
      <c r="A62">
        <f t="shared" si="4"/>
        <v>60</v>
      </c>
      <c r="B62">
        <f>'Seasonality&amp;Smoothing'!J68</f>
        <v>-0.70910409090997095</v>
      </c>
      <c r="C62">
        <f>'Seasonality&amp;Smoothing'!J68</f>
        <v>-0.70910409090997095</v>
      </c>
      <c r="E62">
        <f t="shared" si="5"/>
        <v>2.2918656236743891</v>
      </c>
      <c r="G62">
        <f t="shared" si="1"/>
        <v>-1.123833948816543</v>
      </c>
      <c r="H62">
        <f t="shared" si="2"/>
        <v>9.0058192278525357</v>
      </c>
      <c r="J62">
        <f t="shared" si="3"/>
        <v>0.17200085503920542</v>
      </c>
    </row>
    <row r="63" spans="1:10">
      <c r="A63">
        <f t="shared" si="4"/>
        <v>61</v>
      </c>
      <c r="B63">
        <f>'Seasonality&amp;Smoothing'!J69</f>
        <v>-1.0203566027741684</v>
      </c>
      <c r="D63">
        <f>'Seasonality&amp;Smoothing'!J69</f>
        <v>-1.0203566027741684</v>
      </c>
      <c r="F63">
        <f t="shared" ref="F63:F126" si="6">N$3*$A22+N$4</f>
        <v>-0.37163999469413106</v>
      </c>
      <c r="G63">
        <f t="shared" si="1"/>
        <v>-1.1207807074973171</v>
      </c>
      <c r="I63">
        <f>(D63-F63)^2</f>
        <v>0.4208332375988687</v>
      </c>
      <c r="J63">
        <f t="shared" si="3"/>
        <v>1.0085000809445931E-2</v>
      </c>
    </row>
    <row r="64" spans="1:10">
      <c r="A64">
        <f t="shared" si="4"/>
        <v>62</v>
      </c>
      <c r="B64">
        <f>'Seasonality&amp;Smoothing'!J70</f>
        <v>-1.0763744428010498</v>
      </c>
      <c r="D64">
        <f>'Seasonality&amp;Smoothing'!J70</f>
        <v>-1.0763744428010498</v>
      </c>
      <c r="F64">
        <f t="shared" si="6"/>
        <v>-0.37078049212825093</v>
      </c>
      <c r="G64">
        <f t="shared" si="1"/>
        <v>-1.1177274661780914</v>
      </c>
      <c r="I64">
        <f t="shared" ref="I64:I107" si="7">(D64-F64)^2</f>
        <v>0.49786282322604808</v>
      </c>
      <c r="J64">
        <f t="shared" si="3"/>
        <v>1.7100725424221497E-3</v>
      </c>
    </row>
    <row r="65" spans="1:10">
      <c r="A65">
        <f t="shared" si="4"/>
        <v>63</v>
      </c>
      <c r="B65">
        <f>'Seasonality&amp;Smoothing'!J71</f>
        <v>-1.5863926324041326</v>
      </c>
      <c r="D65">
        <f>'Seasonality&amp;Smoothing'!J71</f>
        <v>-1.5863926324041326</v>
      </c>
      <c r="F65">
        <f t="shared" si="6"/>
        <v>-0.36992098956237079</v>
      </c>
      <c r="G65">
        <f t="shared" si="1"/>
        <v>-1.1146742248588657</v>
      </c>
      <c r="I65">
        <f t="shared" si="7"/>
        <v>1.479803257838135</v>
      </c>
      <c r="J65">
        <f t="shared" si="3"/>
        <v>0.22251825601704256</v>
      </c>
    </row>
    <row r="66" spans="1:10">
      <c r="A66">
        <f t="shared" si="4"/>
        <v>64</v>
      </c>
      <c r="B66">
        <f>'Seasonality&amp;Smoothing'!J72</f>
        <v>-0.70782007301978644</v>
      </c>
      <c r="D66">
        <f>'Seasonality&amp;Smoothing'!J72</f>
        <v>-0.70782007301978644</v>
      </c>
      <c r="F66">
        <f t="shared" si="6"/>
        <v>-0.36906148699649066</v>
      </c>
      <c r="G66">
        <f t="shared" si="1"/>
        <v>-1.1116209835396398</v>
      </c>
      <c r="I66">
        <f t="shared" si="7"/>
        <v>0.11475737960450269</v>
      </c>
      <c r="J66">
        <f t="shared" si="3"/>
        <v>0.16305517533666261</v>
      </c>
    </row>
    <row r="67" spans="1:10">
      <c r="A67">
        <f t="shared" si="4"/>
        <v>65</v>
      </c>
      <c r="B67">
        <f>'Seasonality&amp;Smoothing'!J73</f>
        <v>1.0948652436639112</v>
      </c>
      <c r="D67">
        <f>'Seasonality&amp;Smoothing'!J73</f>
        <v>1.0948652436639112</v>
      </c>
      <c r="F67">
        <f t="shared" si="6"/>
        <v>-0.36820198443061053</v>
      </c>
      <c r="G67">
        <f t="shared" si="1"/>
        <v>-1.1085677422204141</v>
      </c>
      <c r="I67">
        <f t="shared" si="7"/>
        <v>2.1405657139241874</v>
      </c>
      <c r="J67">
        <f t="shared" si="3"/>
        <v>4.8551169232831146</v>
      </c>
    </row>
    <row r="68" spans="1:10">
      <c r="A68">
        <f t="shared" si="4"/>
        <v>66</v>
      </c>
      <c r="B68">
        <f>'Seasonality&amp;Smoothing'!J74</f>
        <v>2.3168776176092596</v>
      </c>
      <c r="D68">
        <f>'Seasonality&amp;Smoothing'!J74</f>
        <v>2.3168776176092596</v>
      </c>
      <c r="F68">
        <f t="shared" si="6"/>
        <v>-0.3673424818647304</v>
      </c>
      <c r="G68">
        <f t="shared" ref="G68:G131" si="8">O$3*$A68+O$4</f>
        <v>-1.1055145009011884</v>
      </c>
      <c r="I68">
        <f t="shared" si="7"/>
        <v>7.2050375424201558</v>
      </c>
      <c r="J68">
        <f t="shared" ref="J68:J131" si="9">(B68-G68)^2</f>
        <v>11.712767812842433</v>
      </c>
    </row>
    <row r="69" spans="1:10">
      <c r="A69">
        <f t="shared" ref="A69:A132" si="10">A68+1</f>
        <v>67</v>
      </c>
      <c r="B69">
        <f>'Seasonality&amp;Smoothing'!J75</f>
        <v>2.2032546589394713</v>
      </c>
      <c r="D69">
        <f>'Seasonality&amp;Smoothing'!J75</f>
        <v>2.2032546589394713</v>
      </c>
      <c r="F69">
        <f t="shared" si="6"/>
        <v>-0.36648297929885021</v>
      </c>
      <c r="G69">
        <f t="shared" si="8"/>
        <v>-1.1024612595819625</v>
      </c>
      <c r="I69">
        <f t="shared" si="7"/>
        <v>6.6035515293786675</v>
      </c>
      <c r="J69">
        <f t="shared" si="9"/>
        <v>10.927757733966006</v>
      </c>
    </row>
    <row r="70" spans="1:10">
      <c r="A70">
        <f t="shared" si="10"/>
        <v>68</v>
      </c>
      <c r="B70">
        <f>'Seasonality&amp;Smoothing'!J76</f>
        <v>3.2988945378430472</v>
      </c>
      <c r="D70">
        <f>'Seasonality&amp;Smoothing'!J76</f>
        <v>3.2988945378430472</v>
      </c>
      <c r="F70">
        <f t="shared" si="6"/>
        <v>-0.36562347673297008</v>
      </c>
      <c r="G70">
        <f t="shared" si="8"/>
        <v>-1.0994080182627368</v>
      </c>
      <c r="I70">
        <f t="shared" si="7"/>
        <v>13.428692279152157</v>
      </c>
      <c r="J70">
        <f t="shared" si="9"/>
        <v>19.345065375046673</v>
      </c>
    </row>
    <row r="71" spans="1:10">
      <c r="A71">
        <f t="shared" si="10"/>
        <v>69</v>
      </c>
      <c r="B71">
        <f>'Seasonality&amp;Smoothing'!J77</f>
        <v>2.7777423255452929</v>
      </c>
      <c r="D71">
        <f>'Seasonality&amp;Smoothing'!J77</f>
        <v>2.7777423255452929</v>
      </c>
      <c r="F71">
        <f t="shared" si="6"/>
        <v>-0.36476397416708994</v>
      </c>
      <c r="G71">
        <f t="shared" si="8"/>
        <v>-1.0963547769435109</v>
      </c>
      <c r="I71">
        <f t="shared" si="7"/>
        <v>9.8753458437320134</v>
      </c>
      <c r="J71">
        <f t="shared" si="9"/>
        <v>15.008628359512146</v>
      </c>
    </row>
    <row r="72" spans="1:10">
      <c r="A72">
        <f t="shared" si="10"/>
        <v>70</v>
      </c>
      <c r="B72">
        <f>'Seasonality&amp;Smoothing'!J78</f>
        <v>2.6706227722981266</v>
      </c>
      <c r="D72">
        <f>'Seasonality&amp;Smoothing'!J78</f>
        <v>2.6706227722981266</v>
      </c>
      <c r="F72">
        <f t="shared" si="6"/>
        <v>-0.36390447160120981</v>
      </c>
      <c r="G72">
        <f t="shared" si="8"/>
        <v>-1.0933015356242852</v>
      </c>
      <c r="I72">
        <f t="shared" si="7"/>
        <v>9.208355593967303</v>
      </c>
      <c r="J72">
        <f t="shared" si="9"/>
        <v>14.167126195769207</v>
      </c>
    </row>
    <row r="73" spans="1:10">
      <c r="A73">
        <f t="shared" si="10"/>
        <v>71</v>
      </c>
      <c r="B73">
        <f>'Seasonality&amp;Smoothing'!J79</f>
        <v>2.7059614016288629</v>
      </c>
      <c r="D73">
        <f>'Seasonality&amp;Smoothing'!J79</f>
        <v>2.7059614016288629</v>
      </c>
      <c r="F73">
        <f t="shared" si="6"/>
        <v>-0.36304496903532968</v>
      </c>
      <c r="G73">
        <f t="shared" si="8"/>
        <v>-1.0902482943050593</v>
      </c>
      <c r="I73">
        <f t="shared" si="7"/>
        <v>9.4188001031774</v>
      </c>
      <c r="J73">
        <f t="shared" si="9"/>
        <v>14.411208055502723</v>
      </c>
    </row>
    <row r="74" spans="1:10">
      <c r="A74">
        <f t="shared" si="10"/>
        <v>72</v>
      </c>
      <c r="B74">
        <f>'Seasonality&amp;Smoothing'!J80</f>
        <v>2.6432124947776487</v>
      </c>
      <c r="D74">
        <f>'Seasonality&amp;Smoothing'!J80</f>
        <v>2.6432124947776487</v>
      </c>
      <c r="F74">
        <f t="shared" si="6"/>
        <v>-0.36218546646944955</v>
      </c>
      <c r="G74">
        <f t="shared" si="8"/>
        <v>-1.0871950529858336</v>
      </c>
      <c r="I74">
        <f t="shared" si="7"/>
        <v>9.0324169054682137</v>
      </c>
      <c r="J74">
        <f t="shared" si="9"/>
        <v>13.915940472410757</v>
      </c>
    </row>
    <row r="75" spans="1:10">
      <c r="A75">
        <f t="shared" si="10"/>
        <v>73</v>
      </c>
      <c r="B75">
        <f>'Seasonality&amp;Smoothing'!J81</f>
        <v>2.5769136511996988</v>
      </c>
      <c r="D75">
        <f>'Seasonality&amp;Smoothing'!J81</f>
        <v>2.5769136511996988</v>
      </c>
      <c r="F75">
        <f t="shared" si="6"/>
        <v>-0.36132596390356941</v>
      </c>
      <c r="G75">
        <f t="shared" si="8"/>
        <v>-1.0841418116666079</v>
      </c>
      <c r="I75">
        <f t="shared" si="7"/>
        <v>8.6332520357622009</v>
      </c>
      <c r="J75">
        <f t="shared" si="9"/>
        <v>13.403327102183228</v>
      </c>
    </row>
    <row r="76" spans="1:10">
      <c r="A76">
        <f t="shared" si="10"/>
        <v>74</v>
      </c>
      <c r="B76">
        <f>'Seasonality&amp;Smoothing'!J82</f>
        <v>2.008950406093339</v>
      </c>
      <c r="D76">
        <f>'Seasonality&amp;Smoothing'!J82</f>
        <v>2.008950406093339</v>
      </c>
      <c r="F76">
        <f t="shared" si="6"/>
        <v>-0.36046646133768923</v>
      </c>
      <c r="G76">
        <f t="shared" si="8"/>
        <v>-1.081088570347382</v>
      </c>
      <c r="I76">
        <f t="shared" si="7"/>
        <v>5.6141362916666662</v>
      </c>
      <c r="J76">
        <f t="shared" si="9"/>
        <v>9.5483408759228183</v>
      </c>
    </row>
    <row r="77" spans="1:10">
      <c r="A77">
        <f t="shared" si="10"/>
        <v>75</v>
      </c>
      <c r="B77">
        <f>'Seasonality&amp;Smoothing'!J83</f>
        <v>1.7672257195123788</v>
      </c>
      <c r="D77">
        <f>'Seasonality&amp;Smoothing'!J83</f>
        <v>1.7672257195123788</v>
      </c>
      <c r="F77">
        <f t="shared" si="6"/>
        <v>-0.35960695877180909</v>
      </c>
      <c r="G77">
        <f t="shared" si="8"/>
        <v>-1.0780353290281564</v>
      </c>
      <c r="I77">
        <f t="shared" si="7"/>
        <v>4.5234172414174916</v>
      </c>
      <c r="J77">
        <f t="shared" si="9"/>
        <v>8.0955104343419837</v>
      </c>
    </row>
    <row r="78" spans="1:10">
      <c r="A78">
        <f t="shared" si="10"/>
        <v>76</v>
      </c>
      <c r="B78">
        <f>'Seasonality&amp;Smoothing'!J84</f>
        <v>3.7767259118583918</v>
      </c>
      <c r="D78">
        <f>'Seasonality&amp;Smoothing'!J84</f>
        <v>3.7767259118583918</v>
      </c>
      <c r="F78">
        <f t="shared" si="6"/>
        <v>-0.35874745620592896</v>
      </c>
      <c r="G78">
        <f t="shared" si="8"/>
        <v>-1.0749820877089307</v>
      </c>
      <c r="I78">
        <f t="shared" si="7"/>
        <v>17.102139977969255</v>
      </c>
      <c r="J78">
        <f t="shared" si="9"/>
        <v>23.53907051306555</v>
      </c>
    </row>
    <row r="79" spans="1:10">
      <c r="A79">
        <f t="shared" si="10"/>
        <v>77</v>
      </c>
      <c r="B79">
        <f>'Seasonality&amp;Smoothing'!J85</f>
        <v>3.1317203088445225</v>
      </c>
      <c r="D79">
        <f>'Seasonality&amp;Smoothing'!J85</f>
        <v>3.1317203088445225</v>
      </c>
      <c r="F79">
        <f t="shared" si="6"/>
        <v>-0.35788795364004883</v>
      </c>
      <c r="G79">
        <f t="shared" si="8"/>
        <v>-1.0719288463897048</v>
      </c>
      <c r="I79">
        <f t="shared" si="7"/>
        <v>12.177365825600591</v>
      </c>
      <c r="J79">
        <f t="shared" si="9"/>
        <v>17.670666220301435</v>
      </c>
    </row>
    <row r="80" spans="1:10">
      <c r="A80">
        <f t="shared" si="10"/>
        <v>78</v>
      </c>
      <c r="B80">
        <f>'Seasonality&amp;Smoothing'!J86</f>
        <v>4.4589955814862687</v>
      </c>
      <c r="D80">
        <f>'Seasonality&amp;Smoothing'!J86</f>
        <v>4.4589955814862687</v>
      </c>
      <c r="F80">
        <f t="shared" si="6"/>
        <v>-0.3570284510741687</v>
      </c>
      <c r="G80">
        <f t="shared" si="8"/>
        <v>-1.0688756050704791</v>
      </c>
      <c r="I80">
        <f t="shared" si="7"/>
        <v>23.194087482199699</v>
      </c>
      <c r="J80">
        <f t="shared" si="9"/>
        <v>30.557359855164311</v>
      </c>
    </row>
    <row r="81" spans="1:10">
      <c r="A81">
        <f t="shared" si="10"/>
        <v>79</v>
      </c>
      <c r="B81">
        <f>'Seasonality&amp;Smoothing'!J87</f>
        <v>4.0725302635389395</v>
      </c>
      <c r="D81">
        <f>'Seasonality&amp;Smoothing'!J87</f>
        <v>4.0725302635389395</v>
      </c>
      <c r="F81">
        <f t="shared" si="6"/>
        <v>-0.35616894850828856</v>
      </c>
      <c r="G81">
        <f t="shared" si="8"/>
        <v>-1.0658223637512534</v>
      </c>
      <c r="I81">
        <f t="shared" si="7"/>
        <v>19.613376710787737</v>
      </c>
      <c r="J81">
        <f t="shared" si="9"/>
        <v>26.402667722380023</v>
      </c>
    </row>
    <row r="82" spans="1:10">
      <c r="A82">
        <f t="shared" si="10"/>
        <v>80</v>
      </c>
      <c r="B82">
        <f>'Seasonality&amp;Smoothing'!J88</f>
        <v>4.2347846303505277</v>
      </c>
      <c r="D82">
        <f>'Seasonality&amp;Smoothing'!J88</f>
        <v>4.2347846303505277</v>
      </c>
      <c r="F82">
        <f t="shared" si="6"/>
        <v>-0.35530944594240843</v>
      </c>
      <c r="G82">
        <f t="shared" si="8"/>
        <v>-1.0627691224320275</v>
      </c>
      <c r="I82">
        <f t="shared" si="7"/>
        <v>21.068963629219503</v>
      </c>
      <c r="J82">
        <f t="shared" si="9"/>
        <v>28.064075763620533</v>
      </c>
    </row>
    <row r="83" spans="1:10">
      <c r="A83">
        <f t="shared" si="10"/>
        <v>81</v>
      </c>
      <c r="B83">
        <f>'Seasonality&amp;Smoothing'!J89</f>
        <v>4.0169146162026106</v>
      </c>
      <c r="D83">
        <f>'Seasonality&amp;Smoothing'!J89</f>
        <v>4.0169146162026106</v>
      </c>
      <c r="F83">
        <f t="shared" si="6"/>
        <v>-0.35444994337652824</v>
      </c>
      <c r="G83">
        <f t="shared" si="8"/>
        <v>-1.0597158811128018</v>
      </c>
      <c r="I83">
        <f t="shared" si="7"/>
        <v>19.108828112744515</v>
      </c>
      <c r="J83">
        <f t="shared" si="9"/>
        <v>25.772177206272932</v>
      </c>
    </row>
    <row r="84" spans="1:10">
      <c r="A84">
        <f t="shared" si="10"/>
        <v>82</v>
      </c>
      <c r="B84">
        <f>'Seasonality&amp;Smoothing'!J90</f>
        <v>4.0050116171423014</v>
      </c>
      <c r="D84">
        <f>'Seasonality&amp;Smoothing'!J90</f>
        <v>4.0050116171423014</v>
      </c>
      <c r="F84">
        <f t="shared" si="6"/>
        <v>-0.35359044081064811</v>
      </c>
      <c r="G84">
        <f t="shared" si="8"/>
        <v>-1.0566626397935759</v>
      </c>
      <c r="I84">
        <f t="shared" si="7"/>
        <v>18.997411899591686</v>
      </c>
      <c r="J84">
        <f t="shared" si="9"/>
        <v>25.620546283327364</v>
      </c>
    </row>
    <row r="85" spans="1:10">
      <c r="A85">
        <f t="shared" si="10"/>
        <v>83</v>
      </c>
      <c r="B85">
        <f>'Seasonality&amp;Smoothing'!J91</f>
        <v>3.7016624695761573</v>
      </c>
      <c r="D85">
        <f>'Seasonality&amp;Smoothing'!J91</f>
        <v>3.7016624695761573</v>
      </c>
      <c r="F85">
        <f t="shared" si="6"/>
        <v>-0.35273093824476798</v>
      </c>
      <c r="G85">
        <f t="shared" si="8"/>
        <v>-1.0536093984743502</v>
      </c>
      <c r="I85">
        <f t="shared" si="7"/>
        <v>16.438105905381779</v>
      </c>
      <c r="J85">
        <f t="shared" si="9"/>
        <v>22.612610539072563</v>
      </c>
    </row>
    <row r="86" spans="1:10">
      <c r="A86">
        <f t="shared" si="10"/>
        <v>84</v>
      </c>
      <c r="B86">
        <f>'Seasonality&amp;Smoothing'!J92</f>
        <v>3.9229995413659995</v>
      </c>
      <c r="D86">
        <f>'Seasonality&amp;Smoothing'!J92</f>
        <v>3.9229995413659995</v>
      </c>
      <c r="F86">
        <f t="shared" si="6"/>
        <v>-0.35187143567888785</v>
      </c>
      <c r="G86">
        <f t="shared" si="8"/>
        <v>-1.0505561571551243</v>
      </c>
      <c r="I86">
        <f t="shared" si="7"/>
        <v>18.274521870380713</v>
      </c>
      <c r="J86">
        <f t="shared" si="9"/>
        <v>24.736256286291944</v>
      </c>
    </row>
    <row r="87" spans="1:10">
      <c r="A87">
        <f t="shared" si="10"/>
        <v>85</v>
      </c>
      <c r="B87">
        <f>'Seasonality&amp;Smoothing'!J93</f>
        <v>3.4291049568562832</v>
      </c>
      <c r="D87">
        <f>'Seasonality&amp;Smoothing'!J93</f>
        <v>3.4291049568562832</v>
      </c>
      <c r="F87">
        <f t="shared" si="6"/>
        <v>-0.35101193311300771</v>
      </c>
      <c r="G87">
        <f t="shared" si="8"/>
        <v>-1.0475029158358986</v>
      </c>
      <c r="I87">
        <f t="shared" si="7"/>
        <v>14.289283701831103</v>
      </c>
      <c r="J87">
        <f t="shared" si="9"/>
        <v>20.040018045849624</v>
      </c>
    </row>
    <row r="88" spans="1:10">
      <c r="A88">
        <f t="shared" si="10"/>
        <v>86</v>
      </c>
      <c r="B88">
        <f>'Seasonality&amp;Smoothing'!J94</f>
        <v>3.4180978856367901</v>
      </c>
      <c r="D88">
        <f>'Seasonality&amp;Smoothing'!J94</f>
        <v>3.4180978856367901</v>
      </c>
      <c r="F88">
        <f t="shared" si="6"/>
        <v>-0.35015243054712758</v>
      </c>
      <c r="G88">
        <f t="shared" si="8"/>
        <v>-1.0444496745166729</v>
      </c>
      <c r="I88">
        <f t="shared" si="7"/>
        <v>14.199710445420196</v>
      </c>
      <c r="J88">
        <f t="shared" si="9"/>
        <v>19.914330726631626</v>
      </c>
    </row>
    <row r="89" spans="1:10">
      <c r="A89">
        <f t="shared" si="10"/>
        <v>87</v>
      </c>
      <c r="B89">
        <f>'Seasonality&amp;Smoothing'!J95</f>
        <v>3.8621902494649585</v>
      </c>
      <c r="D89">
        <f>'Seasonality&amp;Smoothing'!J95</f>
        <v>3.8621902494649585</v>
      </c>
      <c r="F89">
        <f t="shared" si="6"/>
        <v>-0.34929292798124745</v>
      </c>
      <c r="G89">
        <f t="shared" si="8"/>
        <v>-1.041396433197447</v>
      </c>
      <c r="I89">
        <f t="shared" si="7"/>
        <v>17.736590553912389</v>
      </c>
      <c r="J89">
        <f t="shared" si="9"/>
        <v>24.045162354384093</v>
      </c>
    </row>
    <row r="90" spans="1:10">
      <c r="A90">
        <f t="shared" si="10"/>
        <v>88</v>
      </c>
      <c r="B90">
        <f>'Seasonality&amp;Smoothing'!J96</f>
        <v>4.0857911512119163</v>
      </c>
      <c r="D90">
        <f>'Seasonality&amp;Smoothing'!J96</f>
        <v>4.0857911512119163</v>
      </c>
      <c r="F90">
        <f t="shared" si="6"/>
        <v>-0.34843342541536731</v>
      </c>
      <c r="G90">
        <f t="shared" si="8"/>
        <v>-1.0383431918782213</v>
      </c>
      <c r="I90">
        <f t="shared" si="7"/>
        <v>19.662347595965407</v>
      </c>
      <c r="J90">
        <f t="shared" si="9"/>
        <v>26.256752766035795</v>
      </c>
    </row>
    <row r="91" spans="1:10">
      <c r="A91">
        <f t="shared" si="10"/>
        <v>89</v>
      </c>
      <c r="B91">
        <f>'Seasonality&amp;Smoothing'!J97</f>
        <v>3.9366042434109918</v>
      </c>
      <c r="D91">
        <f>'Seasonality&amp;Smoothing'!J97</f>
        <v>3.9366042434109918</v>
      </c>
      <c r="F91">
        <f t="shared" si="6"/>
        <v>-0.34757392284948718</v>
      </c>
      <c r="G91">
        <f t="shared" si="8"/>
        <v>-1.0352899505589956</v>
      </c>
      <c r="I91">
        <f t="shared" si="7"/>
        <v>18.354182560263002</v>
      </c>
      <c r="J91">
        <f t="shared" si="9"/>
        <v>24.719731876032473</v>
      </c>
    </row>
    <row r="92" spans="1:10">
      <c r="A92">
        <f t="shared" si="10"/>
        <v>90</v>
      </c>
      <c r="B92">
        <f>'Seasonality&amp;Smoothing'!J98</f>
        <v>2.9477818373614069</v>
      </c>
      <c r="D92">
        <f>'Seasonality&amp;Smoothing'!J98</f>
        <v>2.9477818373614069</v>
      </c>
      <c r="F92">
        <f t="shared" si="6"/>
        <v>-0.34671442028360699</v>
      </c>
      <c r="G92">
        <f t="shared" si="8"/>
        <v>-1.0322367092397697</v>
      </c>
      <c r="I92">
        <f t="shared" si="7"/>
        <v>10.853705591637002</v>
      </c>
      <c r="J92">
        <f t="shared" si="9"/>
        <v>15.840547631289342</v>
      </c>
    </row>
    <row r="93" spans="1:10">
      <c r="A93">
        <f t="shared" si="10"/>
        <v>91</v>
      </c>
      <c r="B93">
        <f>'Seasonality&amp;Smoothing'!J99</f>
        <v>1.6495407942965743</v>
      </c>
      <c r="D93">
        <f>'Seasonality&amp;Smoothing'!J99</f>
        <v>1.6495407942965743</v>
      </c>
      <c r="F93">
        <f t="shared" si="6"/>
        <v>-0.34585491771772686</v>
      </c>
      <c r="G93">
        <f t="shared" si="8"/>
        <v>-1.029183467920544</v>
      </c>
      <c r="I93">
        <f t="shared" si="7"/>
        <v>3.9816040475250598</v>
      </c>
      <c r="J93">
        <f t="shared" si="9"/>
        <v>7.175563672990644</v>
      </c>
    </row>
    <row r="94" spans="1:10">
      <c r="A94">
        <f t="shared" si="10"/>
        <v>92</v>
      </c>
      <c r="B94">
        <f>'Seasonality&amp;Smoothing'!J100</f>
        <v>1.1282549504930039</v>
      </c>
      <c r="D94">
        <f>'Seasonality&amp;Smoothing'!J100</f>
        <v>1.1282549504930039</v>
      </c>
      <c r="F94">
        <f t="shared" si="6"/>
        <v>-0.34499541515184673</v>
      </c>
      <c r="G94">
        <f t="shared" si="8"/>
        <v>-1.0261302266013184</v>
      </c>
      <c r="I94">
        <f t="shared" si="7"/>
        <v>2.1704666398726857</v>
      </c>
      <c r="J94">
        <f t="shared" si="9"/>
        <v>4.6413754912837346</v>
      </c>
    </row>
    <row r="95" spans="1:10">
      <c r="A95">
        <f t="shared" si="10"/>
        <v>93</v>
      </c>
      <c r="B95">
        <f>'Seasonality&amp;Smoothing'!J101</f>
        <v>1.64851552994224</v>
      </c>
      <c r="D95">
        <f>'Seasonality&amp;Smoothing'!J101</f>
        <v>1.64851552994224</v>
      </c>
      <c r="F95">
        <f t="shared" si="6"/>
        <v>-0.3441359125859666</v>
      </c>
      <c r="G95">
        <f t="shared" si="8"/>
        <v>-1.0230769852820925</v>
      </c>
      <c r="I95">
        <f t="shared" si="7"/>
        <v>3.9706597714097431</v>
      </c>
      <c r="J95">
        <f t="shared" si="9"/>
        <v>7.1374065674026754</v>
      </c>
    </row>
    <row r="96" spans="1:10">
      <c r="A96">
        <f t="shared" si="10"/>
        <v>94</v>
      </c>
      <c r="B96">
        <f>'Seasonality&amp;Smoothing'!J102</f>
        <v>1.655980512607141</v>
      </c>
      <c r="D96">
        <f>'Seasonality&amp;Smoothing'!J102</f>
        <v>1.655980512607141</v>
      </c>
      <c r="F96">
        <f t="shared" si="6"/>
        <v>-0.34327641002008646</v>
      </c>
      <c r="G96">
        <f t="shared" si="8"/>
        <v>-1.0200237439628668</v>
      </c>
      <c r="I96">
        <f t="shared" si="7"/>
        <v>3.9970282426728918</v>
      </c>
      <c r="J96">
        <f t="shared" si="9"/>
        <v>7.1609987811807994</v>
      </c>
    </row>
    <row r="97" spans="1:10">
      <c r="A97">
        <f t="shared" si="10"/>
        <v>95</v>
      </c>
      <c r="B97">
        <f>'Seasonality&amp;Smoothing'!J103</f>
        <v>1.9476119871316848</v>
      </c>
      <c r="D97">
        <f>'Seasonality&amp;Smoothing'!J103</f>
        <v>1.9476119871316848</v>
      </c>
      <c r="F97">
        <f t="shared" si="6"/>
        <v>-0.34241690745420633</v>
      </c>
      <c r="G97">
        <f t="shared" si="8"/>
        <v>-1.0169705026436409</v>
      </c>
      <c r="I97">
        <f t="shared" si="7"/>
        <v>5.2442323380382785</v>
      </c>
      <c r="J97">
        <f t="shared" si="9"/>
        <v>8.7887493386824698</v>
      </c>
    </row>
    <row r="98" spans="1:10">
      <c r="A98">
        <f t="shared" si="10"/>
        <v>96</v>
      </c>
      <c r="B98">
        <f>'Seasonality&amp;Smoothing'!J104</f>
        <v>1.9700300685704182</v>
      </c>
      <c r="D98">
        <f>'Seasonality&amp;Smoothing'!J104</f>
        <v>1.9700300685704182</v>
      </c>
      <c r="F98">
        <f t="shared" si="6"/>
        <v>-0.3415574048883262</v>
      </c>
      <c r="G98">
        <f t="shared" si="8"/>
        <v>-1.0139172613244152</v>
      </c>
      <c r="I98">
        <f t="shared" si="7"/>
        <v>5.3434366474513819</v>
      </c>
      <c r="J98">
        <f t="shared" si="9"/>
        <v>8.9039416675865048</v>
      </c>
    </row>
    <row r="99" spans="1:10">
      <c r="A99">
        <f t="shared" si="10"/>
        <v>97</v>
      </c>
      <c r="B99">
        <f>'Seasonality&amp;Smoothing'!J105</f>
        <v>1.5051948735166145</v>
      </c>
      <c r="D99">
        <f>'Seasonality&amp;Smoothing'!J105</f>
        <v>1.5051948735166145</v>
      </c>
      <c r="F99">
        <f t="shared" si="6"/>
        <v>-0.34069790232244601</v>
      </c>
      <c r="G99">
        <f t="shared" si="8"/>
        <v>-1.0108640200051893</v>
      </c>
      <c r="I99">
        <f t="shared" si="7"/>
        <v>3.4073201398948325</v>
      </c>
      <c r="J99">
        <f t="shared" si="9"/>
        <v>6.3305523556701635</v>
      </c>
    </row>
    <row r="100" spans="1:10">
      <c r="A100">
        <f t="shared" si="10"/>
        <v>98</v>
      </c>
      <c r="B100">
        <f>'Seasonality&amp;Smoothing'!J106</f>
        <v>1.3706660039639211</v>
      </c>
      <c r="D100">
        <f>'Seasonality&amp;Smoothing'!J106</f>
        <v>1.3706660039639211</v>
      </c>
      <c r="F100">
        <f t="shared" si="6"/>
        <v>-0.33983839975656588</v>
      </c>
      <c r="G100">
        <f t="shared" si="8"/>
        <v>-1.0078107786859636</v>
      </c>
      <c r="I100">
        <f t="shared" si="7"/>
        <v>2.9258253151471791</v>
      </c>
      <c r="J100">
        <f t="shared" si="9"/>
        <v>5.6571518056045456</v>
      </c>
    </row>
    <row r="101" spans="1:10">
      <c r="A101">
        <f t="shared" si="10"/>
        <v>99</v>
      </c>
      <c r="B101">
        <f>'Seasonality&amp;Smoothing'!J107</f>
        <v>1.0477070054255444</v>
      </c>
      <c r="D101">
        <f>'Seasonality&amp;Smoothing'!J107</f>
        <v>1.0477070054255444</v>
      </c>
      <c r="F101">
        <f t="shared" si="6"/>
        <v>-0.33897889719068575</v>
      </c>
      <c r="G101">
        <f t="shared" si="8"/>
        <v>-1.0047575373667379</v>
      </c>
      <c r="I101">
        <f t="shared" si="7"/>
        <v>1.9228977925145889</v>
      </c>
      <c r="J101">
        <f t="shared" si="9"/>
        <v>4.2126106994195327</v>
      </c>
    </row>
    <row r="102" spans="1:10">
      <c r="A102">
        <f t="shared" si="10"/>
        <v>100</v>
      </c>
      <c r="B102">
        <f>'Seasonality&amp;Smoothing'!J108</f>
        <v>0.36759757205328736</v>
      </c>
      <c r="D102">
        <f>'Seasonality&amp;Smoothing'!J108</f>
        <v>0.36759757205328736</v>
      </c>
      <c r="F102">
        <f t="shared" si="6"/>
        <v>-0.33811939462480561</v>
      </c>
      <c r="G102">
        <f t="shared" si="8"/>
        <v>-1.001704296047512</v>
      </c>
      <c r="I102">
        <f t="shared" si="7"/>
        <v>0.49803643705732853</v>
      </c>
      <c r="J102">
        <f t="shared" si="9"/>
        <v>1.8749876059843389</v>
      </c>
    </row>
    <row r="103" spans="1:10">
      <c r="A103">
        <f t="shared" si="10"/>
        <v>101</v>
      </c>
      <c r="B103">
        <f>'Seasonality&amp;Smoothing'!J109</f>
        <v>1.4147745358355324</v>
      </c>
      <c r="D103">
        <f>'Seasonality&amp;Smoothing'!J109</f>
        <v>1.4147745358355324</v>
      </c>
      <c r="F103">
        <f t="shared" si="6"/>
        <v>-0.33725989205892548</v>
      </c>
      <c r="G103">
        <f t="shared" si="8"/>
        <v>-0.9986510547282863</v>
      </c>
      <c r="I103">
        <f t="shared" si="7"/>
        <v>3.0696246365274598</v>
      </c>
      <c r="J103">
        <f t="shared" si="9"/>
        <v>5.8246230811883155</v>
      </c>
    </row>
    <row r="104" spans="1:10">
      <c r="A104">
        <f t="shared" si="10"/>
        <v>102</v>
      </c>
      <c r="B104">
        <f>'Seasonality&amp;Smoothing'!J110</f>
        <v>0.52438872393745284</v>
      </c>
      <c r="D104">
        <f>'Seasonality&amp;Smoothing'!J110</f>
        <v>0.52438872393745284</v>
      </c>
      <c r="F104">
        <f t="shared" si="6"/>
        <v>-0.33640038949304535</v>
      </c>
      <c r="G104">
        <f t="shared" si="8"/>
        <v>-0.99559781340906051</v>
      </c>
      <c r="I104">
        <f t="shared" si="7"/>
        <v>0.74095789780046295</v>
      </c>
      <c r="J104">
        <f t="shared" si="9"/>
        <v>2.3103590737146438</v>
      </c>
    </row>
    <row r="105" spans="1:10">
      <c r="A105">
        <f t="shared" si="10"/>
        <v>103</v>
      </c>
      <c r="B105">
        <f>'Seasonality&amp;Smoothing'!J111</f>
        <v>1.5846155431410991</v>
      </c>
      <c r="D105">
        <f>'Seasonality&amp;Smoothing'!J111</f>
        <v>1.5846155431410991</v>
      </c>
      <c r="F105">
        <f t="shared" si="6"/>
        <v>-0.33554088692716522</v>
      </c>
      <c r="G105">
        <f t="shared" si="8"/>
        <v>-0.99254457208983471</v>
      </c>
      <c r="I105">
        <f t="shared" si="7"/>
        <v>3.6870007159325011</v>
      </c>
      <c r="J105">
        <f t="shared" si="9"/>
        <v>6.6417542595371204</v>
      </c>
    </row>
    <row r="106" spans="1:10">
      <c r="A106">
        <f t="shared" si="10"/>
        <v>104</v>
      </c>
      <c r="B106">
        <f>'Seasonality&amp;Smoothing'!J112</f>
        <v>2.2426282043606394</v>
      </c>
      <c r="D106">
        <f>'Seasonality&amp;Smoothing'!J112</f>
        <v>2.2426282043606394</v>
      </c>
      <c r="F106">
        <f t="shared" si="6"/>
        <v>-0.33468138436128503</v>
      </c>
      <c r="G106">
        <f t="shared" si="8"/>
        <v>-0.98949133077060902</v>
      </c>
      <c r="I106">
        <f t="shared" si="7"/>
        <v>6.6425247161179737</v>
      </c>
      <c r="J106">
        <f t="shared" si="9"/>
        <v>10.446596689377039</v>
      </c>
    </row>
    <row r="107" spans="1:10">
      <c r="A107">
        <f t="shared" si="10"/>
        <v>105</v>
      </c>
      <c r="B107">
        <f>'Seasonality&amp;Smoothing'!J113</f>
        <v>1.6866013187325255</v>
      </c>
      <c r="D107">
        <f>'Seasonality&amp;Smoothing'!J113</f>
        <v>1.6866013187325255</v>
      </c>
      <c r="F107">
        <f t="shared" si="6"/>
        <v>-0.3338218817954049</v>
      </c>
      <c r="G107">
        <f t="shared" si="8"/>
        <v>-0.98643808945138323</v>
      </c>
      <c r="I107">
        <f t="shared" si="7"/>
        <v>4.0821099092315256</v>
      </c>
      <c r="J107">
        <f t="shared" si="9"/>
        <v>7.1451396777041802</v>
      </c>
    </row>
    <row r="108" spans="1:10">
      <c r="A108">
        <f t="shared" si="10"/>
        <v>106</v>
      </c>
      <c r="B108">
        <f>'Seasonality&amp;Smoothing'!J114</f>
        <v>2.1173045856216239</v>
      </c>
      <c r="D108">
        <f>'Seasonality&amp;Smoothing'!J114</f>
        <v>2.1173045856216239</v>
      </c>
      <c r="F108">
        <f t="shared" si="6"/>
        <v>-0.33296237922952476</v>
      </c>
      <c r="G108">
        <f t="shared" si="8"/>
        <v>-0.98338484813215743</v>
      </c>
      <c r="I108">
        <f t="shared" ref="I108:I171" si="11">(D108-F108)^2</f>
        <v>6.0038081990408605</v>
      </c>
      <c r="J108">
        <f t="shared" si="9"/>
        <v>9.6142749645923455</v>
      </c>
    </row>
    <row r="109" spans="1:10">
      <c r="A109">
        <f t="shared" si="10"/>
        <v>107</v>
      </c>
      <c r="B109">
        <f>'Seasonality&amp;Smoothing'!J115</f>
        <v>2.0097095786858836</v>
      </c>
      <c r="D109">
        <f>'Seasonality&amp;Smoothing'!J115</f>
        <v>2.0097095786858836</v>
      </c>
      <c r="F109">
        <f t="shared" si="6"/>
        <v>-0.33210287666364463</v>
      </c>
      <c r="G109">
        <f t="shared" si="8"/>
        <v>-0.98033160681293163</v>
      </c>
      <c r="I109">
        <f t="shared" si="11"/>
        <v>5.4840855760301865</v>
      </c>
      <c r="J109">
        <f t="shared" si="9"/>
        <v>8.9403462909791607</v>
      </c>
    </row>
    <row r="110" spans="1:10">
      <c r="A110">
        <f t="shared" si="10"/>
        <v>108</v>
      </c>
      <c r="B110">
        <f>'Seasonality&amp;Smoothing'!J116</f>
        <v>1.6468857082935349</v>
      </c>
      <c r="D110">
        <f>'Seasonality&amp;Smoothing'!J116</f>
        <v>1.6468857082935349</v>
      </c>
      <c r="F110">
        <f t="shared" si="6"/>
        <v>-0.3312433740977645</v>
      </c>
      <c r="G110">
        <f t="shared" si="8"/>
        <v>-0.97727836549370584</v>
      </c>
      <c r="I110">
        <f t="shared" si="11"/>
        <v>3.9129946666022439</v>
      </c>
      <c r="J110">
        <f t="shared" si="9"/>
        <v>6.8862370861556466</v>
      </c>
    </row>
    <row r="111" spans="1:10">
      <c r="A111">
        <f t="shared" si="10"/>
        <v>109</v>
      </c>
      <c r="B111">
        <f>'Seasonality&amp;Smoothing'!J117</f>
        <v>1.2425134004452694</v>
      </c>
      <c r="D111">
        <f>'Seasonality&amp;Smoothing'!J117</f>
        <v>1.2425134004452694</v>
      </c>
      <c r="F111">
        <f t="shared" si="6"/>
        <v>-0.33038387153188437</v>
      </c>
      <c r="G111">
        <f t="shared" si="8"/>
        <v>-0.97422512417448015</v>
      </c>
      <c r="I111">
        <f t="shared" si="11"/>
        <v>2.4740058281931723</v>
      </c>
      <c r="J111">
        <f t="shared" si="9"/>
        <v>4.9139296865333444</v>
      </c>
    </row>
    <row r="112" spans="1:10">
      <c r="A112">
        <f t="shared" si="10"/>
        <v>110</v>
      </c>
      <c r="B112">
        <f>'Seasonality&amp;Smoothing'!J118</f>
        <v>1.5412381603540015</v>
      </c>
      <c r="D112">
        <f>'Seasonality&amp;Smoothing'!J118</f>
        <v>1.5412381603540015</v>
      </c>
      <c r="F112">
        <f t="shared" si="6"/>
        <v>-0.32952436896600423</v>
      </c>
      <c r="G112">
        <f t="shared" si="8"/>
        <v>-0.97117188285525435</v>
      </c>
      <c r="I112">
        <f t="shared" si="11"/>
        <v>3.4997524411077849</v>
      </c>
      <c r="J112">
        <f t="shared" si="9"/>
        <v>6.3122042252187347</v>
      </c>
    </row>
    <row r="113" spans="1:10">
      <c r="A113">
        <f t="shared" si="10"/>
        <v>111</v>
      </c>
      <c r="B113">
        <f>'Seasonality&amp;Smoothing'!J119</f>
        <v>1.8888677186878204</v>
      </c>
      <c r="D113">
        <f>'Seasonality&amp;Smoothing'!J119</f>
        <v>1.8888677186878204</v>
      </c>
      <c r="F113">
        <f t="shared" si="6"/>
        <v>-0.32866486640012404</v>
      </c>
      <c r="G113">
        <f t="shared" si="8"/>
        <v>-0.96811864153602856</v>
      </c>
      <c r="I113">
        <f t="shared" si="11"/>
        <v>4.9174507659268221</v>
      </c>
      <c r="J113">
        <f t="shared" si="9"/>
        <v>8.162371062505116</v>
      </c>
    </row>
    <row r="114" spans="1:10">
      <c r="A114">
        <f t="shared" si="10"/>
        <v>112</v>
      </c>
      <c r="B114">
        <f>'Seasonality&amp;Smoothing'!J120</f>
        <v>1.0999350710503144</v>
      </c>
      <c r="D114">
        <f>'Seasonality&amp;Smoothing'!J120</f>
        <v>1.0999350710503144</v>
      </c>
      <c r="F114">
        <f t="shared" si="6"/>
        <v>-0.32780536383424391</v>
      </c>
      <c r="G114">
        <f t="shared" si="8"/>
        <v>-0.96506540021680287</v>
      </c>
      <c r="I114">
        <f t="shared" si="11"/>
        <v>2.0384427494043478</v>
      </c>
      <c r="J114">
        <f t="shared" si="9"/>
        <v>4.2642269463334168</v>
      </c>
    </row>
    <row r="115" spans="1:10">
      <c r="A115">
        <f t="shared" si="10"/>
        <v>113</v>
      </c>
      <c r="B115">
        <f>'Seasonality&amp;Smoothing'!J121</f>
        <v>-3.1534715147384373E-2</v>
      </c>
      <c r="D115">
        <f>'Seasonality&amp;Smoothing'!J121</f>
        <v>-3.1534715147384373E-2</v>
      </c>
      <c r="F115">
        <f t="shared" si="6"/>
        <v>-0.32694586126836378</v>
      </c>
      <c r="G115">
        <f t="shared" si="8"/>
        <v>-0.96201215889757696</v>
      </c>
      <c r="I115">
        <f t="shared" si="11"/>
        <v>8.7267745252510645E-2</v>
      </c>
      <c r="J115">
        <f t="shared" si="9"/>
        <v>0.86578827332789277</v>
      </c>
    </row>
    <row r="116" spans="1:10">
      <c r="A116">
        <f t="shared" si="10"/>
        <v>114</v>
      </c>
      <c r="B116">
        <f>'Seasonality&amp;Smoothing'!J122</f>
        <v>-0.84699434202580703</v>
      </c>
      <c r="D116">
        <f>'Seasonality&amp;Smoothing'!J122</f>
        <v>-0.84699434202580703</v>
      </c>
      <c r="F116">
        <f t="shared" si="6"/>
        <v>-0.32608635870248365</v>
      </c>
      <c r="G116">
        <f t="shared" si="8"/>
        <v>-0.95895891757835128</v>
      </c>
      <c r="I116">
        <f t="shared" si="11"/>
        <v>0.27134512708997183</v>
      </c>
      <c r="J116">
        <f t="shared" si="9"/>
        <v>1.2536066178661388E-2</v>
      </c>
    </row>
    <row r="117" spans="1:10">
      <c r="A117">
        <f t="shared" si="10"/>
        <v>115</v>
      </c>
      <c r="B117">
        <f>'Seasonality&amp;Smoothing'!J123</f>
        <v>-1.6853398615028907</v>
      </c>
      <c r="D117">
        <f>'Seasonality&amp;Smoothing'!J123</f>
        <v>-1.6853398615028907</v>
      </c>
      <c r="F117">
        <f t="shared" si="6"/>
        <v>-0.32522685613660351</v>
      </c>
      <c r="G117">
        <f t="shared" si="8"/>
        <v>-0.95590567625912548</v>
      </c>
      <c r="I117">
        <f t="shared" si="11"/>
        <v>1.8499073873665137</v>
      </c>
      <c r="J117">
        <f t="shared" si="9"/>
        <v>0.53207423060223558</v>
      </c>
    </row>
    <row r="118" spans="1:10">
      <c r="A118">
        <f t="shared" si="10"/>
        <v>116</v>
      </c>
      <c r="B118">
        <f>'Seasonality&amp;Smoothing'!J124</f>
        <v>-1.6139280921904693</v>
      </c>
      <c r="D118">
        <f>'Seasonality&amp;Smoothing'!J124</f>
        <v>-1.6139280921904693</v>
      </c>
      <c r="F118">
        <f t="shared" si="6"/>
        <v>-0.32436735357072338</v>
      </c>
      <c r="G118">
        <f t="shared" si="8"/>
        <v>-0.95285243493989968</v>
      </c>
      <c r="I118">
        <f t="shared" si="11"/>
        <v>1.6629668985895045</v>
      </c>
      <c r="J118">
        <f t="shared" si="9"/>
        <v>0.43702102460927256</v>
      </c>
    </row>
    <row r="119" spans="1:10">
      <c r="A119">
        <f t="shared" si="10"/>
        <v>117</v>
      </c>
      <c r="B119">
        <f>'Seasonality&amp;Smoothing'!J125</f>
        <v>-1.9728238518875585</v>
      </c>
      <c r="D119">
        <f>'Seasonality&amp;Smoothing'!J125</f>
        <v>-1.9728238518875585</v>
      </c>
      <c r="F119">
        <f t="shared" si="6"/>
        <v>-0.32350785100484325</v>
      </c>
      <c r="G119">
        <f t="shared" si="8"/>
        <v>-0.949799193620674</v>
      </c>
      <c r="I119">
        <f t="shared" si="11"/>
        <v>2.7202432707677526</v>
      </c>
      <c r="J119">
        <f t="shared" si="9"/>
        <v>1.0465794514220759</v>
      </c>
    </row>
    <row r="120" spans="1:10">
      <c r="A120">
        <f t="shared" si="10"/>
        <v>118</v>
      </c>
      <c r="B120">
        <f>'Seasonality&amp;Smoothing'!J126</f>
        <v>-2.8269320815860937</v>
      </c>
      <c r="D120">
        <f>'Seasonality&amp;Smoothing'!J126</f>
        <v>-2.8269320815860937</v>
      </c>
      <c r="F120">
        <f t="shared" si="6"/>
        <v>-0.32264834843896306</v>
      </c>
      <c r="G120">
        <f t="shared" si="8"/>
        <v>-0.94674595230144809</v>
      </c>
      <c r="I120">
        <f t="shared" si="11"/>
        <v>6.2714370161053292</v>
      </c>
      <c r="J120">
        <f t="shared" si="9"/>
        <v>3.5350998807543781</v>
      </c>
    </row>
    <row r="121" spans="1:10">
      <c r="A121">
        <f t="shared" si="10"/>
        <v>119</v>
      </c>
      <c r="B121">
        <f>'Seasonality&amp;Smoothing'!J127</f>
        <v>-3.1816423551776767</v>
      </c>
      <c r="D121">
        <f>'Seasonality&amp;Smoothing'!J127</f>
        <v>-3.1816423551776767</v>
      </c>
      <c r="F121">
        <f t="shared" si="6"/>
        <v>-0.32178884587308293</v>
      </c>
      <c r="G121">
        <f t="shared" si="8"/>
        <v>-0.9436927109822224</v>
      </c>
      <c r="I121">
        <f t="shared" si="11"/>
        <v>8.1787620946818009</v>
      </c>
      <c r="J121">
        <f t="shared" si="9"/>
        <v>5.0084186099545605</v>
      </c>
    </row>
    <row r="122" spans="1:10">
      <c r="A122">
        <f t="shared" si="10"/>
        <v>120</v>
      </c>
      <c r="B122">
        <f>'Seasonality&amp;Smoothing'!J128</f>
        <v>-2.6306391868927519</v>
      </c>
      <c r="D122">
        <f>'Seasonality&amp;Smoothing'!J128</f>
        <v>-2.6306391868927519</v>
      </c>
      <c r="F122">
        <f t="shared" si="6"/>
        <v>-0.3209293433072028</v>
      </c>
      <c r="G122">
        <f t="shared" si="8"/>
        <v>-0.94063946966299661</v>
      </c>
      <c r="I122">
        <f t="shared" si="11"/>
        <v>5.3347595615559822</v>
      </c>
      <c r="J122">
        <f t="shared" si="9"/>
        <v>2.8560990442366534</v>
      </c>
    </row>
    <row r="123" spans="1:10">
      <c r="A123">
        <f t="shared" si="10"/>
        <v>121</v>
      </c>
      <c r="B123">
        <f>'Seasonality&amp;Smoothing'!J129</f>
        <v>-2.0634609968372963</v>
      </c>
      <c r="D123">
        <f>'Seasonality&amp;Smoothing'!J129</f>
        <v>-2.0634609968372963</v>
      </c>
      <c r="F123">
        <f t="shared" si="6"/>
        <v>-0.32006984074132266</v>
      </c>
      <c r="G123">
        <f t="shared" si="8"/>
        <v>-0.93758622834377081</v>
      </c>
      <c r="I123">
        <f t="shared" si="11"/>
        <v>3.0394127231536556</v>
      </c>
      <c r="J123">
        <f t="shared" si="9"/>
        <v>1.2675939943303498</v>
      </c>
    </row>
    <row r="124" spans="1:10">
      <c r="A124">
        <f t="shared" si="10"/>
        <v>122</v>
      </c>
      <c r="B124">
        <f>'Seasonality&amp;Smoothing'!J130</f>
        <v>-0.55061674898291391</v>
      </c>
      <c r="D124">
        <f>'Seasonality&amp;Smoothing'!J130</f>
        <v>-0.55061674898291391</v>
      </c>
      <c r="F124">
        <f t="shared" si="6"/>
        <v>-0.31921033817544253</v>
      </c>
      <c r="G124">
        <f t="shared" si="8"/>
        <v>-0.93453298702454513</v>
      </c>
      <c r="I124">
        <f t="shared" si="11"/>
        <v>5.3548926962796208E-2</v>
      </c>
      <c r="J124">
        <f t="shared" si="9"/>
        <v>0.14739167783203844</v>
      </c>
    </row>
    <row r="125" spans="1:10">
      <c r="A125">
        <f t="shared" si="10"/>
        <v>123</v>
      </c>
      <c r="B125">
        <f>'Seasonality&amp;Smoothing'!J131</f>
        <v>-0.70915009246235916</v>
      </c>
      <c r="D125">
        <f>'Seasonality&amp;Smoothing'!J131</f>
        <v>-0.70915009246235916</v>
      </c>
      <c r="F125">
        <f t="shared" si="6"/>
        <v>-0.3183508356095624</v>
      </c>
      <c r="G125">
        <f t="shared" si="8"/>
        <v>-0.93147974570531933</v>
      </c>
      <c r="I125">
        <f t="shared" si="11"/>
        <v>0.15272405915669821</v>
      </c>
      <c r="J125">
        <f t="shared" si="9"/>
        <v>4.943047471113491E-2</v>
      </c>
    </row>
    <row r="126" spans="1:10">
      <c r="A126">
        <f t="shared" si="10"/>
        <v>124</v>
      </c>
      <c r="B126">
        <f>'Seasonality&amp;Smoothing'!J132</f>
        <v>0.18987761612317167</v>
      </c>
      <c r="D126">
        <f>'Seasonality&amp;Smoothing'!J132</f>
        <v>0.18987761612317167</v>
      </c>
      <c r="F126">
        <f t="shared" si="6"/>
        <v>-0.31749133304368227</v>
      </c>
      <c r="G126">
        <f t="shared" si="8"/>
        <v>-0.92842650438609353</v>
      </c>
      <c r="I126">
        <f t="shared" si="11"/>
        <v>0.2574232505786776</v>
      </c>
      <c r="J126">
        <f t="shared" si="9"/>
        <v>1.2506041059480011</v>
      </c>
    </row>
    <row r="127" spans="1:10">
      <c r="A127">
        <f t="shared" si="10"/>
        <v>125</v>
      </c>
      <c r="B127">
        <f>'Seasonality&amp;Smoothing'!J133</f>
        <v>1.2066089790240107</v>
      </c>
      <c r="D127">
        <f>'Seasonality&amp;Smoothing'!J133</f>
        <v>1.2066089790240107</v>
      </c>
      <c r="F127">
        <f t="shared" ref="F127:F190" si="12">N$3*$A86+N$4</f>
        <v>-0.31663183047780208</v>
      </c>
      <c r="G127">
        <f t="shared" si="8"/>
        <v>-0.92537326306686785</v>
      </c>
      <c r="I127">
        <f t="shared" si="11"/>
        <v>2.3202625637317373</v>
      </c>
      <c r="J127">
        <f t="shared" si="9"/>
        <v>4.5453482805908498</v>
      </c>
    </row>
    <row r="128" spans="1:10">
      <c r="A128">
        <f t="shared" si="10"/>
        <v>126</v>
      </c>
      <c r="B128">
        <f>'Seasonality&amp;Smoothing'!J134</f>
        <v>0.74038647826215931</v>
      </c>
      <c r="D128">
        <f>'Seasonality&amp;Smoothing'!J134</f>
        <v>0.74038647826215931</v>
      </c>
      <c r="F128">
        <f t="shared" si="12"/>
        <v>-0.315772327911922</v>
      </c>
      <c r="G128">
        <f t="shared" si="8"/>
        <v>-0.92232002174764194</v>
      </c>
      <c r="I128">
        <f t="shared" si="11"/>
        <v>1.1154714238590604</v>
      </c>
      <c r="J128">
        <f t="shared" si="9"/>
        <v>2.764592905174843</v>
      </c>
    </row>
    <row r="129" spans="1:10">
      <c r="A129">
        <f t="shared" si="10"/>
        <v>127</v>
      </c>
      <c r="B129">
        <f>'Seasonality&amp;Smoothing'!J135</f>
        <v>1.126293342379316</v>
      </c>
      <c r="D129">
        <f>'Seasonality&amp;Smoothing'!J135</f>
        <v>1.126293342379316</v>
      </c>
      <c r="F129">
        <f t="shared" si="12"/>
        <v>-0.31491282534604181</v>
      </c>
      <c r="G129">
        <f t="shared" si="8"/>
        <v>-0.91926678042841625</v>
      </c>
      <c r="I129">
        <f t="shared" si="11"/>
        <v>2.0770752178896124</v>
      </c>
      <c r="J129">
        <f t="shared" si="9"/>
        <v>4.184316216021184</v>
      </c>
    </row>
    <row r="130" spans="1:10">
      <c r="A130">
        <f t="shared" si="10"/>
        <v>128</v>
      </c>
      <c r="B130">
        <f>'Seasonality&amp;Smoothing'!J136</f>
        <v>0.98147244761409458</v>
      </c>
      <c r="D130">
        <f>'Seasonality&amp;Smoothing'!J136</f>
        <v>0.98147244761409458</v>
      </c>
      <c r="F130">
        <f t="shared" si="12"/>
        <v>-0.31405332278016168</v>
      </c>
      <c r="G130">
        <f t="shared" si="8"/>
        <v>-0.91621353910919046</v>
      </c>
      <c r="I130">
        <f t="shared" si="11"/>
        <v>1.6783870217556311</v>
      </c>
      <c r="J130">
        <f t="shared" si="9"/>
        <v>3.6012121042059273</v>
      </c>
    </row>
    <row r="131" spans="1:10">
      <c r="A131">
        <f t="shared" si="10"/>
        <v>129</v>
      </c>
      <c r="B131">
        <f>'Seasonality&amp;Smoothing'!J137</f>
        <v>1.1826686771209187</v>
      </c>
      <c r="D131">
        <f>'Seasonality&amp;Smoothing'!J137</f>
        <v>1.1826686771209187</v>
      </c>
      <c r="F131">
        <f t="shared" si="12"/>
        <v>-0.31319382021428155</v>
      </c>
      <c r="G131">
        <f t="shared" si="8"/>
        <v>-0.91316029778996466</v>
      </c>
      <c r="I131">
        <f t="shared" si="11"/>
        <v>2.2376046109339023</v>
      </c>
      <c r="J131">
        <f t="shared" si="9"/>
        <v>4.3924990920760054</v>
      </c>
    </row>
    <row r="132" spans="1:10">
      <c r="A132">
        <f t="shared" si="10"/>
        <v>130</v>
      </c>
      <c r="B132">
        <f>'Seasonality&amp;Smoothing'!J138</f>
        <v>0.98745059684221959</v>
      </c>
      <c r="D132">
        <f>'Seasonality&amp;Smoothing'!J138</f>
        <v>0.98745059684221959</v>
      </c>
      <c r="F132">
        <f t="shared" si="12"/>
        <v>-0.31233431764840142</v>
      </c>
      <c r="G132">
        <f t="shared" ref="G132:G195" si="13">O$3*$A132+O$4</f>
        <v>-0.91010705647073897</v>
      </c>
      <c r="I132">
        <f t="shared" si="11"/>
        <v>1.689440823937391</v>
      </c>
      <c r="J132">
        <f t="shared" ref="J132:J195" si="14">(B132-G132)^2</f>
        <v>3.6007250476465824</v>
      </c>
    </row>
    <row r="133" spans="1:10">
      <c r="A133">
        <f t="shared" ref="A133:A196" si="15">A132+1</f>
        <v>131</v>
      </c>
      <c r="B133">
        <f>'Seasonality&amp;Smoothing'!J139</f>
        <v>0.74245266968207113</v>
      </c>
      <c r="D133">
        <f>'Seasonality&amp;Smoothing'!J139</f>
        <v>0.74245266968207113</v>
      </c>
      <c r="F133">
        <f t="shared" si="12"/>
        <v>-0.31147481508252128</v>
      </c>
      <c r="G133">
        <f t="shared" si="13"/>
        <v>-0.90705381515151307</v>
      </c>
      <c r="I133">
        <f t="shared" si="11"/>
        <v>1.11076314314222</v>
      </c>
      <c r="J133">
        <f t="shared" si="14"/>
        <v>2.7208716435080471</v>
      </c>
    </row>
    <row r="134" spans="1:10">
      <c r="A134">
        <f t="shared" si="15"/>
        <v>132</v>
      </c>
      <c r="B134">
        <f>'Seasonality&amp;Smoothing'!J140</f>
        <v>0.38097393746980274</v>
      </c>
      <c r="D134">
        <f>'Seasonality&amp;Smoothing'!J140</f>
        <v>0.38097393746980274</v>
      </c>
      <c r="F134">
        <f t="shared" si="12"/>
        <v>-0.3106153125166411</v>
      </c>
      <c r="G134">
        <f t="shared" si="13"/>
        <v>-0.90400057383228738</v>
      </c>
      <c r="I134">
        <f t="shared" si="11"/>
        <v>0.47829569069681183</v>
      </c>
      <c r="J134">
        <f t="shared" si="14"/>
        <v>1.6511594946960453</v>
      </c>
    </row>
    <row r="135" spans="1:10">
      <c r="A135">
        <f t="shared" si="15"/>
        <v>133</v>
      </c>
      <c r="B135">
        <f>'Seasonality&amp;Smoothing'!J141</f>
        <v>0.10191986503800743</v>
      </c>
      <c r="D135">
        <f>'Seasonality&amp;Smoothing'!J141</f>
        <v>0.10191986503800743</v>
      </c>
      <c r="F135">
        <f t="shared" si="12"/>
        <v>-0.30975580995076102</v>
      </c>
      <c r="G135">
        <f t="shared" si="13"/>
        <v>-0.90094733251306158</v>
      </c>
      <c r="I135">
        <f t="shared" si="11"/>
        <v>0.1694768613774581</v>
      </c>
      <c r="J135">
        <f t="shared" si="14"/>
        <v>1.0057426159239349</v>
      </c>
    </row>
    <row r="136" spans="1:10">
      <c r="A136">
        <f t="shared" si="15"/>
        <v>134</v>
      </c>
      <c r="B136">
        <f>'Seasonality&amp;Smoothing'!J142</f>
        <v>-0.32854350434511859</v>
      </c>
      <c r="D136">
        <f>'Seasonality&amp;Smoothing'!J142</f>
        <v>-0.32854350434511859</v>
      </c>
      <c r="F136">
        <f t="shared" si="12"/>
        <v>-0.30889630738488083</v>
      </c>
      <c r="G136">
        <f t="shared" si="13"/>
        <v>-0.89789409119383579</v>
      </c>
      <c r="I136">
        <f t="shared" si="11"/>
        <v>3.8601234839437572E-4</v>
      </c>
      <c r="J136">
        <f t="shared" si="14"/>
        <v>0.32416009074497865</v>
      </c>
    </row>
    <row r="137" spans="1:10">
      <c r="A137">
        <f t="shared" si="15"/>
        <v>135</v>
      </c>
      <c r="B137">
        <f>'Seasonality&amp;Smoothing'!J143</f>
        <v>-0.92351831271732421</v>
      </c>
      <c r="D137">
        <f>'Seasonality&amp;Smoothing'!J143</f>
        <v>-0.92351831271732421</v>
      </c>
      <c r="F137">
        <f t="shared" si="12"/>
        <v>-0.3080368048190007</v>
      </c>
      <c r="G137">
        <f t="shared" si="13"/>
        <v>-0.8948408498746101</v>
      </c>
      <c r="I137">
        <f t="shared" si="11"/>
        <v>0.37881748656479414</v>
      </c>
      <c r="J137">
        <f t="shared" si="14"/>
        <v>8.223968750952483E-4</v>
      </c>
    </row>
    <row r="138" spans="1:10">
      <c r="A138">
        <f t="shared" si="15"/>
        <v>136</v>
      </c>
      <c r="B138">
        <f>'Seasonality&amp;Smoothing'!J144</f>
        <v>-0.28020323972669492</v>
      </c>
      <c r="D138">
        <f>'Seasonality&amp;Smoothing'!J144</f>
        <v>-0.28020323972669492</v>
      </c>
      <c r="F138">
        <f t="shared" si="12"/>
        <v>-0.30717730225312057</v>
      </c>
      <c r="G138">
        <f t="shared" si="13"/>
        <v>-0.8917876085553843</v>
      </c>
      <c r="I138">
        <f t="shared" si="11"/>
        <v>7.2760004917952028E-4</v>
      </c>
      <c r="J138">
        <f t="shared" si="14"/>
        <v>0.37403544019558638</v>
      </c>
    </row>
    <row r="139" spans="1:10">
      <c r="A139">
        <f t="shared" si="15"/>
        <v>137</v>
      </c>
      <c r="B139">
        <f>'Seasonality&amp;Smoothing'!J145</f>
        <v>-0.8500702597088593</v>
      </c>
      <c r="D139">
        <f>'Seasonality&amp;Smoothing'!J145</f>
        <v>-0.8500702597088593</v>
      </c>
      <c r="F139">
        <f t="shared" si="12"/>
        <v>-0.30631779968724043</v>
      </c>
      <c r="G139">
        <f t="shared" si="13"/>
        <v>-0.88873436723615851</v>
      </c>
      <c r="I139">
        <f t="shared" si="11"/>
        <v>0.29566673777956215</v>
      </c>
      <c r="J139">
        <f t="shared" si="14"/>
        <v>1.4949132108825552E-3</v>
      </c>
    </row>
    <row r="140" spans="1:10">
      <c r="A140">
        <f t="shared" si="15"/>
        <v>138</v>
      </c>
      <c r="B140">
        <f>'Seasonality&amp;Smoothing'!J146</f>
        <v>-1.1791591756960564</v>
      </c>
      <c r="D140">
        <f>'Seasonality&amp;Smoothing'!J146</f>
        <v>-1.1791591756960564</v>
      </c>
      <c r="F140">
        <f t="shared" si="12"/>
        <v>-0.3054582971213603</v>
      </c>
      <c r="G140">
        <f t="shared" si="13"/>
        <v>-0.88568112591693282</v>
      </c>
      <c r="I140">
        <f t="shared" si="11"/>
        <v>0.76335322522219595</v>
      </c>
      <c r="J140">
        <f t="shared" si="14"/>
        <v>8.6129365702157762E-2</v>
      </c>
    </row>
    <row r="141" spans="1:10">
      <c r="A141">
        <f t="shared" si="15"/>
        <v>139</v>
      </c>
      <c r="B141">
        <f>'Seasonality&amp;Smoothing'!J147</f>
        <v>-1.3108613984997364</v>
      </c>
      <c r="D141">
        <f>'Seasonality&amp;Smoothing'!J147</f>
        <v>-1.3108613984997364</v>
      </c>
      <c r="F141">
        <f t="shared" si="12"/>
        <v>-0.30459879455548011</v>
      </c>
      <c r="G141">
        <f t="shared" si="13"/>
        <v>-0.88262788459770691</v>
      </c>
      <c r="I141">
        <f t="shared" si="11"/>
        <v>1.0125644280966755</v>
      </c>
      <c r="J141">
        <f t="shared" si="14"/>
        <v>0.18338394242887965</v>
      </c>
    </row>
    <row r="142" spans="1:10">
      <c r="A142">
        <f t="shared" si="15"/>
        <v>140</v>
      </c>
      <c r="B142">
        <f>'Seasonality&amp;Smoothing'!J148</f>
        <v>-2.3089391984473746</v>
      </c>
      <c r="D142">
        <f>'Seasonality&amp;Smoothing'!J148</f>
        <v>-2.3089391984473746</v>
      </c>
      <c r="F142">
        <f t="shared" si="12"/>
        <v>-0.30373929198960004</v>
      </c>
      <c r="G142">
        <f t="shared" si="13"/>
        <v>-0.87957464327848123</v>
      </c>
      <c r="I142">
        <f t="shared" si="11"/>
        <v>4.0208266648582685</v>
      </c>
      <c r="J142">
        <f t="shared" si="14"/>
        <v>2.0430830315731683</v>
      </c>
    </row>
    <row r="143" spans="1:10">
      <c r="A143">
        <f t="shared" si="15"/>
        <v>141</v>
      </c>
      <c r="B143">
        <f>'Seasonality&amp;Smoothing'!J149</f>
        <v>-2.7939347360193207</v>
      </c>
      <c r="D143">
        <f>'Seasonality&amp;Smoothing'!J149</f>
        <v>-2.7939347360193207</v>
      </c>
      <c r="F143">
        <f t="shared" si="12"/>
        <v>-0.30287978942371985</v>
      </c>
      <c r="G143">
        <f t="shared" si="13"/>
        <v>-0.87652140195925543</v>
      </c>
      <c r="I143">
        <f t="shared" si="11"/>
        <v>6.2053547469584132</v>
      </c>
      <c r="J143">
        <f t="shared" si="14"/>
        <v>3.6764738936313353</v>
      </c>
    </row>
    <row r="144" spans="1:10">
      <c r="A144">
        <f t="shared" si="15"/>
        <v>142</v>
      </c>
      <c r="B144">
        <f>'Seasonality&amp;Smoothing'!J150</f>
        <v>-3.2596207480352142</v>
      </c>
      <c r="D144">
        <f>'Seasonality&amp;Smoothing'!J150</f>
        <v>-3.2596207480352142</v>
      </c>
      <c r="F144">
        <f t="shared" si="12"/>
        <v>-0.30202028685783971</v>
      </c>
      <c r="G144">
        <f t="shared" si="13"/>
        <v>-0.87346816064002963</v>
      </c>
      <c r="I144">
        <f t="shared" si="11"/>
        <v>8.7474004879566163</v>
      </c>
      <c r="J144">
        <f t="shared" si="14"/>
        <v>5.6937241703327341</v>
      </c>
    </row>
    <row r="145" spans="1:10">
      <c r="A145">
        <f t="shared" si="15"/>
        <v>143</v>
      </c>
      <c r="B145">
        <f>'Seasonality&amp;Smoothing'!J151</f>
        <v>-3.4676772482978087</v>
      </c>
      <c r="D145">
        <f>'Seasonality&amp;Smoothing'!J151</f>
        <v>-3.4676772482978087</v>
      </c>
      <c r="F145">
        <f t="shared" si="12"/>
        <v>-0.30116078429195958</v>
      </c>
      <c r="G145">
        <f t="shared" si="13"/>
        <v>-0.87041491932080395</v>
      </c>
      <c r="I145">
        <f t="shared" si="11"/>
        <v>10.026826516820105</v>
      </c>
      <c r="J145">
        <f t="shared" si="14"/>
        <v>6.7457716055230534</v>
      </c>
    </row>
    <row r="146" spans="1:10">
      <c r="A146">
        <f t="shared" si="15"/>
        <v>144</v>
      </c>
      <c r="B146">
        <f>'Seasonality&amp;Smoothing'!J152</f>
        <v>-3.4329533821504996</v>
      </c>
      <c r="D146">
        <f>'Seasonality&amp;Smoothing'!J152</f>
        <v>-3.4329533821504996</v>
      </c>
      <c r="F146">
        <f t="shared" si="12"/>
        <v>-0.30030128172607945</v>
      </c>
      <c r="G146">
        <f t="shared" si="13"/>
        <v>-0.86736167800157804</v>
      </c>
      <c r="I146">
        <f t="shared" si="11"/>
        <v>9.8135091822935312</v>
      </c>
      <c r="J146">
        <f t="shared" si="14"/>
        <v>6.5822607923977685</v>
      </c>
    </row>
    <row r="147" spans="1:10">
      <c r="A147">
        <f t="shared" si="15"/>
        <v>145</v>
      </c>
      <c r="B147">
        <f>'Seasonality&amp;Smoothing'!J153</f>
        <v>-3.615728908189888</v>
      </c>
      <c r="D147">
        <f>'Seasonality&amp;Smoothing'!J153</f>
        <v>-3.615728908189888</v>
      </c>
      <c r="F147">
        <f t="shared" si="12"/>
        <v>-0.29944177916019932</v>
      </c>
      <c r="G147">
        <f t="shared" si="13"/>
        <v>-0.86430843668235235</v>
      </c>
      <c r="I147">
        <f t="shared" si="11"/>
        <v>10.997760322167975</v>
      </c>
      <c r="J147">
        <f t="shared" si="14"/>
        <v>7.5703146110307502</v>
      </c>
    </row>
    <row r="148" spans="1:10">
      <c r="A148">
        <f t="shared" si="15"/>
        <v>146</v>
      </c>
      <c r="B148">
        <f>'Seasonality&amp;Smoothing'!J154</f>
        <v>-3.3518393021084565</v>
      </c>
      <c r="D148">
        <f>'Seasonality&amp;Smoothing'!J154</f>
        <v>-3.3518393021084565</v>
      </c>
      <c r="F148">
        <f t="shared" si="12"/>
        <v>-0.29858227659431918</v>
      </c>
      <c r="G148">
        <f t="shared" si="13"/>
        <v>-0.86125519536312656</v>
      </c>
      <c r="I148">
        <f t="shared" si="11"/>
        <v>9.3223784638514378</v>
      </c>
      <c r="J148">
        <f t="shared" si="14"/>
        <v>6.2030091927724333</v>
      </c>
    </row>
    <row r="149" spans="1:10">
      <c r="A149">
        <f t="shared" si="15"/>
        <v>147</v>
      </c>
      <c r="B149">
        <f>'Seasonality&amp;Smoothing'!J155</f>
        <v>-3.4923481945253654</v>
      </c>
      <c r="D149">
        <f>'Seasonality&amp;Smoothing'!J155</f>
        <v>-3.4923481945253654</v>
      </c>
      <c r="F149">
        <f t="shared" si="12"/>
        <v>-0.29772277402843905</v>
      </c>
      <c r="G149">
        <f t="shared" si="13"/>
        <v>-0.85820195404390076</v>
      </c>
      <c r="I149">
        <f t="shared" si="11"/>
        <v>10.205631577285164</v>
      </c>
      <c r="J149">
        <f t="shared" si="14"/>
        <v>6.9387264162426332</v>
      </c>
    </row>
    <row r="150" spans="1:10">
      <c r="A150">
        <f t="shared" si="15"/>
        <v>148</v>
      </c>
      <c r="B150">
        <f>'Seasonality&amp;Smoothing'!J156</f>
        <v>-4.1156565238985809</v>
      </c>
      <c r="D150">
        <f>'Seasonality&amp;Smoothing'!J156</f>
        <v>-4.1156565238985809</v>
      </c>
      <c r="F150">
        <f t="shared" si="12"/>
        <v>-0.29686327146255886</v>
      </c>
      <c r="G150">
        <f t="shared" si="13"/>
        <v>-0.85514871272467508</v>
      </c>
      <c r="I150">
        <f t="shared" si="11"/>
        <v>14.583181904850893</v>
      </c>
      <c r="J150">
        <f t="shared" si="14"/>
        <v>10.630911186726054</v>
      </c>
    </row>
    <row r="151" spans="1:10">
      <c r="A151">
        <f t="shared" si="15"/>
        <v>149</v>
      </c>
      <c r="B151">
        <f>'Seasonality&amp;Smoothing'!J157</f>
        <v>-3.314814478197313</v>
      </c>
      <c r="D151">
        <f>'Seasonality&amp;Smoothing'!J157</f>
        <v>-3.314814478197313</v>
      </c>
      <c r="F151">
        <f t="shared" si="12"/>
        <v>-0.29600376889667873</v>
      </c>
      <c r="G151">
        <f t="shared" si="13"/>
        <v>-0.85209547140544928</v>
      </c>
      <c r="I151">
        <f t="shared" si="11"/>
        <v>9.1132180985881988</v>
      </c>
      <c r="J151">
        <f t="shared" si="14"/>
        <v>6.0649849064139039</v>
      </c>
    </row>
    <row r="152" spans="1:10">
      <c r="A152">
        <f t="shared" si="15"/>
        <v>150</v>
      </c>
      <c r="B152">
        <f>'Seasonality&amp;Smoothing'!J158</f>
        <v>-1.9766085098147208</v>
      </c>
      <c r="D152">
        <f>'Seasonality&amp;Smoothing'!J158</f>
        <v>-1.9766085098147208</v>
      </c>
      <c r="F152">
        <f t="shared" si="12"/>
        <v>-0.2951442663307986</v>
      </c>
      <c r="G152">
        <f t="shared" si="13"/>
        <v>-0.84904223008622348</v>
      </c>
      <c r="I152">
        <f t="shared" si="11"/>
        <v>2.827322002114959</v>
      </c>
      <c r="J152">
        <f t="shared" si="14"/>
        <v>1.2714057151807638</v>
      </c>
    </row>
    <row r="153" spans="1:10">
      <c r="A153">
        <f t="shared" si="15"/>
        <v>151</v>
      </c>
      <c r="B153">
        <f>'Seasonality&amp;Smoothing'!J159</f>
        <v>-2.8503617459360271</v>
      </c>
      <c r="D153">
        <f>'Seasonality&amp;Smoothing'!J159</f>
        <v>-2.8503617459360271</v>
      </c>
      <c r="F153">
        <f t="shared" si="12"/>
        <v>-0.29428476376491847</v>
      </c>
      <c r="G153">
        <f t="shared" si="13"/>
        <v>-0.84598898876699768</v>
      </c>
      <c r="I153">
        <f t="shared" si="11"/>
        <v>6.5335295387849612</v>
      </c>
      <c r="J153">
        <f t="shared" si="14"/>
        <v>4.0175101496813763</v>
      </c>
    </row>
    <row r="154" spans="1:10">
      <c r="A154">
        <f t="shared" si="15"/>
        <v>152</v>
      </c>
      <c r="B154">
        <f>'Seasonality&amp;Smoothing'!J160</f>
        <v>-3.1776495389349391</v>
      </c>
      <c r="D154">
        <f>'Seasonality&amp;Smoothing'!J160</f>
        <v>-3.1776495389349391</v>
      </c>
      <c r="F154">
        <f t="shared" si="12"/>
        <v>-0.29342526119903833</v>
      </c>
      <c r="G154">
        <f t="shared" si="13"/>
        <v>-0.84293574744777189</v>
      </c>
      <c r="I154">
        <f t="shared" si="11"/>
        <v>8.3187496842811779</v>
      </c>
      <c r="J154">
        <f t="shared" si="14"/>
        <v>5.4508884881603832</v>
      </c>
    </row>
    <row r="155" spans="1:10">
      <c r="A155">
        <f t="shared" si="15"/>
        <v>153</v>
      </c>
      <c r="B155">
        <f>'Seasonality&amp;Smoothing'!J161</f>
        <v>-3.4572708696971599</v>
      </c>
      <c r="D155">
        <f>'Seasonality&amp;Smoothing'!J161</f>
        <v>-3.4572708696971599</v>
      </c>
      <c r="F155">
        <f t="shared" si="12"/>
        <v>-0.2925657586331582</v>
      </c>
      <c r="G155">
        <f t="shared" si="13"/>
        <v>-0.8398825061285462</v>
      </c>
      <c r="I155">
        <f t="shared" si="11"/>
        <v>10.015358439994616</v>
      </c>
      <c r="J155">
        <f t="shared" si="14"/>
        <v>6.8507218457443848</v>
      </c>
    </row>
    <row r="156" spans="1:10">
      <c r="A156">
        <f t="shared" si="15"/>
        <v>154</v>
      </c>
      <c r="B156">
        <f>'Seasonality&amp;Smoothing'!J162</f>
        <v>-2.625690159039491</v>
      </c>
      <c r="D156">
        <f>'Seasonality&amp;Smoothing'!J162</f>
        <v>-2.625690159039491</v>
      </c>
      <c r="F156">
        <f t="shared" si="12"/>
        <v>-0.29170625606727807</v>
      </c>
      <c r="G156">
        <f t="shared" si="13"/>
        <v>-0.83682926480932041</v>
      </c>
      <c r="I156">
        <f t="shared" si="11"/>
        <v>5.4474808593334041</v>
      </c>
      <c r="J156">
        <f t="shared" si="14"/>
        <v>3.2000232989059652</v>
      </c>
    </row>
    <row r="157" spans="1:10">
      <c r="A157">
        <f t="shared" si="15"/>
        <v>155</v>
      </c>
      <c r="B157">
        <f>'Seasonality&amp;Smoothing'!J163</f>
        <v>-2.8864252710819946</v>
      </c>
      <c r="D157">
        <f>'Seasonality&amp;Smoothing'!J163</f>
        <v>-2.8864252710819946</v>
      </c>
      <c r="F157">
        <f t="shared" si="12"/>
        <v>-0.29084675350139788</v>
      </c>
      <c r="G157">
        <f t="shared" si="13"/>
        <v>-0.83377602349009461</v>
      </c>
      <c r="I157">
        <f t="shared" si="11"/>
        <v>6.7370278409258884</v>
      </c>
      <c r="J157">
        <f t="shared" si="14"/>
        <v>4.2133689336395932</v>
      </c>
    </row>
    <row r="158" spans="1:10">
      <c r="A158">
        <f t="shared" si="15"/>
        <v>156</v>
      </c>
      <c r="B158">
        <f>'Seasonality&amp;Smoothing'!J164</f>
        <v>-2.8413264444790012</v>
      </c>
      <c r="D158">
        <f>'Seasonality&amp;Smoothing'!J164</f>
        <v>-2.8413264444790012</v>
      </c>
      <c r="F158">
        <f t="shared" si="12"/>
        <v>-0.28998725093551775</v>
      </c>
      <c r="G158">
        <f t="shared" si="13"/>
        <v>-0.83072278217086892</v>
      </c>
      <c r="I158">
        <f t="shared" si="11"/>
        <v>6.5093316805111128</v>
      </c>
      <c r="J158">
        <f t="shared" si="14"/>
        <v>4.0425270868868752</v>
      </c>
    </row>
    <row r="159" spans="1:10">
      <c r="A159">
        <f t="shared" si="15"/>
        <v>157</v>
      </c>
      <c r="B159">
        <f>'Seasonality&amp;Smoothing'!J165</f>
        <v>-0.73793450927181903</v>
      </c>
      <c r="D159">
        <f>'Seasonality&amp;Smoothing'!J165</f>
        <v>-0.73793450927181903</v>
      </c>
      <c r="F159">
        <f t="shared" si="12"/>
        <v>-0.28912774836963762</v>
      </c>
      <c r="G159">
        <f t="shared" si="13"/>
        <v>-0.82766954085164302</v>
      </c>
      <c r="I159">
        <f t="shared" si="11"/>
        <v>0.20142750863150782</v>
      </c>
      <c r="J159">
        <f t="shared" si="14"/>
        <v>8.0523758926320087E-3</v>
      </c>
    </row>
    <row r="160" spans="1:10">
      <c r="A160">
        <f t="shared" si="15"/>
        <v>158</v>
      </c>
      <c r="B160">
        <f>'Seasonality&amp;Smoothing'!J166</f>
        <v>-1.1676007911687509</v>
      </c>
      <c r="D160">
        <f>'Seasonality&amp;Smoothing'!J166</f>
        <v>-1.1676007911687509</v>
      </c>
      <c r="F160">
        <f t="shared" si="12"/>
        <v>-0.28826824580375748</v>
      </c>
      <c r="G160">
        <f t="shared" si="13"/>
        <v>-0.82461629953241733</v>
      </c>
      <c r="I160">
        <f t="shared" si="11"/>
        <v>0.77322572533807821</v>
      </c>
      <c r="J160">
        <f t="shared" si="14"/>
        <v>0.11763836150303419</v>
      </c>
    </row>
    <row r="161" spans="1:10">
      <c r="A161">
        <f t="shared" si="15"/>
        <v>159</v>
      </c>
      <c r="B161">
        <f>'Seasonality&amp;Smoothing'!J167</f>
        <v>-1.5937944538044584</v>
      </c>
      <c r="D161">
        <f>'Seasonality&amp;Smoothing'!J167</f>
        <v>-1.5937944538044584</v>
      </c>
      <c r="F161">
        <f t="shared" si="12"/>
        <v>-0.28740874323787735</v>
      </c>
      <c r="G161">
        <f t="shared" si="13"/>
        <v>-0.82156305821319153</v>
      </c>
      <c r="I161">
        <f t="shared" si="11"/>
        <v>1.7066436247725509</v>
      </c>
      <c r="J161">
        <f t="shared" si="14"/>
        <v>0.59634132833683573</v>
      </c>
    </row>
    <row r="162" spans="1:10">
      <c r="A162">
        <f t="shared" si="15"/>
        <v>160</v>
      </c>
      <c r="B162">
        <f>'Seasonality&amp;Smoothing'!J168</f>
        <v>-2.5030738579920975</v>
      </c>
      <c r="D162">
        <f>'Seasonality&amp;Smoothing'!J168</f>
        <v>-2.5030738579920975</v>
      </c>
      <c r="F162">
        <f t="shared" si="12"/>
        <v>-0.28654924067199722</v>
      </c>
      <c r="G162">
        <f t="shared" si="13"/>
        <v>-0.81850981689396574</v>
      </c>
      <c r="I162">
        <f t="shared" si="11"/>
        <v>4.9129813791860162</v>
      </c>
      <c r="J162">
        <f t="shared" si="14"/>
        <v>2.8377560085608682</v>
      </c>
    </row>
    <row r="163" spans="1:10">
      <c r="A163">
        <f t="shared" si="15"/>
        <v>161</v>
      </c>
      <c r="B163">
        <f>'Seasonality&amp;Smoothing'!J169</f>
        <v>-2.8424834656089604</v>
      </c>
      <c r="D163">
        <f>'Seasonality&amp;Smoothing'!J169</f>
        <v>-2.8424834656089604</v>
      </c>
      <c r="F163">
        <f t="shared" si="12"/>
        <v>-0.28568973810611709</v>
      </c>
      <c r="G163">
        <f t="shared" si="13"/>
        <v>-0.81545657557474005</v>
      </c>
      <c r="I163">
        <f t="shared" si="11"/>
        <v>6.5371941649978833</v>
      </c>
      <c r="J163">
        <f t="shared" si="14"/>
        <v>4.1088380129218027</v>
      </c>
    </row>
    <row r="164" spans="1:10">
      <c r="A164">
        <f t="shared" si="15"/>
        <v>162</v>
      </c>
      <c r="B164">
        <f>'Seasonality&amp;Smoothing'!J170</f>
        <v>-3.0577241174781356</v>
      </c>
      <c r="D164">
        <f>'Seasonality&amp;Smoothing'!J170</f>
        <v>-3.0577241174781356</v>
      </c>
      <c r="F164">
        <f t="shared" si="12"/>
        <v>-0.2848302355402369</v>
      </c>
      <c r="G164">
        <f t="shared" si="13"/>
        <v>-0.81240333425551414</v>
      </c>
      <c r="I164">
        <f t="shared" si="11"/>
        <v>7.6889404804886281</v>
      </c>
      <c r="J164">
        <f t="shared" si="14"/>
        <v>5.0414654195714457</v>
      </c>
    </row>
    <row r="165" spans="1:10">
      <c r="A165">
        <f t="shared" si="15"/>
        <v>163</v>
      </c>
      <c r="B165">
        <f>'Seasonality&amp;Smoothing'!J171</f>
        <v>-2.4178550414461748</v>
      </c>
      <c r="D165">
        <f>'Seasonality&amp;Smoothing'!J171</f>
        <v>-2.4178550414461748</v>
      </c>
      <c r="F165">
        <f t="shared" si="12"/>
        <v>-0.28397073297435677</v>
      </c>
      <c r="G165">
        <f t="shared" si="13"/>
        <v>-0.80935009293628846</v>
      </c>
      <c r="I165">
        <f t="shared" si="11"/>
        <v>4.553462241942249</v>
      </c>
      <c r="J165">
        <f t="shared" si="14"/>
        <v>2.5872881693807921</v>
      </c>
    </row>
    <row r="166" spans="1:10">
      <c r="A166">
        <f t="shared" si="15"/>
        <v>164</v>
      </c>
      <c r="B166">
        <f>'Seasonality&amp;Smoothing'!J172</f>
        <v>-2.4457929685348816</v>
      </c>
      <c r="D166">
        <f>'Seasonality&amp;Smoothing'!J172</f>
        <v>-2.4457929685348816</v>
      </c>
      <c r="F166">
        <f t="shared" si="12"/>
        <v>-0.28311123040847663</v>
      </c>
      <c r="G166">
        <f t="shared" si="13"/>
        <v>-0.80629685161706266</v>
      </c>
      <c r="I166">
        <f t="shared" si="11"/>
        <v>4.6771923004254479</v>
      </c>
      <c r="J166">
        <f t="shared" si="14"/>
        <v>2.687947517388606</v>
      </c>
    </row>
    <row r="167" spans="1:10">
      <c r="A167">
        <f t="shared" si="15"/>
        <v>165</v>
      </c>
      <c r="B167">
        <f>'Seasonality&amp;Smoothing'!J173</f>
        <v>-2.0920514307051032</v>
      </c>
      <c r="D167">
        <f>'Seasonality&amp;Smoothing'!J173</f>
        <v>-2.0920514307051032</v>
      </c>
      <c r="F167">
        <f t="shared" si="12"/>
        <v>-0.2822517278425965</v>
      </c>
      <c r="G167">
        <f t="shared" si="13"/>
        <v>-0.80324361029783686</v>
      </c>
      <c r="I167">
        <f t="shared" si="11"/>
        <v>3.2753749644812178</v>
      </c>
      <c r="J167">
        <f t="shared" si="14"/>
        <v>1.6610255979429287</v>
      </c>
    </row>
    <row r="168" spans="1:10">
      <c r="A168">
        <f t="shared" si="15"/>
        <v>166</v>
      </c>
      <c r="B168">
        <f>'Seasonality&amp;Smoothing'!J174</f>
        <v>-2.9297751088272745</v>
      </c>
      <c r="D168">
        <f>'Seasonality&amp;Smoothing'!J174</f>
        <v>-2.9297751088272745</v>
      </c>
      <c r="F168">
        <f t="shared" si="12"/>
        <v>-0.28139222527671637</v>
      </c>
      <c r="G168">
        <f t="shared" si="13"/>
        <v>-0.80019036897861118</v>
      </c>
      <c r="I168">
        <f t="shared" si="11"/>
        <v>7.0139318978835696</v>
      </c>
      <c r="J168">
        <f t="shared" si="14"/>
        <v>4.5351311641962999</v>
      </c>
    </row>
    <row r="169" spans="1:10">
      <c r="A169">
        <f t="shared" si="15"/>
        <v>167</v>
      </c>
      <c r="B169">
        <f>'Seasonality&amp;Smoothing'!J175</f>
        <v>-3.5144285218740214</v>
      </c>
      <c r="D169">
        <f>'Seasonality&amp;Smoothing'!J175</f>
        <v>-3.5144285218740214</v>
      </c>
      <c r="F169">
        <f t="shared" si="12"/>
        <v>-0.28053272271083624</v>
      </c>
      <c r="G169">
        <f t="shared" si="13"/>
        <v>-0.79713712765938538</v>
      </c>
      <c r="I169">
        <f t="shared" si="11"/>
        <v>10.458082039845298</v>
      </c>
      <c r="J169">
        <f t="shared" si="14"/>
        <v>7.3836725210729197</v>
      </c>
    </row>
    <row r="170" spans="1:10">
      <c r="A170">
        <f t="shared" si="15"/>
        <v>168</v>
      </c>
      <c r="B170">
        <f>'Seasonality&amp;Smoothing'!J176</f>
        <v>-3.9427696302551842</v>
      </c>
      <c r="D170">
        <f>'Seasonality&amp;Smoothing'!J176</f>
        <v>-3.9427696302551842</v>
      </c>
      <c r="F170">
        <f t="shared" si="12"/>
        <v>-0.2796732201449561</v>
      </c>
      <c r="G170">
        <f t="shared" si="13"/>
        <v>-0.79408388634015958</v>
      </c>
      <c r="I170">
        <f t="shared" si="11"/>
        <v>13.418275309762439</v>
      </c>
      <c r="J170">
        <f t="shared" si="14"/>
        <v>9.9142219139337122</v>
      </c>
    </row>
    <row r="171" spans="1:10">
      <c r="A171">
        <f t="shared" si="15"/>
        <v>169</v>
      </c>
      <c r="B171">
        <f>'Seasonality&amp;Smoothing'!J177</f>
        <v>-3.945348831332478</v>
      </c>
      <c r="D171">
        <f>'Seasonality&amp;Smoothing'!J177</f>
        <v>-3.945348831332478</v>
      </c>
      <c r="F171">
        <f t="shared" si="12"/>
        <v>-0.27881371757907591</v>
      </c>
      <c r="G171">
        <f t="shared" si="13"/>
        <v>-0.79103064502093379</v>
      </c>
      <c r="I171">
        <f t="shared" si="11"/>
        <v>13.443479740386671</v>
      </c>
      <c r="J171">
        <f t="shared" si="14"/>
        <v>9.9497232204957502</v>
      </c>
    </row>
    <row r="172" spans="1:10">
      <c r="A172">
        <f t="shared" si="15"/>
        <v>170</v>
      </c>
      <c r="B172">
        <f>'Seasonality&amp;Smoothing'!J178</f>
        <v>-3.7628668267881968</v>
      </c>
      <c r="D172">
        <f>'Seasonality&amp;Smoothing'!J178</f>
        <v>-3.7628668267881968</v>
      </c>
      <c r="F172">
        <f t="shared" si="12"/>
        <v>-0.27795421501319578</v>
      </c>
      <c r="G172">
        <f t="shared" si="13"/>
        <v>-0.7879774037017081</v>
      </c>
      <c r="I172">
        <f t="shared" ref="I172:I235" si="16">(D172-F172)^2</f>
        <v>12.144615911708458</v>
      </c>
      <c r="J172">
        <f t="shared" si="14"/>
        <v>8.8499670795918615</v>
      </c>
    </row>
    <row r="173" spans="1:10">
      <c r="A173">
        <f t="shared" si="15"/>
        <v>171</v>
      </c>
      <c r="B173">
        <f>'Seasonality&amp;Smoothing'!J179</f>
        <v>-3.595155168711516</v>
      </c>
      <c r="D173">
        <f>'Seasonality&amp;Smoothing'!J179</f>
        <v>-3.595155168711516</v>
      </c>
      <c r="F173">
        <f t="shared" si="12"/>
        <v>-0.27709471244731565</v>
      </c>
      <c r="G173">
        <f t="shared" si="13"/>
        <v>-0.7849241623824823</v>
      </c>
      <c r="I173">
        <f t="shared" si="16"/>
        <v>11.009525191424192</v>
      </c>
      <c r="J173">
        <f t="shared" si="14"/>
        <v>7.8973983089330932</v>
      </c>
    </row>
    <row r="174" spans="1:10">
      <c r="A174">
        <f t="shared" si="15"/>
        <v>172</v>
      </c>
      <c r="B174">
        <f>'Seasonality&amp;Smoothing'!J180</f>
        <v>-3.804407358601015</v>
      </c>
      <c r="D174">
        <f>'Seasonality&amp;Smoothing'!J180</f>
        <v>-3.804407358601015</v>
      </c>
      <c r="F174">
        <f t="shared" si="12"/>
        <v>-0.27623520988143552</v>
      </c>
      <c r="G174">
        <f t="shared" si="13"/>
        <v>-0.78187092106325651</v>
      </c>
      <c r="I174">
        <f t="shared" si="16"/>
        <v>12.447998711000533</v>
      </c>
      <c r="J174">
        <f t="shared" si="14"/>
        <v>9.1357265162434445</v>
      </c>
    </row>
    <row r="175" spans="1:10">
      <c r="A175">
        <f t="shared" si="15"/>
        <v>173</v>
      </c>
      <c r="B175">
        <f>'Seasonality&amp;Smoothing'!J181</f>
        <v>-3.7477902962057041</v>
      </c>
      <c r="D175">
        <f>'Seasonality&amp;Smoothing'!J181</f>
        <v>-3.7477902962057041</v>
      </c>
      <c r="F175">
        <f t="shared" si="12"/>
        <v>-0.27537570731555538</v>
      </c>
      <c r="G175">
        <f t="shared" si="13"/>
        <v>-0.77881767974403071</v>
      </c>
      <c r="I175">
        <f t="shared" si="16"/>
        <v>12.057663077137141</v>
      </c>
      <c r="J175">
        <f t="shared" si="14"/>
        <v>8.8147983972992758</v>
      </c>
    </row>
    <row r="176" spans="1:10">
      <c r="A176">
        <f t="shared" si="15"/>
        <v>174</v>
      </c>
      <c r="B176">
        <f>'Seasonality&amp;Smoothing'!J182</f>
        <v>-2.2909248114629479</v>
      </c>
      <c r="D176">
        <f>'Seasonality&amp;Smoothing'!J182</f>
        <v>-2.2909248114629479</v>
      </c>
      <c r="F176">
        <f t="shared" si="12"/>
        <v>-0.27451620474967525</v>
      </c>
      <c r="G176">
        <f t="shared" si="13"/>
        <v>-0.77576443842480491</v>
      </c>
      <c r="I176">
        <f t="shared" si="16"/>
        <v>4.065903669227362</v>
      </c>
      <c r="J176">
        <f t="shared" si="14"/>
        <v>2.2957109560250841</v>
      </c>
    </row>
    <row r="177" spans="1:10">
      <c r="A177">
        <f t="shared" si="15"/>
        <v>175</v>
      </c>
      <c r="B177">
        <f>'Seasonality&amp;Smoothing'!J183</f>
        <v>-0.29239172155129078</v>
      </c>
      <c r="D177">
        <f>'Seasonality&amp;Smoothing'!J183</f>
        <v>-0.29239172155129078</v>
      </c>
      <c r="F177">
        <f t="shared" si="12"/>
        <v>-0.27365670218379512</v>
      </c>
      <c r="G177">
        <f t="shared" si="13"/>
        <v>-0.77271119710557923</v>
      </c>
      <c r="I177">
        <f t="shared" si="16"/>
        <v>3.5100095070043767E-4</v>
      </c>
      <c r="J177">
        <f t="shared" si="14"/>
        <v>0.2307067985967467</v>
      </c>
    </row>
    <row r="178" spans="1:10">
      <c r="A178">
        <f t="shared" si="15"/>
        <v>176</v>
      </c>
      <c r="B178">
        <f>'Seasonality&amp;Smoothing'!J184</f>
        <v>-0.34683891503789532</v>
      </c>
      <c r="D178">
        <f>'Seasonality&amp;Smoothing'!J184</f>
        <v>-0.34683891503789532</v>
      </c>
      <c r="F178">
        <f t="shared" si="12"/>
        <v>-0.27279719961791493</v>
      </c>
      <c r="G178">
        <f t="shared" si="13"/>
        <v>-0.76965795578635343</v>
      </c>
      <c r="I178">
        <f t="shared" si="16"/>
        <v>5.4821756223333625E-3</v>
      </c>
      <c r="J178">
        <f t="shared" si="14"/>
        <v>0.17877594121944629</v>
      </c>
    </row>
    <row r="179" spans="1:10">
      <c r="A179">
        <f t="shared" si="15"/>
        <v>177</v>
      </c>
      <c r="B179">
        <f>'Seasonality&amp;Smoothing'!J185</f>
        <v>-0.18507645827805208</v>
      </c>
      <c r="D179">
        <f>'Seasonality&amp;Smoothing'!J185</f>
        <v>-0.18507645827805208</v>
      </c>
      <c r="F179">
        <f t="shared" si="12"/>
        <v>-0.27193769705203485</v>
      </c>
      <c r="G179">
        <f t="shared" si="13"/>
        <v>-0.76660471446712763</v>
      </c>
      <c r="I179">
        <f t="shared" si="16"/>
        <v>7.5448748013508486E-3</v>
      </c>
      <c r="J179">
        <f t="shared" si="14"/>
        <v>0.33817511274630707</v>
      </c>
    </row>
    <row r="180" spans="1:10">
      <c r="A180">
        <f t="shared" si="15"/>
        <v>178</v>
      </c>
      <c r="B180">
        <f>'Seasonality&amp;Smoothing'!J186</f>
        <v>-0.19493963584879742</v>
      </c>
      <c r="D180">
        <f>'Seasonality&amp;Smoothing'!J186</f>
        <v>-0.19493963584879742</v>
      </c>
      <c r="F180">
        <f t="shared" si="12"/>
        <v>-0.27107819448615467</v>
      </c>
      <c r="G180">
        <f t="shared" si="13"/>
        <v>-0.76355147314790184</v>
      </c>
      <c r="I180">
        <f t="shared" si="16"/>
        <v>5.7970801113742879E-3</v>
      </c>
      <c r="J180">
        <f t="shared" si="14"/>
        <v>0.32331942151666326</v>
      </c>
    </row>
    <row r="181" spans="1:10">
      <c r="A181">
        <f t="shared" si="15"/>
        <v>179</v>
      </c>
      <c r="B181">
        <f>'Seasonality&amp;Smoothing'!J187</f>
        <v>-2.2897583551088341E-3</v>
      </c>
      <c r="D181">
        <f>'Seasonality&amp;Smoothing'!J187</f>
        <v>-2.2897583551088341E-3</v>
      </c>
      <c r="F181">
        <f t="shared" si="12"/>
        <v>-0.27021869192027453</v>
      </c>
      <c r="G181">
        <f t="shared" si="13"/>
        <v>-0.76049823182867615</v>
      </c>
      <c r="I181">
        <f t="shared" si="16"/>
        <v>7.1785913441366964E-2</v>
      </c>
      <c r="J181">
        <f t="shared" si="14"/>
        <v>0.57488008924711731</v>
      </c>
    </row>
    <row r="182" spans="1:10">
      <c r="A182">
        <f t="shared" si="15"/>
        <v>180</v>
      </c>
      <c r="B182">
        <f>'Seasonality&amp;Smoothing'!J188</f>
        <v>0.6591263579933504</v>
      </c>
      <c r="D182">
        <f>'Seasonality&amp;Smoothing'!J188</f>
        <v>0.6591263579933504</v>
      </c>
      <c r="F182">
        <f t="shared" si="12"/>
        <v>-0.2693591893543944</v>
      </c>
      <c r="G182">
        <f t="shared" si="13"/>
        <v>-0.75744499050945036</v>
      </c>
      <c r="I182">
        <f t="shared" si="16"/>
        <v>0.86208541163364127</v>
      </c>
      <c r="J182">
        <f t="shared" si="14"/>
        <v>2.0066743853990432</v>
      </c>
    </row>
    <row r="183" spans="1:10">
      <c r="A183">
        <f t="shared" si="15"/>
        <v>181</v>
      </c>
      <c r="B183">
        <f>'Seasonality&amp;Smoothing'!J189</f>
        <v>0.28650923715108068</v>
      </c>
      <c r="D183">
        <f>'Seasonality&amp;Smoothing'!J189</f>
        <v>0.28650923715108068</v>
      </c>
      <c r="F183">
        <f t="shared" si="12"/>
        <v>-0.26849968678851427</v>
      </c>
      <c r="G183">
        <f t="shared" si="13"/>
        <v>-0.75439174919022456</v>
      </c>
      <c r="I183">
        <f t="shared" si="16"/>
        <v>0.30803490565258712</v>
      </c>
      <c r="J183">
        <f t="shared" si="14"/>
        <v>1.0834748633663021</v>
      </c>
    </row>
    <row r="184" spans="1:10">
      <c r="A184">
        <f t="shared" si="15"/>
        <v>182</v>
      </c>
      <c r="B184">
        <f>'Seasonality&amp;Smoothing'!J190</f>
        <v>-0.17364591967431176</v>
      </c>
      <c r="D184">
        <f>'Seasonality&amp;Smoothing'!J190</f>
        <v>-0.17364591967431176</v>
      </c>
      <c r="F184">
        <f t="shared" si="12"/>
        <v>-0.26764018422263414</v>
      </c>
      <c r="G184">
        <f t="shared" si="13"/>
        <v>-0.75133850787099876</v>
      </c>
      <c r="I184">
        <f t="shared" si="16"/>
        <v>8.8349217679800137E-3</v>
      </c>
      <c r="J184">
        <f t="shared" si="14"/>
        <v>0.33372872645738699</v>
      </c>
    </row>
    <row r="185" spans="1:10">
      <c r="A185">
        <f t="shared" si="15"/>
        <v>183</v>
      </c>
      <c r="B185">
        <f>'Seasonality&amp;Smoothing'!J191</f>
        <v>-0.18571867973991302</v>
      </c>
      <c r="D185">
        <f>'Seasonality&amp;Smoothing'!J191</f>
        <v>-0.18571867973991302</v>
      </c>
      <c r="F185">
        <f t="shared" si="12"/>
        <v>-0.26678068165675395</v>
      </c>
      <c r="G185">
        <f t="shared" si="13"/>
        <v>-0.74828526655177297</v>
      </c>
      <c r="I185">
        <f t="shared" si="16"/>
        <v>6.5710481547659226E-3</v>
      </c>
      <c r="J185">
        <f t="shared" si="14"/>
        <v>0.31648116459714587</v>
      </c>
    </row>
    <row r="186" spans="1:10">
      <c r="A186">
        <f t="shared" si="15"/>
        <v>184</v>
      </c>
      <c r="B186">
        <f>'Seasonality&amp;Smoothing'!J192</f>
        <v>0.17084040059118905</v>
      </c>
      <c r="D186">
        <f>'Seasonality&amp;Smoothing'!J192</f>
        <v>0.17084040059118905</v>
      </c>
      <c r="F186">
        <f t="shared" si="12"/>
        <v>-0.26592117909087387</v>
      </c>
      <c r="G186">
        <f t="shared" si="13"/>
        <v>-0.74523202523254728</v>
      </c>
      <c r="I186">
        <f t="shared" si="16"/>
        <v>0.19076067748637099</v>
      </c>
      <c r="J186">
        <f t="shared" si="14"/>
        <v>0.83918868935458479</v>
      </c>
    </row>
    <row r="187" spans="1:10">
      <c r="A187">
        <f t="shared" si="15"/>
        <v>185</v>
      </c>
      <c r="B187">
        <f>'Seasonality&amp;Smoothing'!J193</f>
        <v>0.76195250780265467</v>
      </c>
      <c r="D187">
        <f>'Seasonality&amp;Smoothing'!J193</f>
        <v>0.76195250780265467</v>
      </c>
      <c r="F187">
        <f t="shared" si="12"/>
        <v>-0.26506167652499368</v>
      </c>
      <c r="G187">
        <f t="shared" si="13"/>
        <v>-0.74217878391332148</v>
      </c>
      <c r="I187">
        <f t="shared" si="16"/>
        <v>1.0547581348101849</v>
      </c>
      <c r="J187">
        <f t="shared" si="14"/>
        <v>2.2624109427191708</v>
      </c>
    </row>
    <row r="188" spans="1:10">
      <c r="A188">
        <f t="shared" si="15"/>
        <v>186</v>
      </c>
      <c r="B188">
        <f>'Seasonality&amp;Smoothing'!J194</f>
        <v>0.25862313646524282</v>
      </c>
      <c r="D188">
        <f>'Seasonality&amp;Smoothing'!J194</f>
        <v>0.25862313646524282</v>
      </c>
      <c r="F188">
        <f t="shared" si="12"/>
        <v>-0.26420217395911355</v>
      </c>
      <c r="G188">
        <f t="shared" si="13"/>
        <v>-0.73912554259409569</v>
      </c>
      <c r="I188">
        <f t="shared" si="16"/>
        <v>0.27334630522032455</v>
      </c>
      <c r="J188">
        <f t="shared" si="14"/>
        <v>0.99550242656465482</v>
      </c>
    </row>
    <row r="189" spans="1:10">
      <c r="A189">
        <f t="shared" si="15"/>
        <v>187</v>
      </c>
      <c r="B189">
        <f>'Seasonality&amp;Smoothing'!J195</f>
        <v>0.33816526741834024</v>
      </c>
      <c r="D189">
        <f>'Seasonality&amp;Smoothing'!J195</f>
        <v>0.33816526741834024</v>
      </c>
      <c r="F189">
        <f t="shared" si="12"/>
        <v>-0.26334267139323342</v>
      </c>
      <c r="G189">
        <f t="shared" si="13"/>
        <v>-0.73607230127486989</v>
      </c>
      <c r="I189">
        <f t="shared" si="16"/>
        <v>0.36181180045334776</v>
      </c>
      <c r="J189">
        <f t="shared" si="14"/>
        <v>1.1539863539918995</v>
      </c>
    </row>
    <row r="190" spans="1:10">
      <c r="A190">
        <f t="shared" si="15"/>
        <v>188</v>
      </c>
      <c r="B190">
        <f>'Seasonality&amp;Smoothing'!J196</f>
        <v>2.3106934152345493E-2</v>
      </c>
      <c r="D190">
        <f>'Seasonality&amp;Smoothing'!J196</f>
        <v>2.3106934152345493E-2</v>
      </c>
      <c r="F190">
        <f t="shared" si="12"/>
        <v>-0.26248316882735329</v>
      </c>
      <c r="G190">
        <f t="shared" si="13"/>
        <v>-0.7330190599556442</v>
      </c>
      <c r="I190">
        <f t="shared" si="16"/>
        <v>8.1561706919954957E-2</v>
      </c>
      <c r="J190">
        <f t="shared" si="14"/>
        <v>0.57172651896579563</v>
      </c>
    </row>
    <row r="191" spans="1:10">
      <c r="A191">
        <f t="shared" si="15"/>
        <v>189</v>
      </c>
      <c r="B191">
        <f>'Seasonality&amp;Smoothing'!J197</f>
        <v>-0.49652952607161144</v>
      </c>
      <c r="D191">
        <f>'Seasonality&amp;Smoothing'!J197</f>
        <v>-0.49652952607161144</v>
      </c>
      <c r="F191">
        <f t="shared" ref="F191:F254" si="17">N$3*$A150+N$4</f>
        <v>-0.26162366626147315</v>
      </c>
      <c r="G191">
        <f t="shared" si="13"/>
        <v>-0.72996581863641841</v>
      </c>
      <c r="I191">
        <f t="shared" si="16"/>
        <v>5.518076297314034E-2</v>
      </c>
      <c r="J191">
        <f t="shared" si="14"/>
        <v>5.4492502686402156E-2</v>
      </c>
    </row>
    <row r="192" spans="1:10">
      <c r="A192">
        <f t="shared" si="15"/>
        <v>190</v>
      </c>
      <c r="B192">
        <f>'Seasonality&amp;Smoothing'!J198</f>
        <v>-1.1401636422864847</v>
      </c>
      <c r="D192">
        <f>'Seasonality&amp;Smoothing'!J198</f>
        <v>-1.1401636422864847</v>
      </c>
      <c r="F192">
        <f t="shared" si="17"/>
        <v>-0.26076416369559297</v>
      </c>
      <c r="G192">
        <f t="shared" si="13"/>
        <v>-0.72691257731719261</v>
      </c>
      <c r="I192">
        <f t="shared" si="16"/>
        <v>0.77334344294593227</v>
      </c>
      <c r="J192">
        <f t="shared" si="14"/>
        <v>0.17077644269825407</v>
      </c>
    </row>
    <row r="193" spans="1:10">
      <c r="A193">
        <f t="shared" si="15"/>
        <v>191</v>
      </c>
      <c r="B193">
        <f>'Seasonality&amp;Smoothing'!J199</f>
        <v>-0.62260928466404175</v>
      </c>
      <c r="D193">
        <f>'Seasonality&amp;Smoothing'!J199</f>
        <v>-0.62260928466404175</v>
      </c>
      <c r="F193">
        <f t="shared" si="17"/>
        <v>-0.25990466112971289</v>
      </c>
      <c r="G193">
        <f t="shared" si="13"/>
        <v>-0.72385933599796681</v>
      </c>
      <c r="I193">
        <f t="shared" si="16"/>
        <v>0.13155464393317923</v>
      </c>
      <c r="J193">
        <f t="shared" si="14"/>
        <v>1.0251572895122461E-2</v>
      </c>
    </row>
    <row r="194" spans="1:10">
      <c r="A194">
        <f t="shared" si="15"/>
        <v>192</v>
      </c>
      <c r="B194">
        <f>'Seasonality&amp;Smoothing'!J200</f>
        <v>-0.54478677778940021</v>
      </c>
      <c r="D194">
        <f>'Seasonality&amp;Smoothing'!J200</f>
        <v>-0.54478677778940021</v>
      </c>
      <c r="F194">
        <f t="shared" si="17"/>
        <v>-0.2590451585638327</v>
      </c>
      <c r="G194">
        <f t="shared" si="13"/>
        <v>-0.72080609467874113</v>
      </c>
      <c r="I194">
        <f t="shared" si="16"/>
        <v>8.1648272957649218E-2</v>
      </c>
      <c r="J194">
        <f t="shared" si="14"/>
        <v>3.0982799918190217E-2</v>
      </c>
    </row>
    <row r="195" spans="1:10">
      <c r="A195">
        <f t="shared" si="15"/>
        <v>193</v>
      </c>
      <c r="B195">
        <f>'Seasonality&amp;Smoothing'!J201</f>
        <v>-0.68332563591601414</v>
      </c>
      <c r="D195">
        <f>'Seasonality&amp;Smoothing'!J201</f>
        <v>-0.68332563591601414</v>
      </c>
      <c r="F195">
        <f t="shared" si="17"/>
        <v>-0.25818565599795257</v>
      </c>
      <c r="G195">
        <f t="shared" si="13"/>
        <v>-0.71775285335951533</v>
      </c>
      <c r="I195">
        <f t="shared" si="16"/>
        <v>0.1807440025247298</v>
      </c>
      <c r="J195">
        <f t="shared" si="14"/>
        <v>1.1852333009021126E-3</v>
      </c>
    </row>
    <row r="196" spans="1:10">
      <c r="A196">
        <f t="shared" si="15"/>
        <v>194</v>
      </c>
      <c r="B196">
        <f>'Seasonality&amp;Smoothing'!J202</f>
        <v>-0.95008409528006688</v>
      </c>
      <c r="D196">
        <f>'Seasonality&amp;Smoothing'!J202</f>
        <v>-0.95008409528006688</v>
      </c>
      <c r="F196">
        <f t="shared" si="17"/>
        <v>-0.25732615343207244</v>
      </c>
      <c r="G196">
        <f t="shared" ref="G196:G259" si="18">O$3*$A196+O$4</f>
        <v>-0.71469961204028953</v>
      </c>
      <c r="I196">
        <f t="shared" si="16"/>
        <v>0.47991356599346924</v>
      </c>
      <c r="J196">
        <f t="shared" ref="J196:J259" si="19">(B196-G196)^2</f>
        <v>5.5405854950057024E-2</v>
      </c>
    </row>
    <row r="197" spans="1:10">
      <c r="A197">
        <f t="shared" ref="A197:A260" si="20">A196+1</f>
        <v>195</v>
      </c>
      <c r="B197">
        <f>'Seasonality&amp;Smoothing'!J203</f>
        <v>-1.0526280918335538</v>
      </c>
      <c r="D197">
        <f>'Seasonality&amp;Smoothing'!J203</f>
        <v>-1.0526280918335538</v>
      </c>
      <c r="F197">
        <f t="shared" si="17"/>
        <v>-0.2564666508661923</v>
      </c>
      <c r="G197">
        <f t="shared" si="18"/>
        <v>-0.71164637072106374</v>
      </c>
      <c r="I197">
        <f t="shared" si="16"/>
        <v>0.63387304008322531</v>
      </c>
      <c r="J197">
        <f t="shared" si="19"/>
        <v>0.11626853413283593</v>
      </c>
    </row>
    <row r="198" spans="1:10">
      <c r="A198">
        <f t="shared" si="20"/>
        <v>196</v>
      </c>
      <c r="B198">
        <f>'Seasonality&amp;Smoothing'!J204</f>
        <v>-1.2367308232605798</v>
      </c>
      <c r="D198">
        <f>'Seasonality&amp;Smoothing'!J204</f>
        <v>-1.2367308232605798</v>
      </c>
      <c r="F198">
        <f t="shared" si="17"/>
        <v>-0.25560714830031217</v>
      </c>
      <c r="G198">
        <f t="shared" si="18"/>
        <v>-0.70859312940183794</v>
      </c>
      <c r="I198">
        <f t="shared" si="16"/>
        <v>0.96260366556754096</v>
      </c>
      <c r="J198">
        <f t="shared" si="19"/>
        <v>0.27892942367443013</v>
      </c>
    </row>
    <row r="199" spans="1:10">
      <c r="A199">
        <f t="shared" si="20"/>
        <v>197</v>
      </c>
      <c r="B199">
        <f>'Seasonality&amp;Smoothing'!J205</f>
        <v>-1.7734672915720842</v>
      </c>
      <c r="D199">
        <f>'Seasonality&amp;Smoothing'!J205</f>
        <v>-1.7734672915720842</v>
      </c>
      <c r="F199">
        <f t="shared" si="17"/>
        <v>-0.25474764573443198</v>
      </c>
      <c r="G199">
        <f t="shared" si="18"/>
        <v>-0.70553988808261225</v>
      </c>
      <c r="I199">
        <f t="shared" si="16"/>
        <v>2.3065093626532436</v>
      </c>
      <c r="J199">
        <f t="shared" si="19"/>
        <v>1.1404689391237652</v>
      </c>
    </row>
    <row r="200" spans="1:10">
      <c r="A200">
        <f t="shared" si="20"/>
        <v>198</v>
      </c>
      <c r="B200">
        <f>'Seasonality&amp;Smoothing'!J206</f>
        <v>-2.2680882669220046</v>
      </c>
      <c r="D200">
        <f>'Seasonality&amp;Smoothing'!J206</f>
        <v>-2.2680882669220046</v>
      </c>
      <c r="F200">
        <f t="shared" si="17"/>
        <v>-0.25388814316855191</v>
      </c>
      <c r="G200">
        <f t="shared" si="18"/>
        <v>-0.70248664676338646</v>
      </c>
      <c r="I200">
        <f t="shared" si="16"/>
        <v>4.0570021385284241</v>
      </c>
      <c r="J200">
        <f t="shared" si="19"/>
        <v>2.4511084330432902</v>
      </c>
    </row>
    <row r="201" spans="1:10">
      <c r="A201">
        <f t="shared" si="20"/>
        <v>199</v>
      </c>
      <c r="B201">
        <f>'Seasonality&amp;Smoothing'!J207</f>
        <v>-0.79801190790116294</v>
      </c>
      <c r="D201">
        <f>'Seasonality&amp;Smoothing'!J207</f>
        <v>-0.79801190790116294</v>
      </c>
      <c r="F201">
        <f t="shared" si="17"/>
        <v>-0.25302864060267172</v>
      </c>
      <c r="G201">
        <f t="shared" si="18"/>
        <v>-0.69943340544416066</v>
      </c>
      <c r="I201">
        <f t="shared" si="16"/>
        <v>0.29700676163533873</v>
      </c>
      <c r="J201">
        <f t="shared" si="19"/>
        <v>9.7177211466652046E-3</v>
      </c>
    </row>
    <row r="202" spans="1:10">
      <c r="A202">
        <f t="shared" si="20"/>
        <v>200</v>
      </c>
      <c r="B202">
        <f>'Seasonality&amp;Smoothing'!J208</f>
        <v>-0.98234669766076754</v>
      </c>
      <c r="D202">
        <f>'Seasonality&amp;Smoothing'!J208</f>
        <v>-0.98234669766076754</v>
      </c>
      <c r="F202">
        <f t="shared" si="17"/>
        <v>-0.25216913803679164</v>
      </c>
      <c r="G202">
        <f t="shared" si="18"/>
        <v>-0.69638016412493486</v>
      </c>
      <c r="I202">
        <f t="shared" si="16"/>
        <v>0.53315926857842488</v>
      </c>
      <c r="J202">
        <f t="shared" si="19"/>
        <v>8.1776858302500519E-2</v>
      </c>
    </row>
    <row r="203" spans="1:10">
      <c r="A203">
        <f t="shared" si="20"/>
        <v>201</v>
      </c>
      <c r="B203">
        <f>'Seasonality&amp;Smoothing'!J209</f>
        <v>-0.74187408524846155</v>
      </c>
      <c r="D203">
        <f>'Seasonality&amp;Smoothing'!J209</f>
        <v>-0.74187408524846155</v>
      </c>
      <c r="F203">
        <f t="shared" si="17"/>
        <v>-0.25130963547091145</v>
      </c>
      <c r="G203">
        <f t="shared" si="18"/>
        <v>-0.69332692280570918</v>
      </c>
      <c r="I203">
        <f t="shared" si="16"/>
        <v>0.24065347938555046</v>
      </c>
      <c r="J203">
        <f t="shared" si="19"/>
        <v>2.356826981242986E-3</v>
      </c>
    </row>
    <row r="204" spans="1:10">
      <c r="A204">
        <f t="shared" si="20"/>
        <v>202</v>
      </c>
      <c r="B204">
        <f>'Seasonality&amp;Smoothing'!J210</f>
        <v>-0.69660131027979211</v>
      </c>
      <c r="D204">
        <f>'Seasonality&amp;Smoothing'!J210</f>
        <v>-0.69660131027979211</v>
      </c>
      <c r="F204">
        <f t="shared" si="17"/>
        <v>-0.25045013290503132</v>
      </c>
      <c r="G204">
        <f t="shared" si="18"/>
        <v>-0.69027368148648338</v>
      </c>
      <c r="I204">
        <f t="shared" si="16"/>
        <v>0.19905087307288527</v>
      </c>
      <c r="J204">
        <f t="shared" si="19"/>
        <v>4.0038886145909647E-5</v>
      </c>
    </row>
    <row r="205" spans="1:10">
      <c r="A205">
        <f t="shared" si="20"/>
        <v>203</v>
      </c>
      <c r="B205">
        <f>'Seasonality&amp;Smoothing'!J211</f>
        <v>-0.55591819929747754</v>
      </c>
      <c r="D205">
        <f>'Seasonality&amp;Smoothing'!J211</f>
        <v>-0.55591819929747754</v>
      </c>
      <c r="F205">
        <f t="shared" si="17"/>
        <v>-0.24959063033915119</v>
      </c>
      <c r="G205">
        <f t="shared" si="18"/>
        <v>-0.68722044016725758</v>
      </c>
      <c r="I205">
        <f t="shared" si="16"/>
        <v>9.3836579503918188E-2</v>
      </c>
      <c r="J205">
        <f t="shared" si="19"/>
        <v>1.7240278457425737E-2</v>
      </c>
    </row>
    <row r="206" spans="1:10">
      <c r="A206">
        <f t="shared" si="20"/>
        <v>204</v>
      </c>
      <c r="B206">
        <f>'Seasonality&amp;Smoothing'!J212</f>
        <v>-0.20142951413016386</v>
      </c>
      <c r="D206">
        <f>'Seasonality&amp;Smoothing'!J212</f>
        <v>-0.20142951413016386</v>
      </c>
      <c r="F206">
        <f t="shared" si="17"/>
        <v>-0.24873112777327103</v>
      </c>
      <c r="G206">
        <f t="shared" si="18"/>
        <v>-0.68416719884803179</v>
      </c>
      <c r="I206">
        <f t="shared" si="16"/>
        <v>2.2374426532417824E-3</v>
      </c>
      <c r="J206">
        <f t="shared" si="19"/>
        <v>0.23303567224676766</v>
      </c>
    </row>
    <row r="207" spans="1:10">
      <c r="A207">
        <f t="shared" si="20"/>
        <v>205</v>
      </c>
      <c r="B207">
        <f>'Seasonality&amp;Smoothing'!J213</f>
        <v>-0.41683551752996229</v>
      </c>
      <c r="D207">
        <f>'Seasonality&amp;Smoothing'!J213</f>
        <v>-0.41683551752996229</v>
      </c>
      <c r="F207">
        <f t="shared" si="17"/>
        <v>-0.24787162520739089</v>
      </c>
      <c r="G207">
        <f t="shared" si="18"/>
        <v>-0.68111395752880599</v>
      </c>
      <c r="I207">
        <f t="shared" si="16"/>
        <v>2.85487969087935E-2</v>
      </c>
      <c r="J207">
        <f t="shared" si="19"/>
        <v>6.9843093848222432E-2</v>
      </c>
    </row>
    <row r="208" spans="1:10">
      <c r="A208">
        <f t="shared" si="20"/>
        <v>206</v>
      </c>
      <c r="B208">
        <f>'Seasonality&amp;Smoothing'!J214</f>
        <v>-0.38092377926173626</v>
      </c>
      <c r="D208">
        <f>'Seasonality&amp;Smoothing'!J214</f>
        <v>-0.38092377926173626</v>
      </c>
      <c r="F208">
        <f t="shared" si="17"/>
        <v>-0.24701212264151076</v>
      </c>
      <c r="G208">
        <f t="shared" si="18"/>
        <v>-0.67806071620958031</v>
      </c>
      <c r="I208">
        <f t="shared" si="16"/>
        <v>1.7932331778773184E-2</v>
      </c>
      <c r="J208">
        <f t="shared" si="19"/>
        <v>8.8290359298747054E-2</v>
      </c>
    </row>
    <row r="209" spans="1:10">
      <c r="A209">
        <f t="shared" si="20"/>
        <v>207</v>
      </c>
      <c r="B209">
        <f>'Seasonality&amp;Smoothing'!J215</f>
        <v>-0.80485098213559425</v>
      </c>
      <c r="D209">
        <f>'Seasonality&amp;Smoothing'!J215</f>
        <v>-0.80485098213559425</v>
      </c>
      <c r="F209">
        <f t="shared" si="17"/>
        <v>-0.24615262007563063</v>
      </c>
      <c r="G209">
        <f t="shared" si="18"/>
        <v>-0.67500747489035451</v>
      </c>
      <c r="I209">
        <f t="shared" si="16"/>
        <v>0.31214385976848619</v>
      </c>
      <c r="J209">
        <f t="shared" si="19"/>
        <v>1.6859336373744625E-2</v>
      </c>
    </row>
    <row r="210" spans="1:10">
      <c r="A210">
        <f t="shared" si="20"/>
        <v>208</v>
      </c>
      <c r="B210">
        <f>'Seasonality&amp;Smoothing'!J216</f>
        <v>-1.6379092557565853</v>
      </c>
      <c r="D210">
        <f>'Seasonality&amp;Smoothing'!J216</f>
        <v>-1.6379092557565853</v>
      </c>
      <c r="F210">
        <f t="shared" si="17"/>
        <v>-0.24529311750975047</v>
      </c>
      <c r="G210">
        <f t="shared" si="18"/>
        <v>-0.67195423357112871</v>
      </c>
      <c r="I210">
        <f t="shared" si="16"/>
        <v>1.9393797085055271</v>
      </c>
      <c r="J210">
        <f t="shared" si="19"/>
        <v>0.93306910488530592</v>
      </c>
    </row>
    <row r="211" spans="1:10">
      <c r="A211">
        <f t="shared" si="20"/>
        <v>209</v>
      </c>
      <c r="B211">
        <f>'Seasonality&amp;Smoothing'!J217</f>
        <v>-2.5026221554181745</v>
      </c>
      <c r="D211">
        <f>'Seasonality&amp;Smoothing'!J217</f>
        <v>-2.5026221554181745</v>
      </c>
      <c r="F211">
        <f t="shared" si="17"/>
        <v>-0.24443361494387034</v>
      </c>
      <c r="G211">
        <f t="shared" si="18"/>
        <v>-0.66890099225190291</v>
      </c>
      <c r="I211">
        <f t="shared" si="16"/>
        <v>5.0994154843294677</v>
      </c>
      <c r="J211">
        <f t="shared" si="19"/>
        <v>3.3625333042438639</v>
      </c>
    </row>
    <row r="212" spans="1:10">
      <c r="A212">
        <f t="shared" si="20"/>
        <v>210</v>
      </c>
      <c r="B212">
        <f>'Seasonality&amp;Smoothing'!J218</f>
        <v>-3.8146600334911742</v>
      </c>
      <c r="D212">
        <f>'Seasonality&amp;Smoothing'!J218</f>
        <v>-3.8146600334911742</v>
      </c>
      <c r="F212">
        <f t="shared" si="17"/>
        <v>-0.2435741123779902</v>
      </c>
      <c r="G212">
        <f t="shared" si="18"/>
        <v>-0.66584775093267723</v>
      </c>
      <c r="I212">
        <f t="shared" si="16"/>
        <v>12.752654655972798</v>
      </c>
      <c r="J212">
        <f t="shared" si="19"/>
        <v>9.915018790791251</v>
      </c>
    </row>
    <row r="213" spans="1:10">
      <c r="A213">
        <f t="shared" si="20"/>
        <v>211</v>
      </c>
      <c r="B213">
        <f>'Seasonality&amp;Smoothing'!J219</f>
        <v>-3.5336522391389491</v>
      </c>
      <c r="D213">
        <f>'Seasonality&amp;Smoothing'!J219</f>
        <v>-3.5336522391389491</v>
      </c>
      <c r="F213">
        <f t="shared" si="17"/>
        <v>-0.24271460981211007</v>
      </c>
      <c r="G213">
        <f t="shared" si="18"/>
        <v>-0.66279450961345143</v>
      </c>
      <c r="I213">
        <f t="shared" si="16"/>
        <v>10.830270480119356</v>
      </c>
      <c r="J213">
        <f t="shared" si="19"/>
        <v>8.2418241031762953</v>
      </c>
    </row>
    <row r="214" spans="1:10">
      <c r="A214">
        <f t="shared" si="20"/>
        <v>212</v>
      </c>
      <c r="B214">
        <f>'Seasonality&amp;Smoothing'!J220</f>
        <v>-4.1052742222737955</v>
      </c>
      <c r="D214">
        <f>'Seasonality&amp;Smoothing'!J220</f>
        <v>-4.1052742222737955</v>
      </c>
      <c r="F214">
        <f t="shared" si="17"/>
        <v>-0.24185510724622991</v>
      </c>
      <c r="G214">
        <f t="shared" si="18"/>
        <v>-0.65974126829422564</v>
      </c>
      <c r="I214">
        <f t="shared" si="16"/>
        <v>14.926007258360379</v>
      </c>
      <c r="J214">
        <f t="shared" si="19"/>
        <v>11.871697336959182</v>
      </c>
    </row>
    <row r="215" spans="1:10">
      <c r="A215">
        <f t="shared" si="20"/>
        <v>213</v>
      </c>
      <c r="B215">
        <f>'Seasonality&amp;Smoothing'!J221</f>
        <v>-5.066343059369224</v>
      </c>
      <c r="D215">
        <f>'Seasonality&amp;Smoothing'!J221</f>
        <v>-5.066343059369224</v>
      </c>
      <c r="F215">
        <f t="shared" si="17"/>
        <v>-0.24099560468034978</v>
      </c>
      <c r="G215">
        <f t="shared" si="18"/>
        <v>-0.65668802697499984</v>
      </c>
      <c r="I215">
        <f t="shared" si="16"/>
        <v>23.283978058472396</v>
      </c>
      <c r="J215">
        <f t="shared" si="19"/>
        <v>19.445057504719706</v>
      </c>
    </row>
    <row r="216" spans="1:10">
      <c r="A216">
        <f t="shared" si="20"/>
        <v>214</v>
      </c>
      <c r="B216">
        <f>'Seasonality&amp;Smoothing'!J222</f>
        <v>-5.8985809049181332</v>
      </c>
      <c r="D216">
        <f>'Seasonality&amp;Smoothing'!J222</f>
        <v>-5.8985809049181332</v>
      </c>
      <c r="F216">
        <f t="shared" si="17"/>
        <v>-0.24013610211446965</v>
      </c>
      <c r="G216">
        <f t="shared" si="18"/>
        <v>-0.65363478565577404</v>
      </c>
      <c r="I216">
        <f t="shared" si="16"/>
        <v>32.017997586375792</v>
      </c>
      <c r="J216">
        <f t="shared" si="19"/>
        <v>27.509459793965277</v>
      </c>
    </row>
    <row r="217" spans="1:10">
      <c r="A217">
        <f t="shared" si="20"/>
        <v>215</v>
      </c>
      <c r="B217">
        <f>'Seasonality&amp;Smoothing'!J223</f>
        <v>-6.389858202043051</v>
      </c>
      <c r="D217">
        <f>'Seasonality&amp;Smoothing'!J223</f>
        <v>-6.389858202043051</v>
      </c>
      <c r="F217">
        <f t="shared" si="17"/>
        <v>-0.23927659954858949</v>
      </c>
      <c r="G217">
        <f t="shared" si="18"/>
        <v>-0.65058154433654836</v>
      </c>
      <c r="I217">
        <f t="shared" si="16"/>
        <v>37.829654048943333</v>
      </c>
      <c r="J217">
        <f t="shared" si="19"/>
        <v>32.939296553694724</v>
      </c>
    </row>
    <row r="218" spans="1:10">
      <c r="A218">
        <f t="shared" si="20"/>
        <v>216</v>
      </c>
      <c r="B218">
        <f>'Seasonality&amp;Smoothing'!J224</f>
        <v>-6.0906907168208253</v>
      </c>
      <c r="D218">
        <f>'Seasonality&amp;Smoothing'!J224</f>
        <v>-6.0906907168208253</v>
      </c>
      <c r="F218">
        <f t="shared" si="17"/>
        <v>-0.23841709698270935</v>
      </c>
      <c r="G218">
        <f t="shared" si="18"/>
        <v>-0.64752830301732256</v>
      </c>
      <c r="I218">
        <f t="shared" si="16"/>
        <v>34.249106521453129</v>
      </c>
      <c r="J218">
        <f t="shared" si="19"/>
        <v>29.628017063043174</v>
      </c>
    </row>
    <row r="219" spans="1:10">
      <c r="A219">
        <f t="shared" si="20"/>
        <v>217</v>
      </c>
      <c r="B219">
        <f>'Seasonality&amp;Smoothing'!J225</f>
        <v>-6.3163114961668096</v>
      </c>
      <c r="D219">
        <f>'Seasonality&amp;Smoothing'!J225</f>
        <v>-6.3163114961668096</v>
      </c>
      <c r="F219">
        <f t="shared" si="17"/>
        <v>-0.23755759441682922</v>
      </c>
      <c r="G219">
        <f t="shared" si="18"/>
        <v>-0.64447506169809676</v>
      </c>
      <c r="I219">
        <f t="shared" si="16"/>
        <v>36.951248998040612</v>
      </c>
      <c r="J219">
        <f t="shared" si="19"/>
        <v>32.169728539366758</v>
      </c>
    </row>
    <row r="220" spans="1:10">
      <c r="A220">
        <f t="shared" si="20"/>
        <v>218</v>
      </c>
      <c r="B220">
        <f>'Seasonality&amp;Smoothing'!J226</f>
        <v>-6.3644102383258492</v>
      </c>
      <c r="D220">
        <f>'Seasonality&amp;Smoothing'!J226</f>
        <v>-6.3644102383258492</v>
      </c>
      <c r="F220">
        <f t="shared" si="17"/>
        <v>-0.23669809185094909</v>
      </c>
      <c r="G220">
        <f t="shared" si="18"/>
        <v>-0.64142182037887097</v>
      </c>
      <c r="I220">
        <f t="shared" si="16"/>
        <v>37.548856150056032</v>
      </c>
      <c r="J220">
        <f t="shared" si="19"/>
        <v>32.752596431955261</v>
      </c>
    </row>
    <row r="221" spans="1:10">
      <c r="A221">
        <f t="shared" si="20"/>
        <v>219</v>
      </c>
      <c r="B221">
        <f>'Seasonality&amp;Smoothing'!J227</f>
        <v>-5.9266677120184301</v>
      </c>
      <c r="D221">
        <f>'Seasonality&amp;Smoothing'!J227</f>
        <v>-5.9266677120184301</v>
      </c>
      <c r="F221">
        <f t="shared" si="17"/>
        <v>-0.23583858928506893</v>
      </c>
      <c r="G221">
        <f t="shared" si="18"/>
        <v>-0.63836857905964528</v>
      </c>
      <c r="I221">
        <f t="shared" si="16"/>
        <v>32.385536104150155</v>
      </c>
      <c r="J221">
        <f t="shared" si="19"/>
        <v>27.966107719652634</v>
      </c>
    </row>
    <row r="222" spans="1:10">
      <c r="A222">
        <f t="shared" si="20"/>
        <v>220</v>
      </c>
      <c r="B222">
        <f>'Seasonality&amp;Smoothing'!J228</f>
        <v>-4.7772896510417651</v>
      </c>
      <c r="D222">
        <f>'Seasonality&amp;Smoothing'!J228</f>
        <v>-4.7772896510417651</v>
      </c>
      <c r="F222">
        <f t="shared" si="17"/>
        <v>-0.2349790867191888</v>
      </c>
      <c r="G222">
        <f t="shared" si="18"/>
        <v>-0.63531533774041948</v>
      </c>
      <c r="I222">
        <f t="shared" si="16"/>
        <v>20.632585262756479</v>
      </c>
      <c r="J222">
        <f t="shared" si="19"/>
        <v>17.155951212048148</v>
      </c>
    </row>
    <row r="223" spans="1:10">
      <c r="A223">
        <f t="shared" si="20"/>
        <v>221</v>
      </c>
      <c r="B223">
        <f>'Seasonality&amp;Smoothing'!J229</f>
        <v>-3.3852149427976519</v>
      </c>
      <c r="D223">
        <f>'Seasonality&amp;Smoothing'!J229</f>
        <v>-3.3852149427976519</v>
      </c>
      <c r="F223">
        <f t="shared" si="17"/>
        <v>-0.23411958415330866</v>
      </c>
      <c r="G223">
        <f t="shared" si="18"/>
        <v>-0.63226209642119369</v>
      </c>
      <c r="I223">
        <f t="shared" si="16"/>
        <v>9.9294019592699225</v>
      </c>
      <c r="J223">
        <f t="shared" si="19"/>
        <v>7.5787493743722436</v>
      </c>
    </row>
    <row r="224" spans="1:10">
      <c r="A224">
        <f t="shared" si="20"/>
        <v>222</v>
      </c>
      <c r="B224">
        <f>'Seasonality&amp;Smoothing'!J230</f>
        <v>-3.2156009651230648</v>
      </c>
      <c r="D224">
        <f>'Seasonality&amp;Smoothing'!J230</f>
        <v>-3.2156009651230648</v>
      </c>
      <c r="F224">
        <f t="shared" si="17"/>
        <v>-0.23326008158742853</v>
      </c>
      <c r="G224">
        <f t="shared" si="18"/>
        <v>-0.62920885510196789</v>
      </c>
      <c r="I224">
        <f t="shared" si="16"/>
        <v>8.8943571456081205</v>
      </c>
      <c r="J224">
        <f t="shared" si="19"/>
        <v>6.6894241467793831</v>
      </c>
    </row>
    <row r="225" spans="1:10">
      <c r="A225">
        <f t="shared" si="20"/>
        <v>223</v>
      </c>
      <c r="B225">
        <f>'Seasonality&amp;Smoothing'!J231</f>
        <v>-2.7385743521382024</v>
      </c>
      <c r="D225">
        <f>'Seasonality&amp;Smoothing'!J231</f>
        <v>-2.7385743521382024</v>
      </c>
      <c r="F225">
        <f t="shared" si="17"/>
        <v>-0.23240057902154837</v>
      </c>
      <c r="G225">
        <f t="shared" si="18"/>
        <v>-0.6261556137827422</v>
      </c>
      <c r="I225">
        <f t="shared" si="16"/>
        <v>6.2809069810577673</v>
      </c>
      <c r="J225">
        <f t="shared" si="19"/>
        <v>4.4623129261552741</v>
      </c>
    </row>
    <row r="226" spans="1:10">
      <c r="A226">
        <f t="shared" si="20"/>
        <v>224</v>
      </c>
      <c r="B226">
        <f>'Seasonality&amp;Smoothing'!J232</f>
        <v>-2.1640978930130634</v>
      </c>
      <c r="D226">
        <f>'Seasonality&amp;Smoothing'!J232</f>
        <v>-2.1640978930130634</v>
      </c>
      <c r="F226">
        <f t="shared" si="17"/>
        <v>-0.23154107645566824</v>
      </c>
      <c r="G226">
        <f t="shared" si="18"/>
        <v>-0.62310237246351641</v>
      </c>
      <c r="I226">
        <f t="shared" si="16"/>
        <v>3.7347758492224536</v>
      </c>
      <c r="J226">
        <f t="shared" si="19"/>
        <v>2.3746671943537696</v>
      </c>
    </row>
    <row r="227" spans="1:10">
      <c r="A227">
        <f t="shared" si="20"/>
        <v>225</v>
      </c>
      <c r="B227">
        <f>'Seasonality&amp;Smoothing'!J233</f>
        <v>-2.6659902566937066</v>
      </c>
      <c r="D227">
        <f>'Seasonality&amp;Smoothing'!J233</f>
        <v>-2.6659902566937066</v>
      </c>
      <c r="F227">
        <f t="shared" si="17"/>
        <v>-0.23068157388978811</v>
      </c>
      <c r="G227">
        <f t="shared" si="18"/>
        <v>-0.62004913114429061</v>
      </c>
      <c r="I227">
        <f t="shared" si="16"/>
        <v>5.9307283805401561</v>
      </c>
      <c r="J227">
        <f t="shared" si="19"/>
        <v>4.1858750892144121</v>
      </c>
    </row>
    <row r="228" spans="1:10">
      <c r="A228">
        <f t="shared" si="20"/>
        <v>226</v>
      </c>
      <c r="B228">
        <f>'Seasonality&amp;Smoothing'!J234</f>
        <v>-1.8582351582961254</v>
      </c>
      <c r="D228">
        <f>'Seasonality&amp;Smoothing'!J234</f>
        <v>-1.8582351582961254</v>
      </c>
      <c r="F228">
        <f t="shared" si="17"/>
        <v>-0.22982207132390794</v>
      </c>
      <c r="G228">
        <f t="shared" si="18"/>
        <v>-0.61699588982506481</v>
      </c>
      <c r="I228">
        <f t="shared" si="16"/>
        <v>2.6517291818223869</v>
      </c>
      <c r="J228">
        <f t="shared" si="19"/>
        <v>1.5406749215945739</v>
      </c>
    </row>
    <row r="229" spans="1:10">
      <c r="A229">
        <f t="shared" si="20"/>
        <v>227</v>
      </c>
      <c r="B229">
        <f>'Seasonality&amp;Smoothing'!J235</f>
        <v>-0.90231937035355025</v>
      </c>
      <c r="D229">
        <f>'Seasonality&amp;Smoothing'!J235</f>
        <v>-0.90231937035355025</v>
      </c>
      <c r="F229">
        <f t="shared" si="17"/>
        <v>-0.22896256875802781</v>
      </c>
      <c r="G229">
        <f t="shared" si="18"/>
        <v>-0.61394264850583902</v>
      </c>
      <c r="I229">
        <f t="shared" si="16"/>
        <v>0.45340938225495181</v>
      </c>
      <c r="J229">
        <f t="shared" si="19"/>
        <v>8.316113370363222E-2</v>
      </c>
    </row>
    <row r="230" spans="1:10">
      <c r="A230">
        <f t="shared" si="20"/>
        <v>228</v>
      </c>
      <c r="B230">
        <f>'Seasonality&amp;Smoothing'!J236</f>
        <v>-0.86690266176511099</v>
      </c>
      <c r="D230">
        <f>'Seasonality&amp;Smoothing'!J236</f>
        <v>-0.86690266176511099</v>
      </c>
      <c r="F230">
        <f t="shared" si="17"/>
        <v>-0.22810306619214768</v>
      </c>
      <c r="G230">
        <f t="shared" si="18"/>
        <v>-0.61088940718661333</v>
      </c>
      <c r="I230">
        <f t="shared" si="16"/>
        <v>0.40806492330418148</v>
      </c>
      <c r="J230">
        <f t="shared" si="19"/>
        <v>6.5542786519874649E-2</v>
      </c>
    </row>
    <row r="231" spans="1:10">
      <c r="A231">
        <f t="shared" si="20"/>
        <v>229</v>
      </c>
      <c r="B231">
        <f>'Seasonality&amp;Smoothing'!J237</f>
        <v>-1.0289992022122096</v>
      </c>
      <c r="D231">
        <f>'Seasonality&amp;Smoothing'!J237</f>
        <v>-1.0289992022122096</v>
      </c>
      <c r="F231">
        <f t="shared" si="17"/>
        <v>-0.22724356362626755</v>
      </c>
      <c r="G231">
        <f t="shared" si="18"/>
        <v>-0.60783616586738753</v>
      </c>
      <c r="I231">
        <f t="shared" si="16"/>
        <v>0.64281210400435185</v>
      </c>
      <c r="J231">
        <f t="shared" si="19"/>
        <v>0.17737830318318995</v>
      </c>
    </row>
    <row r="232" spans="1:10">
      <c r="A232">
        <f t="shared" si="20"/>
        <v>230</v>
      </c>
      <c r="B232">
        <f>'Seasonality&amp;Smoothing'!J238</f>
        <v>0.17915580974968837</v>
      </c>
      <c r="D232">
        <f>'Seasonality&amp;Smoothing'!J238</f>
        <v>0.17915580974968837</v>
      </c>
      <c r="F232">
        <f t="shared" si="17"/>
        <v>-0.22638406106038739</v>
      </c>
      <c r="G232">
        <f t="shared" si="18"/>
        <v>-0.60478292454816174</v>
      </c>
      <c r="I232">
        <f t="shared" si="16"/>
        <v>0.16446258681665293</v>
      </c>
      <c r="J232">
        <f t="shared" si="19"/>
        <v>0.61455993913251528</v>
      </c>
    </row>
    <row r="233" spans="1:10">
      <c r="A233">
        <f t="shared" si="20"/>
        <v>231</v>
      </c>
      <c r="B233">
        <f>'Seasonality&amp;Smoothing'!J239</f>
        <v>-6.5972984904403287E-2</v>
      </c>
      <c r="D233">
        <f>'Seasonality&amp;Smoothing'!J239</f>
        <v>-6.5972984904403287E-2</v>
      </c>
      <c r="F233">
        <f t="shared" si="17"/>
        <v>-0.22552455849450725</v>
      </c>
      <c r="G233">
        <f t="shared" si="18"/>
        <v>-0.60172968322893594</v>
      </c>
      <c r="I233">
        <f t="shared" si="16"/>
        <v>2.5456704635078362E-2</v>
      </c>
      <c r="J233">
        <f t="shared" si="19"/>
        <v>0.28703523979960427</v>
      </c>
    </row>
    <row r="234" spans="1:10">
      <c r="A234">
        <f t="shared" si="20"/>
        <v>232</v>
      </c>
      <c r="B234">
        <f>'Seasonality&amp;Smoothing'!J240</f>
        <v>-0.26980881847002458</v>
      </c>
      <c r="D234">
        <f>'Seasonality&amp;Smoothing'!J240</f>
        <v>-0.26980881847002458</v>
      </c>
      <c r="F234">
        <f t="shared" si="17"/>
        <v>-0.22466505592862712</v>
      </c>
      <c r="G234">
        <f t="shared" si="18"/>
        <v>-0.59867644190971026</v>
      </c>
      <c r="I234">
        <f t="shared" si="16"/>
        <v>2.0379592963940805E-3</v>
      </c>
      <c r="J234">
        <f t="shared" si="19"/>
        <v>0.10815391374686689</v>
      </c>
    </row>
    <row r="235" spans="1:10">
      <c r="A235">
        <f t="shared" si="20"/>
        <v>233</v>
      </c>
      <c r="B235">
        <f>'Seasonality&amp;Smoothing'!J241</f>
        <v>-0.51388372687727912</v>
      </c>
      <c r="D235">
        <f>'Seasonality&amp;Smoothing'!J241</f>
        <v>-0.51388372687727912</v>
      </c>
      <c r="F235">
        <f t="shared" si="17"/>
        <v>-0.22380555336274699</v>
      </c>
      <c r="G235">
        <f t="shared" si="18"/>
        <v>-0.59562320059048446</v>
      </c>
      <c r="I235">
        <f t="shared" si="16"/>
        <v>8.4145346749527006E-2</v>
      </c>
      <c r="J235">
        <f t="shared" si="19"/>
        <v>6.6813415629117861E-3</v>
      </c>
    </row>
    <row r="236" spans="1:10">
      <c r="A236">
        <f t="shared" si="20"/>
        <v>234</v>
      </c>
      <c r="B236">
        <f>'Seasonality&amp;Smoothing'!J242</f>
        <v>-1.8216963735211</v>
      </c>
      <c r="D236">
        <f>'Seasonality&amp;Smoothing'!J242</f>
        <v>-1.8216963735211</v>
      </c>
      <c r="F236">
        <f t="shared" si="17"/>
        <v>-0.22294605079686683</v>
      </c>
      <c r="G236">
        <f t="shared" si="18"/>
        <v>-0.59256995927125866</v>
      </c>
      <c r="I236">
        <f t="shared" ref="I236:I299" si="21">(D236-F236)^2</f>
        <v>2.55600259441084</v>
      </c>
      <c r="J236">
        <f t="shared" si="19"/>
        <v>1.510751742206673</v>
      </c>
    </row>
    <row r="237" spans="1:10">
      <c r="A237">
        <f t="shared" si="20"/>
        <v>235</v>
      </c>
      <c r="B237">
        <f>'Seasonality&amp;Smoothing'!J243</f>
        <v>-2.0245478523682774</v>
      </c>
      <c r="D237">
        <f>'Seasonality&amp;Smoothing'!J243</f>
        <v>-2.0245478523682774</v>
      </c>
      <c r="F237">
        <f t="shared" si="17"/>
        <v>-0.2220865482309867</v>
      </c>
      <c r="G237">
        <f t="shared" si="18"/>
        <v>-0.58951671795203286</v>
      </c>
      <c r="I237">
        <f t="shared" si="21"/>
        <v>3.2488667529123032</v>
      </c>
      <c r="J237">
        <f t="shared" si="19"/>
        <v>2.0593143567439736</v>
      </c>
    </row>
    <row r="238" spans="1:10">
      <c r="A238">
        <f t="shared" si="20"/>
        <v>236</v>
      </c>
      <c r="B238">
        <f>'Seasonality&amp;Smoothing'!J244</f>
        <v>-2.8463519232385641</v>
      </c>
      <c r="D238">
        <f>'Seasonality&amp;Smoothing'!J244</f>
        <v>-2.8463519232385641</v>
      </c>
      <c r="F238">
        <f t="shared" si="17"/>
        <v>-0.22122704566510656</v>
      </c>
      <c r="G238">
        <f t="shared" si="18"/>
        <v>-0.58646347663280707</v>
      </c>
      <c r="I238">
        <f t="shared" si="21"/>
        <v>6.89128062285506</v>
      </c>
      <c r="J238">
        <f t="shared" si="19"/>
        <v>5.1070957911021813</v>
      </c>
    </row>
    <row r="239" spans="1:10">
      <c r="A239">
        <f t="shared" si="20"/>
        <v>237</v>
      </c>
      <c r="B239">
        <f>'Seasonality&amp;Smoothing'!J245</f>
        <v>-2.9625992063146924</v>
      </c>
      <c r="D239">
        <f>'Seasonality&amp;Smoothing'!J245</f>
        <v>-2.9625992063146924</v>
      </c>
      <c r="F239">
        <f t="shared" si="17"/>
        <v>-0.2203675430992264</v>
      </c>
      <c r="G239">
        <f t="shared" si="18"/>
        <v>-0.58341023531358138</v>
      </c>
      <c r="I239">
        <f t="shared" si="21"/>
        <v>7.5198344947414606</v>
      </c>
      <c r="J239">
        <f t="shared" si="19"/>
        <v>5.6605401597333262</v>
      </c>
    </row>
    <row r="240" spans="1:10">
      <c r="A240">
        <f t="shared" si="20"/>
        <v>238</v>
      </c>
      <c r="B240">
        <f>'Seasonality&amp;Smoothing'!J246</f>
        <v>-3.9089119289246863</v>
      </c>
      <c r="D240">
        <f>'Seasonality&amp;Smoothing'!J246</f>
        <v>-3.9089119289246863</v>
      </c>
      <c r="F240">
        <f t="shared" si="17"/>
        <v>-0.21950804053334627</v>
      </c>
      <c r="G240">
        <f t="shared" si="18"/>
        <v>-0.58035699399435559</v>
      </c>
      <c r="I240">
        <f t="shared" si="21"/>
        <v>13.611701051677139</v>
      </c>
      <c r="J240">
        <f t="shared" si="19"/>
        <v>11.07927795484906</v>
      </c>
    </row>
    <row r="241" spans="1:10">
      <c r="A241">
        <f t="shared" si="20"/>
        <v>239</v>
      </c>
      <c r="B241">
        <f>'Seasonality&amp;Smoothing'!J247</f>
        <v>-4.2219826055695391</v>
      </c>
      <c r="D241">
        <f>'Seasonality&amp;Smoothing'!J247</f>
        <v>-4.2219826055695391</v>
      </c>
      <c r="F241">
        <f t="shared" si="17"/>
        <v>-0.21864853796746614</v>
      </c>
      <c r="G241">
        <f t="shared" si="18"/>
        <v>-0.57730375267512979</v>
      </c>
      <c r="I241">
        <f t="shared" si="21"/>
        <v>16.026683656823359</v>
      </c>
      <c r="J241">
        <f t="shared" si="19"/>
        <v>13.283683940735706</v>
      </c>
    </row>
    <row r="242" spans="1:10">
      <c r="A242">
        <f t="shared" si="20"/>
        <v>240</v>
      </c>
      <c r="B242">
        <f>'Seasonality&amp;Smoothing'!J248</f>
        <v>-3.7121726322767792</v>
      </c>
      <c r="D242">
        <f>'Seasonality&amp;Smoothing'!J248</f>
        <v>-3.7121726322767792</v>
      </c>
      <c r="F242">
        <f t="shared" si="17"/>
        <v>-0.21778903540158601</v>
      </c>
      <c r="G242">
        <f t="shared" si="18"/>
        <v>-0.57425051135590399</v>
      </c>
      <c r="I242">
        <f t="shared" si="21"/>
        <v>12.210716722110414</v>
      </c>
      <c r="J242">
        <f t="shared" si="19"/>
        <v>9.8465552369645639</v>
      </c>
    </row>
    <row r="243" spans="1:10">
      <c r="A243">
        <f t="shared" si="20"/>
        <v>241</v>
      </c>
      <c r="B243">
        <f>'Seasonality&amp;Smoothing'!J249</f>
        <v>-3.1713637733136433</v>
      </c>
      <c r="D243">
        <f>'Seasonality&amp;Smoothing'!J249</f>
        <v>-3.1713637733136433</v>
      </c>
      <c r="F243">
        <f t="shared" si="17"/>
        <v>-0.21692953283570585</v>
      </c>
      <c r="G243">
        <f t="shared" si="18"/>
        <v>-0.57119727003667831</v>
      </c>
      <c r="I243">
        <f t="shared" si="21"/>
        <v>8.7286816813084478</v>
      </c>
      <c r="J243">
        <f t="shared" si="19"/>
        <v>6.7608658447635577</v>
      </c>
    </row>
    <row r="244" spans="1:10">
      <c r="A244">
        <f t="shared" si="20"/>
        <v>242</v>
      </c>
      <c r="B244">
        <f>'Seasonality&amp;Smoothing'!J250</f>
        <v>-3.4623614699297187</v>
      </c>
      <c r="D244">
        <f>'Seasonality&amp;Smoothing'!J250</f>
        <v>-3.4623614699297187</v>
      </c>
      <c r="F244">
        <f t="shared" si="17"/>
        <v>-0.21607003026982571</v>
      </c>
      <c r="G244">
        <f t="shared" si="18"/>
        <v>-0.56814402871745251</v>
      </c>
      <c r="I244">
        <f t="shared" si="21"/>
        <v>10.538408111209103</v>
      </c>
      <c r="J244">
        <f t="shared" si="19"/>
        <v>8.3764945970172775</v>
      </c>
    </row>
    <row r="245" spans="1:10">
      <c r="A245">
        <f t="shared" si="20"/>
        <v>243</v>
      </c>
      <c r="B245">
        <f>'Seasonality&amp;Smoothing'!J251</f>
        <v>-3.3426599189902264</v>
      </c>
      <c r="D245">
        <f>'Seasonality&amp;Smoothing'!J251</f>
        <v>-3.3426599189902264</v>
      </c>
      <c r="F245">
        <f t="shared" si="17"/>
        <v>-0.21521052770394558</v>
      </c>
      <c r="G245">
        <f t="shared" si="18"/>
        <v>-0.56509078739822671</v>
      </c>
      <c r="I245">
        <f t="shared" si="21"/>
        <v>9.7809396950569276</v>
      </c>
      <c r="J245">
        <f t="shared" si="19"/>
        <v>7.7148902807727353</v>
      </c>
    </row>
    <row r="246" spans="1:10">
      <c r="A246">
        <f t="shared" si="20"/>
        <v>244</v>
      </c>
      <c r="B246">
        <f>'Seasonality&amp;Smoothing'!J252</f>
        <v>-3.2089620138741322</v>
      </c>
      <c r="D246">
        <f>'Seasonality&amp;Smoothing'!J252</f>
        <v>-3.2089620138741322</v>
      </c>
      <c r="F246">
        <f t="shared" si="17"/>
        <v>-0.21435102513806542</v>
      </c>
      <c r="G246">
        <f t="shared" si="18"/>
        <v>-0.56203754607900092</v>
      </c>
      <c r="I246">
        <f t="shared" si="21"/>
        <v>8.9676949738588014</v>
      </c>
      <c r="J246">
        <f t="shared" si="19"/>
        <v>7.0062091382125393</v>
      </c>
    </row>
    <row r="247" spans="1:10">
      <c r="A247">
        <f t="shared" si="20"/>
        <v>245</v>
      </c>
      <c r="B247">
        <f>'Seasonality&amp;Smoothing'!J253</f>
        <v>-3.4682538583733096</v>
      </c>
      <c r="D247">
        <f>'Seasonality&amp;Smoothing'!J253</f>
        <v>-3.4682538583733096</v>
      </c>
      <c r="F247">
        <f t="shared" si="17"/>
        <v>-0.21349152257218529</v>
      </c>
      <c r="G247">
        <f t="shared" si="18"/>
        <v>-0.55898430475977523</v>
      </c>
      <c r="I247">
        <f t="shared" si="21"/>
        <v>10.593477862549589</v>
      </c>
      <c r="J247">
        <f t="shared" si="19"/>
        <v>8.463849335582692</v>
      </c>
    </row>
    <row r="248" spans="1:10">
      <c r="A248">
        <f t="shared" si="20"/>
        <v>246</v>
      </c>
      <c r="B248">
        <f>'Seasonality&amp;Smoothing'!J254</f>
        <v>-3.358979102387214</v>
      </c>
      <c r="D248">
        <f>'Seasonality&amp;Smoothing'!J254</f>
        <v>-3.358979102387214</v>
      </c>
      <c r="F248">
        <f t="shared" si="17"/>
        <v>-0.21263202000630516</v>
      </c>
      <c r="G248">
        <f t="shared" si="18"/>
        <v>-0.55593106344054943</v>
      </c>
      <c r="I248">
        <f t="shared" si="21"/>
        <v>9.899499962806857</v>
      </c>
      <c r="J248">
        <f t="shared" si="19"/>
        <v>7.857078308642742</v>
      </c>
    </row>
    <row r="249" spans="1:10">
      <c r="A249">
        <f t="shared" si="20"/>
        <v>247</v>
      </c>
      <c r="B249">
        <f>'Seasonality&amp;Smoothing'!J255</f>
        <v>-2.7130849266570687</v>
      </c>
      <c r="D249">
        <f>'Seasonality&amp;Smoothing'!J255</f>
        <v>-2.7130849266570687</v>
      </c>
      <c r="F249">
        <f t="shared" si="17"/>
        <v>-0.21177251744042502</v>
      </c>
      <c r="G249">
        <f t="shared" si="18"/>
        <v>-0.55287782212132364</v>
      </c>
      <c r="I249">
        <f t="shared" si="21"/>
        <v>6.2565637685011701</v>
      </c>
      <c r="J249">
        <f t="shared" si="19"/>
        <v>4.666494734486708</v>
      </c>
    </row>
    <row r="250" spans="1:10">
      <c r="A250">
        <f t="shared" si="20"/>
        <v>248</v>
      </c>
      <c r="B250">
        <f>'Seasonality&amp;Smoothing'!J256</f>
        <v>-1.2651182560415775</v>
      </c>
      <c r="D250">
        <f>'Seasonality&amp;Smoothing'!J256</f>
        <v>-1.2651182560415775</v>
      </c>
      <c r="F250">
        <f t="shared" si="17"/>
        <v>-0.21091301487454486</v>
      </c>
      <c r="G250">
        <f t="shared" si="18"/>
        <v>-0.54982458080209784</v>
      </c>
      <c r="I250">
        <f t="shared" si="21"/>
        <v>1.1113486905040415</v>
      </c>
      <c r="J250">
        <f t="shared" si="19"/>
        <v>0.51164504183760218</v>
      </c>
    </row>
    <row r="251" spans="1:10">
      <c r="A251">
        <f t="shared" si="20"/>
        <v>249</v>
      </c>
      <c r="B251">
        <f>'Seasonality&amp;Smoothing'!J257</f>
        <v>-1.7809902124616448</v>
      </c>
      <c r="D251">
        <f>'Seasonality&amp;Smoothing'!J257</f>
        <v>-1.7809902124616448</v>
      </c>
      <c r="F251">
        <f t="shared" si="17"/>
        <v>-0.21005351230866473</v>
      </c>
      <c r="G251">
        <f t="shared" si="18"/>
        <v>-0.54677133948287204</v>
      </c>
      <c r="I251">
        <f t="shared" si="21"/>
        <v>2.4678421158875343</v>
      </c>
      <c r="J251">
        <f t="shared" si="19"/>
        <v>1.5232962264169918</v>
      </c>
    </row>
    <row r="252" spans="1:10">
      <c r="A252">
        <f t="shared" si="20"/>
        <v>250</v>
      </c>
      <c r="B252">
        <f>'Seasonality&amp;Smoothing'!J258</f>
        <v>-2.454935114948694</v>
      </c>
      <c r="D252">
        <f>'Seasonality&amp;Smoothing'!J258</f>
        <v>-2.454935114948694</v>
      </c>
      <c r="F252">
        <f t="shared" si="17"/>
        <v>-0.2091940097427846</v>
      </c>
      <c r="G252">
        <f t="shared" si="18"/>
        <v>-0.54371809816364636</v>
      </c>
      <c r="I252">
        <f t="shared" si="21"/>
        <v>5.0433531116114603</v>
      </c>
      <c r="J252">
        <f t="shared" si="19"/>
        <v>3.6527504852487374</v>
      </c>
    </row>
    <row r="253" spans="1:10">
      <c r="A253">
        <f t="shared" si="20"/>
        <v>251</v>
      </c>
      <c r="B253">
        <f>'Seasonality&amp;Smoothing'!J259</f>
        <v>-2.2530853278730616</v>
      </c>
      <c r="D253">
        <f>'Seasonality&amp;Smoothing'!J259</f>
        <v>-2.2530853278730616</v>
      </c>
      <c r="F253">
        <f t="shared" si="17"/>
        <v>-0.20833450717690447</v>
      </c>
      <c r="G253">
        <f t="shared" si="18"/>
        <v>-0.54066485684442056</v>
      </c>
      <c r="I253">
        <f t="shared" si="21"/>
        <v>4.1810059187376085</v>
      </c>
      <c r="J253">
        <f t="shared" si="19"/>
        <v>2.9323838695979529</v>
      </c>
    </row>
    <row r="254" spans="1:10">
      <c r="A254">
        <f t="shared" si="20"/>
        <v>252</v>
      </c>
      <c r="B254">
        <f>'Seasonality&amp;Smoothing'!J260</f>
        <v>-1.6046533001342309</v>
      </c>
      <c r="D254">
        <f>'Seasonality&amp;Smoothing'!J260</f>
        <v>-1.6046533001342309</v>
      </c>
      <c r="F254">
        <f t="shared" si="17"/>
        <v>-0.20747500461102431</v>
      </c>
      <c r="G254">
        <f t="shared" si="18"/>
        <v>-0.53761161552519476</v>
      </c>
      <c r="I254">
        <f t="shared" si="21"/>
        <v>1.9521071894811328</v>
      </c>
      <c r="J254">
        <f t="shared" si="19"/>
        <v>1.1385779566932901</v>
      </c>
    </row>
    <row r="255" spans="1:10">
      <c r="A255">
        <f t="shared" si="20"/>
        <v>253</v>
      </c>
      <c r="B255">
        <f>'Seasonality&amp;Smoothing'!J261</f>
        <v>-1.7739948278139457</v>
      </c>
      <c r="D255">
        <f>'Seasonality&amp;Smoothing'!J261</f>
        <v>-1.7739948278139457</v>
      </c>
      <c r="F255">
        <f t="shared" ref="F255:F318" si="22">N$3*$A214+N$4</f>
        <v>-0.20661550204514417</v>
      </c>
      <c r="G255">
        <f t="shared" si="18"/>
        <v>-0.53455837420596897</v>
      </c>
      <c r="I255">
        <f t="shared" si="21"/>
        <v>2.456677950847463</v>
      </c>
      <c r="J255">
        <f t="shared" si="19"/>
        <v>1.5362027225323183</v>
      </c>
    </row>
    <row r="256" spans="1:10">
      <c r="A256">
        <f t="shared" si="20"/>
        <v>254</v>
      </c>
      <c r="B256">
        <f>'Seasonality&amp;Smoothing'!J262</f>
        <v>-2.1169399033400156</v>
      </c>
      <c r="D256">
        <f>'Seasonality&amp;Smoothing'!J262</f>
        <v>-2.1169399033400156</v>
      </c>
      <c r="F256">
        <f t="shared" si="22"/>
        <v>-0.20575599947926404</v>
      </c>
      <c r="G256">
        <f t="shared" si="18"/>
        <v>-0.53150513288674328</v>
      </c>
      <c r="I256">
        <f t="shared" si="21"/>
        <v>3.6526239143764219</v>
      </c>
      <c r="J256">
        <f t="shared" si="19"/>
        <v>2.5136034113622201</v>
      </c>
    </row>
    <row r="257" spans="1:10">
      <c r="A257">
        <f t="shared" si="20"/>
        <v>255</v>
      </c>
      <c r="B257">
        <f>'Seasonality&amp;Smoothing'!J263</f>
        <v>-2.2201467837323223</v>
      </c>
      <c r="D257">
        <f>'Seasonality&amp;Smoothing'!J263</f>
        <v>-2.2201467837323223</v>
      </c>
      <c r="F257">
        <f t="shared" si="22"/>
        <v>-0.20489649691338388</v>
      </c>
      <c r="G257">
        <f t="shared" si="18"/>
        <v>-0.52845189156751748</v>
      </c>
      <c r="I257">
        <f t="shared" si="21"/>
        <v>4.0612337185238134</v>
      </c>
      <c r="J257">
        <f t="shared" si="19"/>
        <v>2.8618316081764905</v>
      </c>
    </row>
    <row r="258" spans="1:10">
      <c r="A258">
        <f t="shared" si="20"/>
        <v>256</v>
      </c>
      <c r="B258">
        <f>'Seasonality&amp;Smoothing'!J264</f>
        <v>-0.88289914132139158</v>
      </c>
      <c r="D258">
        <f>'Seasonality&amp;Smoothing'!J264</f>
        <v>-0.88289914132139158</v>
      </c>
      <c r="F258">
        <f t="shared" si="22"/>
        <v>-0.20403699434750375</v>
      </c>
      <c r="G258">
        <f t="shared" si="18"/>
        <v>-0.52539865024829169</v>
      </c>
      <c r="I258">
        <f t="shared" si="21"/>
        <v>0.46085381459399644</v>
      </c>
      <c r="J258">
        <f t="shared" si="19"/>
        <v>0.12780660111750758</v>
      </c>
    </row>
    <row r="259" spans="1:10">
      <c r="A259">
        <f t="shared" si="20"/>
        <v>257</v>
      </c>
      <c r="B259">
        <f>'Seasonality&amp;Smoothing'!J265</f>
        <v>-0.76471224327162013</v>
      </c>
      <c r="D259">
        <f>'Seasonality&amp;Smoothing'!J265</f>
        <v>-0.76471224327162013</v>
      </c>
      <c r="F259">
        <f t="shared" si="22"/>
        <v>-0.20317749178162361</v>
      </c>
      <c r="G259">
        <f t="shared" si="18"/>
        <v>-0.52234540892906589</v>
      </c>
      <c r="I259">
        <f t="shared" si="21"/>
        <v>0.31532127713093216</v>
      </c>
      <c r="J259">
        <f t="shared" si="19"/>
        <v>5.874168238923113E-2</v>
      </c>
    </row>
    <row r="260" spans="1:10">
      <c r="A260">
        <f t="shared" si="20"/>
        <v>258</v>
      </c>
      <c r="B260">
        <f>'Seasonality&amp;Smoothing'!J266</f>
        <v>-0.42950831958756158</v>
      </c>
      <c r="D260">
        <f>'Seasonality&amp;Smoothing'!J266</f>
        <v>-0.42950831958756158</v>
      </c>
      <c r="F260">
        <f t="shared" si="22"/>
        <v>-0.20231798921574348</v>
      </c>
      <c r="G260">
        <f t="shared" ref="G260:G323" si="23">O$3*$A260+O$4</f>
        <v>-0.51929216760984009</v>
      </c>
      <c r="I260">
        <f t="shared" si="21"/>
        <v>5.1615446214455851E-2</v>
      </c>
      <c r="J260">
        <f t="shared" ref="J260:J323" si="24">(B260-G260)^2</f>
        <v>8.0611393656876053E-3</v>
      </c>
    </row>
    <row r="261" spans="1:10">
      <c r="A261">
        <f t="shared" ref="A261:A324" si="25">A260+1</f>
        <v>259</v>
      </c>
      <c r="B261">
        <f>'Seasonality&amp;Smoothing'!J267</f>
        <v>-1.3042035595134105</v>
      </c>
      <c r="D261">
        <f>'Seasonality&amp;Smoothing'!J267</f>
        <v>-1.3042035595134105</v>
      </c>
      <c r="F261">
        <f t="shared" si="22"/>
        <v>-0.20145848664986332</v>
      </c>
      <c r="G261">
        <f t="shared" si="23"/>
        <v>-0.51623892629061441</v>
      </c>
      <c r="I261">
        <f t="shared" si="21"/>
        <v>1.2160466957248302</v>
      </c>
      <c r="J261">
        <f t="shared" si="24"/>
        <v>0.62088826320993551</v>
      </c>
    </row>
    <row r="262" spans="1:10">
      <c r="A262">
        <f t="shared" si="25"/>
        <v>260</v>
      </c>
      <c r="B262">
        <f>'Seasonality&amp;Smoothing'!J268</f>
        <v>-0.64641451624079027</v>
      </c>
      <c r="D262">
        <f>'Seasonality&amp;Smoothing'!J268</f>
        <v>-0.64641451624079027</v>
      </c>
      <c r="F262">
        <f t="shared" si="22"/>
        <v>-0.20059898408398319</v>
      </c>
      <c r="G262">
        <f t="shared" si="23"/>
        <v>-0.51318568497138861</v>
      </c>
      <c r="I262">
        <f t="shared" si="21"/>
        <v>0.19875148871225709</v>
      </c>
      <c r="J262">
        <f t="shared" si="24"/>
        <v>1.7749921481410698E-2</v>
      </c>
    </row>
    <row r="263" spans="1:10">
      <c r="A263">
        <f t="shared" si="25"/>
        <v>261</v>
      </c>
      <c r="B263">
        <f>'Seasonality&amp;Smoothing'!J269</f>
        <v>-0.19466054745686889</v>
      </c>
      <c r="D263">
        <f>'Seasonality&amp;Smoothing'!J269</f>
        <v>-0.19466054745686889</v>
      </c>
      <c r="F263">
        <f t="shared" si="22"/>
        <v>-0.19973948151810306</v>
      </c>
      <c r="G263">
        <f t="shared" si="23"/>
        <v>-0.51013244365216281</v>
      </c>
      <c r="I263">
        <f t="shared" si="21"/>
        <v>2.5795571198364557E-5</v>
      </c>
      <c r="J263">
        <f t="shared" si="24"/>
        <v>9.9522517289054299E-2</v>
      </c>
    </row>
    <row r="264" spans="1:10">
      <c r="A264">
        <f t="shared" si="25"/>
        <v>262</v>
      </c>
      <c r="B264">
        <f>'Seasonality&amp;Smoothing'!J270</f>
        <v>0.21366795675598257</v>
      </c>
      <c r="D264">
        <f>'Seasonality&amp;Smoothing'!J270</f>
        <v>0.21366795675598257</v>
      </c>
      <c r="F264">
        <f t="shared" si="22"/>
        <v>-0.19887997895222292</v>
      </c>
      <c r="G264">
        <f t="shared" si="23"/>
        <v>-0.50707920233293702</v>
      </c>
      <c r="I264">
        <f t="shared" si="21"/>
        <v>0.17019579925710163</v>
      </c>
      <c r="J264">
        <f t="shared" si="24"/>
        <v>0.51947646733474839</v>
      </c>
    </row>
    <row r="265" spans="1:10">
      <c r="A265">
        <f t="shared" si="25"/>
        <v>263</v>
      </c>
      <c r="B265">
        <f>'Seasonality&amp;Smoothing'!J271</f>
        <v>0.87814568239752688</v>
      </c>
      <c r="D265">
        <f>'Seasonality&amp;Smoothing'!J271</f>
        <v>0.87814568239752688</v>
      </c>
      <c r="F265">
        <f t="shared" si="22"/>
        <v>-0.19802047638634276</v>
      </c>
      <c r="G265">
        <f t="shared" si="23"/>
        <v>-0.50402596101371133</v>
      </c>
      <c r="I265">
        <f t="shared" si="21"/>
        <v>1.1581336013116288</v>
      </c>
      <c r="J265">
        <f t="shared" si="24"/>
        <v>1.9103984518501227</v>
      </c>
    </row>
    <row r="266" spans="1:10">
      <c r="A266">
        <f t="shared" si="25"/>
        <v>264</v>
      </c>
      <c r="B266">
        <f>'Seasonality&amp;Smoothing'!J272</f>
        <v>1.483953089930949</v>
      </c>
      <c r="D266">
        <f>'Seasonality&amp;Smoothing'!J272</f>
        <v>1.483953089930949</v>
      </c>
      <c r="F266">
        <f t="shared" si="22"/>
        <v>-0.19716097382046263</v>
      </c>
      <c r="G266">
        <f t="shared" si="23"/>
        <v>-0.50097271969448554</v>
      </c>
      <c r="I266">
        <f t="shared" si="21"/>
        <v>2.8261444953427857</v>
      </c>
      <c r="J266">
        <f t="shared" si="24"/>
        <v>3.9399304697171869</v>
      </c>
    </row>
    <row r="267" spans="1:10">
      <c r="A267">
        <f t="shared" si="25"/>
        <v>265</v>
      </c>
      <c r="B267">
        <f>'Seasonality&amp;Smoothing'!J273</f>
        <v>1.9608394344499316</v>
      </c>
      <c r="D267">
        <f>'Seasonality&amp;Smoothing'!J273</f>
        <v>1.9608394344499316</v>
      </c>
      <c r="F267">
        <f t="shared" si="22"/>
        <v>-0.1963014712545825</v>
      </c>
      <c r="G267">
        <f t="shared" si="23"/>
        <v>-0.49791947837525974</v>
      </c>
      <c r="I267">
        <f t="shared" si="21"/>
        <v>4.6532568870636917</v>
      </c>
      <c r="J267">
        <f t="shared" si="24"/>
        <v>6.0454953913973171</v>
      </c>
    </row>
    <row r="268" spans="1:10">
      <c r="A268">
        <f t="shared" si="25"/>
        <v>266</v>
      </c>
      <c r="B268">
        <f>'Seasonality&amp;Smoothing'!J274</f>
        <v>1.9111976736785821</v>
      </c>
      <c r="D268">
        <f>'Seasonality&amp;Smoothing'!J274</f>
        <v>1.9111976736785821</v>
      </c>
      <c r="F268">
        <f t="shared" si="22"/>
        <v>-0.19544196868870234</v>
      </c>
      <c r="G268">
        <f t="shared" si="23"/>
        <v>-0.49486623705603394</v>
      </c>
      <c r="I268">
        <f t="shared" si="21"/>
        <v>4.4379305827933591</v>
      </c>
      <c r="J268">
        <f t="shared" si="24"/>
        <v>5.7891435425395557</v>
      </c>
    </row>
    <row r="269" spans="1:10">
      <c r="A269">
        <f t="shared" si="25"/>
        <v>267</v>
      </c>
      <c r="B269">
        <f>'Seasonality&amp;Smoothing'!J275</f>
        <v>1.2674280417459065</v>
      </c>
      <c r="D269">
        <f>'Seasonality&amp;Smoothing'!J275</f>
        <v>1.2674280417459065</v>
      </c>
      <c r="F269">
        <f t="shared" si="22"/>
        <v>-0.19458246612282221</v>
      </c>
      <c r="G269">
        <f t="shared" si="23"/>
        <v>-0.49181299573680815</v>
      </c>
      <c r="I269">
        <f t="shared" si="21"/>
        <v>2.1374747251185777</v>
      </c>
      <c r="J269">
        <f t="shared" si="24"/>
        <v>3.094929027963258</v>
      </c>
    </row>
    <row r="270" spans="1:10">
      <c r="A270">
        <f t="shared" si="25"/>
        <v>268</v>
      </c>
      <c r="B270">
        <f>'Seasonality&amp;Smoothing'!J276</f>
        <v>1.7529241876472668</v>
      </c>
      <c r="D270">
        <f>'Seasonality&amp;Smoothing'!J276</f>
        <v>1.7529241876472668</v>
      </c>
      <c r="F270">
        <f t="shared" si="22"/>
        <v>-0.19372296355694207</v>
      </c>
      <c r="G270">
        <f t="shared" si="23"/>
        <v>-0.48875975441758246</v>
      </c>
      <c r="I270">
        <f t="shared" si="21"/>
        <v>3.7894351312914614</v>
      </c>
      <c r="J270">
        <f t="shared" si="24"/>
        <v>5.0251468961114032</v>
      </c>
    </row>
    <row r="271" spans="1:10">
      <c r="A271">
        <f t="shared" si="25"/>
        <v>269</v>
      </c>
      <c r="B271">
        <f>'Seasonality&amp;Smoothing'!J277</f>
        <v>0.69239461911765954</v>
      </c>
      <c r="D271">
        <f>'Seasonality&amp;Smoothing'!J277</f>
        <v>0.69239461911765954</v>
      </c>
      <c r="F271">
        <f t="shared" si="22"/>
        <v>-0.19286346099106194</v>
      </c>
      <c r="G271">
        <f t="shared" si="23"/>
        <v>-0.48570651309835666</v>
      </c>
      <c r="I271">
        <f t="shared" si="21"/>
        <v>0.78368186839777965</v>
      </c>
      <c r="J271">
        <f t="shared" si="24"/>
        <v>1.3879222777286593</v>
      </c>
    </row>
    <row r="272" spans="1:10">
      <c r="A272">
        <f t="shared" si="25"/>
        <v>270</v>
      </c>
      <c r="B272">
        <f>'Seasonality&amp;Smoothing'!J278</f>
        <v>-9.1543594446070853E-2</v>
      </c>
      <c r="D272">
        <f>'Seasonality&amp;Smoothing'!J278</f>
        <v>-9.1543594446070853E-2</v>
      </c>
      <c r="F272">
        <f t="shared" si="22"/>
        <v>-0.19200395842518178</v>
      </c>
      <c r="G272">
        <f t="shared" si="23"/>
        <v>-0.48265327177913087</v>
      </c>
      <c r="I272">
        <f t="shared" si="21"/>
        <v>1.0092284730815448E-2</v>
      </c>
      <c r="J272">
        <f t="shared" si="24"/>
        <v>0.15296677970357031</v>
      </c>
    </row>
    <row r="273" spans="1:10">
      <c r="A273">
        <f t="shared" si="25"/>
        <v>271</v>
      </c>
      <c r="B273">
        <f>'Seasonality&amp;Smoothing'!J279</f>
        <v>8.9001871125249543E-2</v>
      </c>
      <c r="D273">
        <f>'Seasonality&amp;Smoothing'!J279</f>
        <v>8.9001871125249543E-2</v>
      </c>
      <c r="F273">
        <f t="shared" si="22"/>
        <v>-0.19114445585930165</v>
      </c>
      <c r="G273">
        <f t="shared" si="23"/>
        <v>-0.47960003045990507</v>
      </c>
      <c r="I273">
        <f t="shared" si="21"/>
        <v>7.8481964522935085E-2</v>
      </c>
      <c r="J273">
        <f t="shared" si="24"/>
        <v>0.3233081224862539</v>
      </c>
    </row>
    <row r="274" spans="1:10">
      <c r="A274">
        <f t="shared" si="25"/>
        <v>272</v>
      </c>
      <c r="B274">
        <f>'Seasonality&amp;Smoothing'!J280</f>
        <v>0.1829268057850951</v>
      </c>
      <c r="D274">
        <f>'Seasonality&amp;Smoothing'!J280</f>
        <v>0.1829268057850951</v>
      </c>
      <c r="F274">
        <f t="shared" si="22"/>
        <v>-0.19028495329342152</v>
      </c>
      <c r="G274">
        <f t="shared" si="23"/>
        <v>-0.47654678914067938</v>
      </c>
      <c r="I274">
        <f t="shared" si="21"/>
        <v>0.13928701711448072</v>
      </c>
      <c r="J274">
        <f t="shared" si="24"/>
        <v>0.4349054224043245</v>
      </c>
    </row>
    <row r="275" spans="1:10">
      <c r="A275">
        <f t="shared" si="25"/>
        <v>273</v>
      </c>
      <c r="B275">
        <f>'Seasonality&amp;Smoothing'!J281</f>
        <v>-0.64990605187149697</v>
      </c>
      <c r="D275">
        <f>'Seasonality&amp;Smoothing'!J281</f>
        <v>-0.64990605187149697</v>
      </c>
      <c r="F275">
        <f t="shared" si="22"/>
        <v>-0.18942545072754138</v>
      </c>
      <c r="G275">
        <f t="shared" si="23"/>
        <v>-0.47349354782145359</v>
      </c>
      <c r="I275">
        <f t="shared" si="21"/>
        <v>0.21204238402989875</v>
      </c>
      <c r="J275">
        <f t="shared" si="24"/>
        <v>3.1121371585206573E-2</v>
      </c>
    </row>
    <row r="276" spans="1:10">
      <c r="A276">
        <f t="shared" si="25"/>
        <v>274</v>
      </c>
      <c r="B276">
        <f>'Seasonality&amp;Smoothing'!J282</f>
        <v>-1.2264726375703474</v>
      </c>
      <c r="D276">
        <f>'Seasonality&amp;Smoothing'!J282</f>
        <v>-1.2264726375703474</v>
      </c>
      <c r="F276">
        <f t="shared" si="22"/>
        <v>-0.18856594816166122</v>
      </c>
      <c r="G276">
        <f t="shared" si="23"/>
        <v>-0.47044030650222779</v>
      </c>
      <c r="I276">
        <f t="shared" si="21"/>
        <v>1.0772502959192989</v>
      </c>
      <c r="J276">
        <f t="shared" si="24"/>
        <v>0.57158488562029486</v>
      </c>
    </row>
    <row r="277" spans="1:10">
      <c r="A277">
        <f t="shared" si="25"/>
        <v>275</v>
      </c>
      <c r="B277">
        <f>'Seasonality&amp;Smoothing'!J283</f>
        <v>-1.4391921000422712</v>
      </c>
      <c r="D277">
        <f>'Seasonality&amp;Smoothing'!J283</f>
        <v>-1.4391921000422712</v>
      </c>
      <c r="F277">
        <f t="shared" si="22"/>
        <v>-0.18770644559578109</v>
      </c>
      <c r="G277">
        <f t="shared" si="23"/>
        <v>-0.46738706518300199</v>
      </c>
      <c r="I277">
        <f t="shared" si="21"/>
        <v>1.5662163432853595</v>
      </c>
      <c r="J277">
        <f t="shared" si="24"/>
        <v>0.94440502577782537</v>
      </c>
    </row>
    <row r="278" spans="1:10">
      <c r="A278">
        <f t="shared" si="25"/>
        <v>276</v>
      </c>
      <c r="B278">
        <f>'Seasonality&amp;Smoothing'!J284</f>
        <v>-1.8850379368600496</v>
      </c>
      <c r="D278">
        <f>'Seasonality&amp;Smoothing'!J284</f>
        <v>-1.8850379368600496</v>
      </c>
      <c r="F278">
        <f t="shared" si="22"/>
        <v>-0.18684694302990096</v>
      </c>
      <c r="G278">
        <f t="shared" si="23"/>
        <v>-0.46433382386377631</v>
      </c>
      <c r="I278">
        <f t="shared" si="21"/>
        <v>2.883852651525828</v>
      </c>
      <c r="J278">
        <f t="shared" si="24"/>
        <v>2.0184001766845281</v>
      </c>
    </row>
    <row r="279" spans="1:10">
      <c r="A279">
        <f t="shared" si="25"/>
        <v>277</v>
      </c>
      <c r="B279">
        <f>'Seasonality&amp;Smoothing'!J285</f>
        <v>-1.7847717718052476</v>
      </c>
      <c r="D279">
        <f>'Seasonality&amp;Smoothing'!J285</f>
        <v>-1.7847717718052476</v>
      </c>
      <c r="F279">
        <f t="shared" si="22"/>
        <v>-0.1859874404640208</v>
      </c>
      <c r="G279">
        <f t="shared" si="23"/>
        <v>-0.46128058254455051</v>
      </c>
      <c r="I279">
        <f t="shared" si="21"/>
        <v>2.5561113381422138</v>
      </c>
      <c r="J279">
        <f t="shared" si="24"/>
        <v>1.7516289280506943</v>
      </c>
    </row>
    <row r="280" spans="1:10">
      <c r="A280">
        <f t="shared" si="25"/>
        <v>278</v>
      </c>
      <c r="B280">
        <f>'Seasonality&amp;Smoothing'!J286</f>
        <v>-1.0875013084514955</v>
      </c>
      <c r="D280">
        <f>'Seasonality&amp;Smoothing'!J286</f>
        <v>-1.0875013084514955</v>
      </c>
      <c r="F280">
        <f t="shared" si="22"/>
        <v>-0.18512793789814067</v>
      </c>
      <c r="G280">
        <f t="shared" si="23"/>
        <v>-0.45822734122532471</v>
      </c>
      <c r="I280">
        <f t="shared" si="21"/>
        <v>0.81427769988382226</v>
      </c>
      <c r="J280">
        <f t="shared" si="24"/>
        <v>0.39598572582856389</v>
      </c>
    </row>
    <row r="281" spans="1:10">
      <c r="A281">
        <f t="shared" si="25"/>
        <v>279</v>
      </c>
      <c r="B281">
        <f>'Seasonality&amp;Smoothing'!J287</f>
        <v>-0.67129696074157374</v>
      </c>
      <c r="D281">
        <f>'Seasonality&amp;Smoothing'!J287</f>
        <v>-0.67129696074157374</v>
      </c>
      <c r="F281">
        <f t="shared" si="22"/>
        <v>-0.18426843533226053</v>
      </c>
      <c r="G281">
        <f t="shared" si="23"/>
        <v>-0.45517409990609892</v>
      </c>
      <c r="I281">
        <f t="shared" si="21"/>
        <v>0.23719678456237001</v>
      </c>
      <c r="J281">
        <f t="shared" si="24"/>
        <v>4.6709090975710021E-2</v>
      </c>
    </row>
    <row r="282" spans="1:10">
      <c r="A282">
        <f t="shared" si="25"/>
        <v>280</v>
      </c>
      <c r="B282">
        <f>'Seasonality&amp;Smoothing'!J288</f>
        <v>-0.27102631479046951</v>
      </c>
      <c r="D282">
        <f>'Seasonality&amp;Smoothing'!J288</f>
        <v>-0.27102631479046951</v>
      </c>
      <c r="F282">
        <f t="shared" si="22"/>
        <v>-0.1834089327663804</v>
      </c>
      <c r="G282">
        <f t="shared" si="23"/>
        <v>-0.45212085858687312</v>
      </c>
      <c r="I282">
        <f t="shared" si="21"/>
        <v>7.6768056327551739E-3</v>
      </c>
      <c r="J282">
        <f t="shared" si="24"/>
        <v>3.2795233792827547E-2</v>
      </c>
    </row>
    <row r="283" spans="1:10">
      <c r="A283">
        <f t="shared" si="25"/>
        <v>281</v>
      </c>
      <c r="B283">
        <f>'Seasonality&amp;Smoothing'!J289</f>
        <v>-0.10507687327132698</v>
      </c>
      <c r="D283">
        <f>'Seasonality&amp;Smoothing'!J289</f>
        <v>-0.10507687327132698</v>
      </c>
      <c r="F283">
        <f t="shared" si="22"/>
        <v>-0.18254943020050024</v>
      </c>
      <c r="G283">
        <f t="shared" si="23"/>
        <v>-0.44906761726764743</v>
      </c>
      <c r="I283">
        <f t="shared" si="21"/>
        <v>6.001997077143992E-3</v>
      </c>
      <c r="J283">
        <f t="shared" si="24"/>
        <v>0.11832963195514208</v>
      </c>
    </row>
    <row r="284" spans="1:10">
      <c r="A284">
        <f t="shared" si="25"/>
        <v>282</v>
      </c>
      <c r="B284">
        <f>'Seasonality&amp;Smoothing'!J290</f>
        <v>1.8934343012724772E-2</v>
      </c>
      <c r="D284">
        <f>'Seasonality&amp;Smoothing'!J290</f>
        <v>1.8934343012724772E-2</v>
      </c>
      <c r="F284">
        <f t="shared" si="22"/>
        <v>-0.18168992763462011</v>
      </c>
      <c r="G284">
        <f t="shared" si="23"/>
        <v>-0.44601437594842164</v>
      </c>
      <c r="I284">
        <f t="shared" si="21"/>
        <v>4.0250097972779092E-2</v>
      </c>
      <c r="J284">
        <f t="shared" si="24"/>
        <v>0.21617731126361112</v>
      </c>
    </row>
    <row r="285" spans="1:10">
      <c r="A285">
        <f t="shared" si="25"/>
        <v>283</v>
      </c>
      <c r="B285">
        <f>'Seasonality&amp;Smoothing'!J291</f>
        <v>-0.66472975016513125</v>
      </c>
      <c r="D285">
        <f>'Seasonality&amp;Smoothing'!J291</f>
        <v>-0.66472975016513125</v>
      </c>
      <c r="F285">
        <f t="shared" si="22"/>
        <v>-0.18083042506873998</v>
      </c>
      <c r="G285">
        <f t="shared" si="23"/>
        <v>-0.44296113462919584</v>
      </c>
      <c r="I285">
        <f t="shared" si="21"/>
        <v>0.23415855682874298</v>
      </c>
      <c r="J285">
        <f t="shared" si="24"/>
        <v>4.9181318836725531E-2</v>
      </c>
    </row>
    <row r="286" spans="1:10">
      <c r="A286">
        <f t="shared" si="25"/>
        <v>284</v>
      </c>
      <c r="B286">
        <f>'Seasonality&amp;Smoothing'!J292</f>
        <v>-0.42973018307947608</v>
      </c>
      <c r="D286">
        <f>'Seasonality&amp;Smoothing'!J292</f>
        <v>-0.42973018307947608</v>
      </c>
      <c r="F286">
        <f t="shared" si="22"/>
        <v>-0.17997092250285984</v>
      </c>
      <c r="G286">
        <f t="shared" si="23"/>
        <v>-0.43990789330997004</v>
      </c>
      <c r="I286">
        <f t="shared" si="21"/>
        <v>6.2379688243778091E-2</v>
      </c>
      <c r="J286">
        <f t="shared" si="24"/>
        <v>1.035857855359015E-4</v>
      </c>
    </row>
    <row r="287" spans="1:10">
      <c r="A287">
        <f t="shared" si="25"/>
        <v>285</v>
      </c>
      <c r="B287">
        <f>'Seasonality&amp;Smoothing'!J293</f>
        <v>0.10969009904122801</v>
      </c>
      <c r="D287">
        <f>'Seasonality&amp;Smoothing'!J293</f>
        <v>0.10969009904122801</v>
      </c>
      <c r="F287">
        <f t="shared" si="22"/>
        <v>-0.17911141993697968</v>
      </c>
      <c r="G287">
        <f t="shared" si="23"/>
        <v>-0.43685465199074436</v>
      </c>
      <c r="I287">
        <f t="shared" si="21"/>
        <v>8.3406317364120075E-2</v>
      </c>
      <c r="J287">
        <f t="shared" si="24"/>
        <v>0.29871116488060062</v>
      </c>
    </row>
    <row r="288" spans="1:10">
      <c r="A288">
        <f t="shared" si="25"/>
        <v>286</v>
      </c>
      <c r="B288">
        <f>'Seasonality&amp;Smoothing'!J294</f>
        <v>1.0999315903241287</v>
      </c>
      <c r="D288">
        <f>'Seasonality&amp;Smoothing'!J294</f>
        <v>1.0999315903241287</v>
      </c>
      <c r="F288">
        <f t="shared" si="22"/>
        <v>-0.17825191737109955</v>
      </c>
      <c r="G288">
        <f t="shared" si="23"/>
        <v>-0.43380141067151856</v>
      </c>
      <c r="I288">
        <f t="shared" si="21"/>
        <v>1.6337530793440773</v>
      </c>
      <c r="J288">
        <f t="shared" si="24"/>
        <v>2.3523369183431142</v>
      </c>
    </row>
    <row r="289" spans="1:10">
      <c r="A289">
        <f t="shared" si="25"/>
        <v>287</v>
      </c>
      <c r="B289">
        <f>'Seasonality&amp;Smoothing'!J295</f>
        <v>0.75868404329431149</v>
      </c>
      <c r="D289">
        <f>'Seasonality&amp;Smoothing'!J295</f>
        <v>0.75868404329431149</v>
      </c>
      <c r="F289">
        <f t="shared" si="22"/>
        <v>-0.17739241480521942</v>
      </c>
      <c r="G289">
        <f t="shared" si="23"/>
        <v>-0.43074816935229276</v>
      </c>
      <c r="I289">
        <f t="shared" si="21"/>
        <v>0.87623913540816278</v>
      </c>
      <c r="J289">
        <f t="shared" si="24"/>
        <v>1.4147489884813971</v>
      </c>
    </row>
    <row r="290" spans="1:10">
      <c r="A290">
        <f t="shared" si="25"/>
        <v>288</v>
      </c>
      <c r="B290">
        <f>'Seasonality&amp;Smoothing'!J296</f>
        <v>1.3008806836097573</v>
      </c>
      <c r="D290">
        <f>'Seasonality&amp;Smoothing'!J296</f>
        <v>1.3008806836097573</v>
      </c>
      <c r="F290">
        <f t="shared" si="22"/>
        <v>-0.17653291223933926</v>
      </c>
      <c r="G290">
        <f t="shared" si="23"/>
        <v>-0.42769492803306697</v>
      </c>
      <c r="I290">
        <f t="shared" si="21"/>
        <v>2.1827509331997579</v>
      </c>
      <c r="J290">
        <f t="shared" si="24"/>
        <v>2.9879736451663637</v>
      </c>
    </row>
    <row r="291" spans="1:10">
      <c r="A291">
        <f t="shared" si="25"/>
        <v>289</v>
      </c>
      <c r="B291">
        <f>'Seasonality&amp;Smoothing'!J297</f>
        <v>0.99742847625516373</v>
      </c>
      <c r="D291">
        <f>'Seasonality&amp;Smoothing'!J297</f>
        <v>0.99742847625516373</v>
      </c>
      <c r="F291">
        <f t="shared" si="22"/>
        <v>-0.17567340967345912</v>
      </c>
      <c r="G291">
        <f t="shared" si="23"/>
        <v>-0.42464168671384117</v>
      </c>
      <c r="I291">
        <f t="shared" si="21"/>
        <v>1.3761680347692917</v>
      </c>
      <c r="J291">
        <f t="shared" si="24"/>
        <v>2.0222835484066923</v>
      </c>
    </row>
    <row r="292" spans="1:10">
      <c r="A292">
        <f t="shared" si="25"/>
        <v>290</v>
      </c>
      <c r="B292">
        <f>'Seasonality&amp;Smoothing'!J298</f>
        <v>1.5110549346477051</v>
      </c>
      <c r="D292">
        <f>'Seasonality&amp;Smoothing'!J298</f>
        <v>1.5110549346477051</v>
      </c>
      <c r="F292">
        <f t="shared" si="22"/>
        <v>-0.17481390710757899</v>
      </c>
      <c r="G292">
        <f t="shared" si="23"/>
        <v>-0.42158844539461549</v>
      </c>
      <c r="I292">
        <f t="shared" si="21"/>
        <v>2.8421537516013031</v>
      </c>
      <c r="J292">
        <f t="shared" si="24"/>
        <v>3.7351104344214057</v>
      </c>
    </row>
    <row r="293" spans="1:10">
      <c r="A293">
        <f t="shared" si="25"/>
        <v>291</v>
      </c>
      <c r="B293">
        <f>'Seasonality&amp;Smoothing'!J299</f>
        <v>1.1912881574956999</v>
      </c>
      <c r="D293">
        <f>'Seasonality&amp;Smoothing'!J299</f>
        <v>1.1912881574956999</v>
      </c>
      <c r="F293">
        <f t="shared" si="22"/>
        <v>-0.17395440454169886</v>
      </c>
      <c r="G293">
        <f t="shared" si="23"/>
        <v>-0.41853520407538969</v>
      </c>
      <c r="I293">
        <f t="shared" si="21"/>
        <v>1.8638872531984405</v>
      </c>
      <c r="J293">
        <f t="shared" si="24"/>
        <v>2.5915312554600427</v>
      </c>
    </row>
    <row r="294" spans="1:10">
      <c r="A294">
        <f t="shared" si="25"/>
        <v>292</v>
      </c>
      <c r="B294">
        <f>'Seasonality&amp;Smoothing'!J300</f>
        <v>1.6503071010820629</v>
      </c>
      <c r="D294">
        <f>'Seasonality&amp;Smoothing'!J300</f>
        <v>1.6503071010820629</v>
      </c>
      <c r="F294">
        <f t="shared" si="22"/>
        <v>-0.1730949019758187</v>
      </c>
      <c r="G294">
        <f t="shared" si="23"/>
        <v>-0.41548196275616389</v>
      </c>
      <c r="I294">
        <f t="shared" si="21"/>
        <v>3.324794864755495</v>
      </c>
      <c r="J294">
        <f t="shared" si="24"/>
        <v>4.2674844562736176</v>
      </c>
    </row>
    <row r="295" spans="1:10">
      <c r="A295">
        <f t="shared" si="25"/>
        <v>293</v>
      </c>
      <c r="B295">
        <f>'Seasonality&amp;Smoothing'!J301</f>
        <v>0.93982987428374931</v>
      </c>
      <c r="D295">
        <f>'Seasonality&amp;Smoothing'!J301</f>
        <v>0.93982987428374931</v>
      </c>
      <c r="F295">
        <f t="shared" si="22"/>
        <v>-0.17223539940993857</v>
      </c>
      <c r="G295">
        <f t="shared" si="23"/>
        <v>-0.41242872143693809</v>
      </c>
      <c r="I295">
        <f t="shared" si="21"/>
        <v>1.2366891729554168</v>
      </c>
      <c r="J295">
        <f t="shared" si="24"/>
        <v>1.8286033097004855</v>
      </c>
    </row>
    <row r="296" spans="1:10">
      <c r="A296">
        <f t="shared" si="25"/>
        <v>294</v>
      </c>
      <c r="B296">
        <f>'Seasonality&amp;Smoothing'!J302</f>
        <v>0.29694295561674366</v>
      </c>
      <c r="D296">
        <f>'Seasonality&amp;Smoothing'!J302</f>
        <v>0.29694295561674366</v>
      </c>
      <c r="F296">
        <f t="shared" si="22"/>
        <v>-0.17137589684405843</v>
      </c>
      <c r="G296">
        <f t="shared" si="23"/>
        <v>-0.40937548011771241</v>
      </c>
      <c r="I296">
        <f t="shared" si="21"/>
        <v>0.2193225475702025</v>
      </c>
      <c r="J296">
        <f t="shared" si="24"/>
        <v>0.49888573265836894</v>
      </c>
    </row>
    <row r="297" spans="1:10">
      <c r="A297">
        <f t="shared" si="25"/>
        <v>295</v>
      </c>
      <c r="B297">
        <f>'Seasonality&amp;Smoothing'!J303</f>
        <v>1.4937186901868063</v>
      </c>
      <c r="D297">
        <f>'Seasonality&amp;Smoothing'!J303</f>
        <v>1.4937186901868063</v>
      </c>
      <c r="F297">
        <f t="shared" si="22"/>
        <v>-0.1705163942781783</v>
      </c>
      <c r="G297">
        <f t="shared" si="23"/>
        <v>-0.40632223879848661</v>
      </c>
      <c r="I297">
        <f t="shared" si="21"/>
        <v>2.7696784163641741</v>
      </c>
      <c r="J297">
        <f t="shared" si="24"/>
        <v>3.6101555318192946</v>
      </c>
    </row>
    <row r="298" spans="1:10">
      <c r="A298">
        <f t="shared" si="25"/>
        <v>296</v>
      </c>
      <c r="B298">
        <f>'Seasonality&amp;Smoothing'!J304</f>
        <v>1.2715492884654245</v>
      </c>
      <c r="D298">
        <f>'Seasonality&amp;Smoothing'!J304</f>
        <v>1.2715492884654245</v>
      </c>
      <c r="F298">
        <f t="shared" si="22"/>
        <v>-0.16965689171229814</v>
      </c>
      <c r="G298">
        <f t="shared" si="23"/>
        <v>-0.40326899747926082</v>
      </c>
      <c r="I298">
        <f t="shared" si="21"/>
        <v>2.0770752537824624</v>
      </c>
      <c r="J298">
        <f t="shared" si="24"/>
        <v>2.8050162909346938</v>
      </c>
    </row>
    <row r="299" spans="1:10">
      <c r="A299">
        <f t="shared" si="25"/>
        <v>297</v>
      </c>
      <c r="B299">
        <f>'Seasonality&amp;Smoothing'!J305</f>
        <v>1.5049439811551655</v>
      </c>
      <c r="D299">
        <f>'Seasonality&amp;Smoothing'!J305</f>
        <v>1.5049439811551655</v>
      </c>
      <c r="F299">
        <f t="shared" si="22"/>
        <v>-0.16879738914641801</v>
      </c>
      <c r="G299">
        <f t="shared" si="23"/>
        <v>-0.40021575616003502</v>
      </c>
      <c r="I299">
        <f t="shared" si="21"/>
        <v>2.8014101746590225</v>
      </c>
      <c r="J299">
        <f t="shared" si="24"/>
        <v>3.6296336246869236</v>
      </c>
    </row>
    <row r="300" spans="1:10">
      <c r="A300">
        <f t="shared" si="25"/>
        <v>298</v>
      </c>
      <c r="B300">
        <f>'Seasonality&amp;Smoothing'!J306</f>
        <v>1.5172803947957929</v>
      </c>
      <c r="D300">
        <f>'Seasonality&amp;Smoothing'!J306</f>
        <v>1.5172803947957929</v>
      </c>
      <c r="F300">
        <f t="shared" si="22"/>
        <v>-0.16793788658053788</v>
      </c>
      <c r="G300">
        <f t="shared" si="23"/>
        <v>-0.39716251484080933</v>
      </c>
      <c r="I300">
        <f t="shared" ref="I300:I363" si="26">(D300-F300)^2</f>
        <v>2.8399606558849939</v>
      </c>
      <c r="J300">
        <f t="shared" si="24"/>
        <v>3.6650916542578598</v>
      </c>
    </row>
    <row r="301" spans="1:10">
      <c r="A301">
        <f t="shared" si="25"/>
        <v>299</v>
      </c>
      <c r="B301">
        <f>'Seasonality&amp;Smoothing'!J307</f>
        <v>1.5296858716765478</v>
      </c>
      <c r="D301">
        <f>'Seasonality&amp;Smoothing'!J307</f>
        <v>1.5296858716765478</v>
      </c>
      <c r="F301">
        <f t="shared" si="22"/>
        <v>-0.16707838401465772</v>
      </c>
      <c r="G301">
        <f t="shared" si="23"/>
        <v>-0.39410927352158354</v>
      </c>
      <c r="I301">
        <f t="shared" si="26"/>
        <v>2.8790089393913307</v>
      </c>
      <c r="J301">
        <f t="shared" si="24"/>
        <v>3.7009877606878998</v>
      </c>
    </row>
    <row r="302" spans="1:10">
      <c r="A302">
        <f t="shared" si="25"/>
        <v>300</v>
      </c>
      <c r="B302">
        <f>'Seasonality&amp;Smoothing'!J308</f>
        <v>1.7004624754243522</v>
      </c>
      <c r="D302">
        <f>'Seasonality&amp;Smoothing'!J308</f>
        <v>1.7004624754243522</v>
      </c>
      <c r="F302">
        <f t="shared" si="22"/>
        <v>-0.16621888144877758</v>
      </c>
      <c r="G302">
        <f t="shared" si="23"/>
        <v>-0.39105603220235774</v>
      </c>
      <c r="I302">
        <f t="shared" si="26"/>
        <v>3.4844992880977088</v>
      </c>
      <c r="J302">
        <f t="shared" si="24"/>
        <v>4.3744496677450613</v>
      </c>
    </row>
    <row r="303" spans="1:10">
      <c r="A303">
        <f t="shared" si="25"/>
        <v>301</v>
      </c>
      <c r="B303">
        <f>'Seasonality&amp;Smoothing'!J309</f>
        <v>1.4250186322334675</v>
      </c>
      <c r="D303">
        <f>'Seasonality&amp;Smoothing'!J309</f>
        <v>1.4250186322334675</v>
      </c>
      <c r="F303">
        <f t="shared" si="22"/>
        <v>-0.16535937888289745</v>
      </c>
      <c r="G303">
        <f t="shared" si="23"/>
        <v>-0.38800279088313194</v>
      </c>
      <c r="I303">
        <f t="shared" si="26"/>
        <v>2.5293022182424449</v>
      </c>
      <c r="J303">
        <f t="shared" si="24"/>
        <v>3.2870466806797398</v>
      </c>
    </row>
    <row r="304" spans="1:10">
      <c r="A304">
        <f t="shared" si="25"/>
        <v>302</v>
      </c>
      <c r="B304">
        <f>'Seasonality&amp;Smoothing'!J310</f>
        <v>1.1140932875064444</v>
      </c>
      <c r="D304">
        <f>'Seasonality&amp;Smoothing'!J310</f>
        <v>1.1140932875064444</v>
      </c>
      <c r="F304">
        <f t="shared" si="22"/>
        <v>-0.16449987631701732</v>
      </c>
      <c r="G304">
        <f t="shared" si="23"/>
        <v>-0.38494954956390615</v>
      </c>
      <c r="I304">
        <f t="shared" si="26"/>
        <v>1.6348004785760897</v>
      </c>
      <c r="J304">
        <f t="shared" si="24"/>
        <v>2.2471294273719256</v>
      </c>
    </row>
    <row r="305" spans="1:10">
      <c r="A305">
        <f t="shared" si="25"/>
        <v>303</v>
      </c>
      <c r="B305">
        <f>'Seasonality&amp;Smoothing'!J311</f>
        <v>1.7902657432972597</v>
      </c>
      <c r="D305">
        <f>'Seasonality&amp;Smoothing'!J311</f>
        <v>1.7902657432972597</v>
      </c>
      <c r="F305">
        <f t="shared" si="22"/>
        <v>-0.16364037375113716</v>
      </c>
      <c r="G305">
        <f t="shared" si="23"/>
        <v>-0.38189630824468046</v>
      </c>
      <c r="I305">
        <f t="shared" si="26"/>
        <v>3.8177491142391435</v>
      </c>
      <c r="J305">
        <f t="shared" si="24"/>
        <v>4.7182879781588909</v>
      </c>
    </row>
    <row r="306" spans="1:10">
      <c r="A306">
        <f t="shared" si="25"/>
        <v>304</v>
      </c>
      <c r="B306">
        <f>'Seasonality&amp;Smoothing'!J312</f>
        <v>1.3133051351675857</v>
      </c>
      <c r="D306">
        <f>'Seasonality&amp;Smoothing'!J312</f>
        <v>1.3133051351675857</v>
      </c>
      <c r="F306">
        <f t="shared" si="22"/>
        <v>-0.16278087118525703</v>
      </c>
      <c r="G306">
        <f t="shared" si="23"/>
        <v>-0.37884306692545466</v>
      </c>
      <c r="I306">
        <f t="shared" si="26"/>
        <v>2.1788298981506844</v>
      </c>
      <c r="J306">
        <f t="shared" si="24"/>
        <v>2.8633655378467093</v>
      </c>
    </row>
    <row r="307" spans="1:10">
      <c r="A307">
        <f t="shared" si="25"/>
        <v>305</v>
      </c>
      <c r="B307">
        <f>'Seasonality&amp;Smoothing'!J313</f>
        <v>2.0655679476875561</v>
      </c>
      <c r="D307">
        <f>'Seasonality&amp;Smoothing'!J313</f>
        <v>2.0655679476875561</v>
      </c>
      <c r="F307">
        <f t="shared" si="22"/>
        <v>-0.16192136861937689</v>
      </c>
      <c r="G307">
        <f t="shared" si="23"/>
        <v>-0.37578982560622887</v>
      </c>
      <c r="I307">
        <f t="shared" si="26"/>
        <v>4.9617086542615274</v>
      </c>
      <c r="J307">
        <f t="shared" si="24"/>
        <v>5.9602277772219878</v>
      </c>
    </row>
    <row r="308" spans="1:10">
      <c r="A308">
        <f t="shared" si="25"/>
        <v>306</v>
      </c>
      <c r="B308">
        <f>'Seasonality&amp;Smoothing'!J314</f>
        <v>1.6201662675524711</v>
      </c>
      <c r="D308">
        <f>'Seasonality&amp;Smoothing'!J314</f>
        <v>1.6201662675524711</v>
      </c>
      <c r="F308">
        <f t="shared" si="22"/>
        <v>-0.16106186605349676</v>
      </c>
      <c r="G308">
        <f t="shared" si="23"/>
        <v>-0.37273658428700307</v>
      </c>
      <c r="I308">
        <f t="shared" si="26"/>
        <v>3.1727736639493997</v>
      </c>
      <c r="J308">
        <f t="shared" si="24"/>
        <v>3.9716617768699085</v>
      </c>
    </row>
    <row r="309" spans="1:10">
      <c r="A309">
        <f t="shared" si="25"/>
        <v>307</v>
      </c>
      <c r="B309">
        <f>'Seasonality&amp;Smoothing'!J315</f>
        <v>2.5064775358838203</v>
      </c>
      <c r="D309">
        <f>'Seasonality&amp;Smoothing'!J315</f>
        <v>2.5064775358838203</v>
      </c>
      <c r="F309">
        <f t="shared" si="22"/>
        <v>-0.1602023634876166</v>
      </c>
      <c r="G309">
        <f t="shared" si="23"/>
        <v>-0.36968334296777738</v>
      </c>
      <c r="I309">
        <f t="shared" si="26"/>
        <v>7.1111816857116557</v>
      </c>
      <c r="J309">
        <f t="shared" si="24"/>
        <v>8.2723014010363958</v>
      </c>
    </row>
    <row r="310" spans="1:10">
      <c r="A310">
        <f t="shared" si="25"/>
        <v>308</v>
      </c>
      <c r="B310">
        <f>'Seasonality&amp;Smoothing'!J316</f>
        <v>1.9920529572485006</v>
      </c>
      <c r="D310">
        <f>'Seasonality&amp;Smoothing'!J316</f>
        <v>1.9920529572485006</v>
      </c>
      <c r="F310">
        <f t="shared" si="22"/>
        <v>-0.15934286092173647</v>
      </c>
      <c r="G310">
        <f t="shared" si="23"/>
        <v>-0.36663010164855159</v>
      </c>
      <c r="I310">
        <f t="shared" si="26"/>
        <v>4.6285039664403849</v>
      </c>
      <c r="J310">
        <f t="shared" si="24"/>
        <v>5.5633857723279547</v>
      </c>
    </row>
    <row r="311" spans="1:10">
      <c r="A311">
        <f t="shared" si="25"/>
        <v>309</v>
      </c>
      <c r="B311">
        <f>'Seasonality&amp;Smoothing'!J317</f>
        <v>2.1270375765625849</v>
      </c>
      <c r="D311">
        <f>'Seasonality&amp;Smoothing'!J317</f>
        <v>2.1270375765625849</v>
      </c>
      <c r="F311">
        <f t="shared" si="22"/>
        <v>-0.15848335835585634</v>
      </c>
      <c r="G311">
        <f t="shared" si="23"/>
        <v>-0.36357686032932579</v>
      </c>
      <c r="I311">
        <f t="shared" si="26"/>
        <v>5.2236059439504663</v>
      </c>
      <c r="J311">
        <f t="shared" si="24"/>
        <v>6.2031602732544089</v>
      </c>
    </row>
    <row r="312" spans="1:10">
      <c r="A312">
        <f t="shared" si="25"/>
        <v>310</v>
      </c>
      <c r="B312">
        <f>'Seasonality&amp;Smoothing'!J318</f>
        <v>3.6389321182950698</v>
      </c>
      <c r="D312">
        <f>'Seasonality&amp;Smoothing'!J318</f>
        <v>3.6389321182950698</v>
      </c>
      <c r="F312">
        <f t="shared" si="22"/>
        <v>-0.15762385578997617</v>
      </c>
      <c r="G312">
        <f t="shared" si="23"/>
        <v>-0.36052361901009999</v>
      </c>
      <c r="I312">
        <f t="shared" si="26"/>
        <v>14.413837264360852</v>
      </c>
      <c r="J312">
        <f t="shared" si="24"/>
        <v>15.995646194663241</v>
      </c>
    </row>
    <row r="313" spans="1:10">
      <c r="A313">
        <f t="shared" si="25"/>
        <v>311</v>
      </c>
      <c r="B313">
        <f>'Seasonality&amp;Smoothing'!J319</f>
        <v>3.7889045607058445</v>
      </c>
      <c r="D313">
        <f>'Seasonality&amp;Smoothing'!J319</f>
        <v>3.7889045607058445</v>
      </c>
      <c r="F313">
        <f t="shared" si="22"/>
        <v>-0.15676435322409604</v>
      </c>
      <c r="G313">
        <f t="shared" si="23"/>
        <v>-0.3574703776908742</v>
      </c>
      <c r="I313">
        <f t="shared" si="26"/>
        <v>15.568303178353077</v>
      </c>
      <c r="J313">
        <f t="shared" si="24"/>
        <v>17.192425129764391</v>
      </c>
    </row>
    <row r="314" spans="1:10">
      <c r="A314">
        <f t="shared" si="25"/>
        <v>312</v>
      </c>
      <c r="B314">
        <f>'Seasonality&amp;Smoothing'!J320</f>
        <v>3.7864967906730604</v>
      </c>
      <c r="D314">
        <f>'Seasonality&amp;Smoothing'!J320</f>
        <v>3.7864967906730604</v>
      </c>
      <c r="F314">
        <f t="shared" si="22"/>
        <v>-0.15590485065821591</v>
      </c>
      <c r="G314">
        <f t="shared" si="23"/>
        <v>-0.35441713637164851</v>
      </c>
      <c r="I314">
        <f t="shared" si="26"/>
        <v>15.542530701571541</v>
      </c>
      <c r="J314">
        <f t="shared" si="24"/>
        <v>17.147168151192833</v>
      </c>
    </row>
    <row r="315" spans="1:10">
      <c r="A315">
        <f t="shared" si="25"/>
        <v>313</v>
      </c>
      <c r="B315">
        <f>'Seasonality&amp;Smoothing'!J321</f>
        <v>3.4133322611772021</v>
      </c>
      <c r="D315">
        <f>'Seasonality&amp;Smoothing'!J321</f>
        <v>3.4133322611772021</v>
      </c>
      <c r="F315">
        <f t="shared" si="22"/>
        <v>-0.15504534809233578</v>
      </c>
      <c r="G315">
        <f t="shared" si="23"/>
        <v>-0.35136389505242271</v>
      </c>
      <c r="I315">
        <f t="shared" si="26"/>
        <v>12.733318762336182</v>
      </c>
      <c r="J315">
        <f t="shared" si="24"/>
        <v>14.17293714873011</v>
      </c>
    </row>
    <row r="316" spans="1:10">
      <c r="A316">
        <f t="shared" si="25"/>
        <v>314</v>
      </c>
      <c r="B316">
        <f>'Seasonality&amp;Smoothing'!J322</f>
        <v>3.6626406438713022</v>
      </c>
      <c r="D316">
        <f>'Seasonality&amp;Smoothing'!J322</f>
        <v>3.6626406438713022</v>
      </c>
      <c r="F316">
        <f t="shared" si="22"/>
        <v>-0.15418584552645562</v>
      </c>
      <c r="G316">
        <f t="shared" si="23"/>
        <v>-0.34831065373319692</v>
      </c>
      <c r="I316">
        <f t="shared" si="26"/>
        <v>14.568164450168412</v>
      </c>
      <c r="J316">
        <f t="shared" si="24"/>
        <v>16.087730311755212</v>
      </c>
    </row>
    <row r="317" spans="1:10">
      <c r="A317">
        <f t="shared" si="25"/>
        <v>315</v>
      </c>
      <c r="B317">
        <f>'Seasonality&amp;Smoothing'!J323</f>
        <v>3.1158421525348161</v>
      </c>
      <c r="D317">
        <f>'Seasonality&amp;Smoothing'!J323</f>
        <v>3.1158421525348161</v>
      </c>
      <c r="F317">
        <f t="shared" si="22"/>
        <v>-0.15332634296057548</v>
      </c>
      <c r="G317">
        <f t="shared" si="23"/>
        <v>-0.34525741241397112</v>
      </c>
      <c r="I317">
        <f t="shared" si="26"/>
        <v>10.687462651939601</v>
      </c>
      <c r="J317">
        <f t="shared" si="24"/>
        <v>11.979210198488683</v>
      </c>
    </row>
    <row r="318" spans="1:10">
      <c r="A318">
        <f t="shared" si="25"/>
        <v>316</v>
      </c>
      <c r="B318">
        <f>'Seasonality&amp;Smoothing'!J324</f>
        <v>3.0523700162203853</v>
      </c>
      <c r="D318">
        <f>'Seasonality&amp;Smoothing'!J324</f>
        <v>3.0523700162203853</v>
      </c>
      <c r="F318">
        <f t="shared" si="22"/>
        <v>-0.15246684039469535</v>
      </c>
      <c r="G318">
        <f t="shared" si="23"/>
        <v>-0.34220417109474544</v>
      </c>
      <c r="I318">
        <f t="shared" si="26"/>
        <v>10.27097927751843</v>
      </c>
      <c r="J318">
        <f t="shared" si="24"/>
        <v>11.523133913186182</v>
      </c>
    </row>
    <row r="319" spans="1:10">
      <c r="A319">
        <f t="shared" si="25"/>
        <v>317</v>
      </c>
      <c r="B319">
        <f>'Seasonality&amp;Smoothing'!J325</f>
        <v>2.4338515311193034</v>
      </c>
      <c r="D319">
        <f>'Seasonality&amp;Smoothing'!J325</f>
        <v>2.4338515311193034</v>
      </c>
      <c r="F319">
        <f t="shared" ref="F319:F382" si="27">N$3*$A278+N$4</f>
        <v>-0.15160733782881522</v>
      </c>
      <c r="G319">
        <f t="shared" si="23"/>
        <v>-0.33915092977551964</v>
      </c>
      <c r="I319">
        <f t="shared" si="26"/>
        <v>6.6845975630224856</v>
      </c>
      <c r="J319">
        <f t="shared" si="24"/>
        <v>7.6895426481287457</v>
      </c>
    </row>
    <row r="320" spans="1:10">
      <c r="A320">
        <f t="shared" si="25"/>
        <v>318</v>
      </c>
      <c r="B320">
        <f>'Seasonality&amp;Smoothing'!J326</f>
        <v>2.3370841793155797</v>
      </c>
      <c r="D320">
        <f>'Seasonality&amp;Smoothing'!J326</f>
        <v>2.3370841793155797</v>
      </c>
      <c r="F320">
        <f t="shared" si="27"/>
        <v>-0.15074783526293506</v>
      </c>
      <c r="G320">
        <f t="shared" si="23"/>
        <v>-0.33609768845629384</v>
      </c>
      <c r="I320">
        <f t="shared" si="26"/>
        <v>6.1893081327617923</v>
      </c>
      <c r="J320">
        <f t="shared" si="24"/>
        <v>7.145901298184322</v>
      </c>
    </row>
    <row r="321" spans="1:10">
      <c r="A321">
        <f t="shared" si="25"/>
        <v>319</v>
      </c>
      <c r="B321">
        <f>'Seasonality&amp;Smoothing'!J327</f>
        <v>1.4130570894116654</v>
      </c>
      <c r="D321">
        <f>'Seasonality&amp;Smoothing'!J327</f>
        <v>1.4130570894116654</v>
      </c>
      <c r="F321">
        <f t="shared" si="27"/>
        <v>-0.14988833269705493</v>
      </c>
      <c r="G321">
        <f t="shared" si="23"/>
        <v>-0.33304444713706804</v>
      </c>
      <c r="I321">
        <f t="shared" si="26"/>
        <v>2.4427983924906065</v>
      </c>
      <c r="J321">
        <f t="shared" si="24"/>
        <v>3.0488705759378476</v>
      </c>
    </row>
    <row r="322" spans="1:10">
      <c r="A322">
        <f t="shared" si="25"/>
        <v>320</v>
      </c>
      <c r="B322">
        <f>'Seasonality&amp;Smoothing'!J328</f>
        <v>1.2885009197057911</v>
      </c>
      <c r="D322">
        <f>'Seasonality&amp;Smoothing'!J328</f>
        <v>1.2885009197057911</v>
      </c>
      <c r="F322">
        <f t="shared" si="27"/>
        <v>-0.14902883013117479</v>
      </c>
      <c r="G322">
        <f t="shared" si="23"/>
        <v>-0.32999120581784225</v>
      </c>
      <c r="I322">
        <f t="shared" si="26"/>
        <v>2.06649178166633</v>
      </c>
      <c r="J322">
        <f t="shared" si="24"/>
        <v>2.6195167603820084</v>
      </c>
    </row>
    <row r="323" spans="1:10">
      <c r="A323">
        <f t="shared" si="25"/>
        <v>321</v>
      </c>
      <c r="B323">
        <f>'Seasonality&amp;Smoothing'!J329</f>
        <v>1.505556579770734</v>
      </c>
      <c r="D323">
        <f>'Seasonality&amp;Smoothing'!J329</f>
        <v>1.505556579770734</v>
      </c>
      <c r="F323">
        <f t="shared" si="27"/>
        <v>-0.14816932756529463</v>
      </c>
      <c r="G323">
        <f t="shared" si="23"/>
        <v>-0.32693796449861656</v>
      </c>
      <c r="I323">
        <f t="shared" si="26"/>
        <v>2.7348093765943711</v>
      </c>
      <c r="J323">
        <f t="shared" si="24"/>
        <v>3.3580362547769349</v>
      </c>
    </row>
    <row r="324" spans="1:10">
      <c r="A324">
        <f t="shared" si="25"/>
        <v>322</v>
      </c>
      <c r="B324">
        <f>'Seasonality&amp;Smoothing'!J330</f>
        <v>1.8098807414390521</v>
      </c>
      <c r="D324">
        <f>'Seasonality&amp;Smoothing'!J330</f>
        <v>1.8098807414390521</v>
      </c>
      <c r="F324">
        <f t="shared" si="27"/>
        <v>-0.1473098249994145</v>
      </c>
      <c r="G324">
        <f t="shared" ref="G324:G387" si="28">O$3*$A324+O$4</f>
        <v>-0.32388472317939077</v>
      </c>
      <c r="I324">
        <f t="shared" si="26"/>
        <v>3.8305949133557258</v>
      </c>
      <c r="J324">
        <f t="shared" ref="J324:J387" si="29">(B324-G324)^2</f>
        <v>4.5529550579983589</v>
      </c>
    </row>
    <row r="325" spans="1:10">
      <c r="A325">
        <f t="shared" ref="A325:A388" si="30">A324+1</f>
        <v>323</v>
      </c>
      <c r="B325">
        <f>'Seasonality&amp;Smoothing'!J331</f>
        <v>1.9844342113869524</v>
      </c>
      <c r="D325">
        <f>'Seasonality&amp;Smoothing'!J331</f>
        <v>1.9844342113869524</v>
      </c>
      <c r="F325">
        <f t="shared" si="27"/>
        <v>-0.14645032243353437</v>
      </c>
      <c r="G325">
        <f t="shared" si="28"/>
        <v>-0.32083148186016497</v>
      </c>
      <c r="I325">
        <f t="shared" si="26"/>
        <v>4.5406688964753537</v>
      </c>
      <c r="J325">
        <f t="shared" si="29"/>
        <v>5.3142499164621126</v>
      </c>
    </row>
    <row r="326" spans="1:10">
      <c r="A326">
        <f t="shared" si="30"/>
        <v>324</v>
      </c>
      <c r="B326">
        <f>'Seasonality&amp;Smoothing'!J332</f>
        <v>2.86211584834055</v>
      </c>
      <c r="D326">
        <f>'Seasonality&amp;Smoothing'!J332</f>
        <v>2.86211584834055</v>
      </c>
      <c r="F326">
        <f t="shared" si="27"/>
        <v>-0.14559081986765424</v>
      </c>
      <c r="G326">
        <f t="shared" si="28"/>
        <v>-0.31777824054093917</v>
      </c>
      <c r="I326">
        <f t="shared" si="26"/>
        <v>9.0462994019840952</v>
      </c>
      <c r="J326">
        <f t="shared" si="29"/>
        <v>10.111726416503437</v>
      </c>
    </row>
    <row r="327" spans="1:10">
      <c r="A327">
        <f t="shared" si="30"/>
        <v>325</v>
      </c>
      <c r="B327">
        <f>'Seasonality&amp;Smoothing'!J333</f>
        <v>3.0394389376913415</v>
      </c>
      <c r="D327">
        <f>'Seasonality&amp;Smoothing'!J333</f>
        <v>3.0394389376913415</v>
      </c>
      <c r="F327">
        <f t="shared" si="27"/>
        <v>-0.14473131730177408</v>
      </c>
      <c r="G327">
        <f t="shared" si="28"/>
        <v>-0.31472499922171349</v>
      </c>
      <c r="I327">
        <f t="shared" si="26"/>
        <v>10.138940212782922</v>
      </c>
      <c r="J327">
        <f t="shared" si="29"/>
        <v>11.250415715688083</v>
      </c>
    </row>
    <row r="328" spans="1:10">
      <c r="A328">
        <f t="shared" si="30"/>
        <v>326</v>
      </c>
      <c r="B328">
        <f>'Seasonality&amp;Smoothing'!J334</f>
        <v>2.6642251868551567</v>
      </c>
      <c r="D328">
        <f>'Seasonality&amp;Smoothing'!J334</f>
        <v>2.6642251868551567</v>
      </c>
      <c r="F328">
        <f t="shared" si="27"/>
        <v>-0.14387181473589394</v>
      </c>
      <c r="G328">
        <f t="shared" si="28"/>
        <v>-0.31167175790248769</v>
      </c>
      <c r="I328">
        <f t="shared" si="26"/>
        <v>7.8854087703446503</v>
      </c>
      <c r="J328">
        <f t="shared" si="29"/>
        <v>8.855962625817881</v>
      </c>
    </row>
    <row r="329" spans="1:10">
      <c r="A329">
        <f t="shared" si="30"/>
        <v>327</v>
      </c>
      <c r="B329">
        <f>'Seasonality&amp;Smoothing'!J335</f>
        <v>2.8013950046589966</v>
      </c>
      <c r="D329">
        <f>'Seasonality&amp;Smoothing'!J335</f>
        <v>2.8013950046589966</v>
      </c>
      <c r="F329">
        <f t="shared" si="27"/>
        <v>-0.14301231217001381</v>
      </c>
      <c r="G329">
        <f t="shared" si="28"/>
        <v>-0.30861851658326189</v>
      </c>
      <c r="I329">
        <f t="shared" si="26"/>
        <v>8.669534447396213</v>
      </c>
      <c r="J329">
        <f t="shared" si="29"/>
        <v>9.6721841023096733</v>
      </c>
    </row>
    <row r="330" spans="1:10">
      <c r="A330">
        <f t="shared" si="30"/>
        <v>328</v>
      </c>
      <c r="B330">
        <f>'Seasonality&amp;Smoothing'!J336</f>
        <v>2.3362118113020767</v>
      </c>
      <c r="D330">
        <f>'Seasonality&amp;Smoothing'!J336</f>
        <v>2.3362118113020767</v>
      </c>
      <c r="F330">
        <f t="shared" si="27"/>
        <v>-0.14215280960413368</v>
      </c>
      <c r="G330">
        <f t="shared" si="28"/>
        <v>-0.3055652752640361</v>
      </c>
      <c r="I330">
        <f t="shared" si="26"/>
        <v>6.1422911941595846</v>
      </c>
      <c r="J330">
        <f t="shared" si="29"/>
        <v>6.9789861751057387</v>
      </c>
    </row>
    <row r="331" spans="1:10">
      <c r="A331">
        <f t="shared" si="30"/>
        <v>329</v>
      </c>
      <c r="B331">
        <f>'Seasonality&amp;Smoothing'!J337</f>
        <v>2.768016490299356</v>
      </c>
      <c r="D331">
        <f>'Seasonality&amp;Smoothing'!J337</f>
        <v>2.768016490299356</v>
      </c>
      <c r="F331">
        <f t="shared" si="27"/>
        <v>-0.14129330703825352</v>
      </c>
      <c r="G331">
        <f t="shared" si="28"/>
        <v>-0.30251203394481041</v>
      </c>
      <c r="I331">
        <f t="shared" si="26"/>
        <v>8.4640834968846033</v>
      </c>
      <c r="J331">
        <f t="shared" si="29"/>
        <v>9.4281454181970599</v>
      </c>
    </row>
    <row r="332" spans="1:10">
      <c r="A332">
        <f t="shared" si="30"/>
        <v>330</v>
      </c>
      <c r="B332">
        <f>'Seasonality&amp;Smoothing'!J338</f>
        <v>2.8605658393120339</v>
      </c>
      <c r="D332">
        <f>'Seasonality&amp;Smoothing'!J338</f>
        <v>2.8605658393120339</v>
      </c>
      <c r="F332">
        <f t="shared" si="27"/>
        <v>-0.14043380447237339</v>
      </c>
      <c r="G332">
        <f t="shared" si="28"/>
        <v>-0.2994587926255845</v>
      </c>
      <c r="I332">
        <f t="shared" si="26"/>
        <v>9.00599886199414</v>
      </c>
      <c r="J332">
        <f t="shared" si="29"/>
        <v>9.9857556744524825</v>
      </c>
    </row>
    <row r="333" spans="1:10">
      <c r="A333">
        <f t="shared" si="30"/>
        <v>331</v>
      </c>
      <c r="B333">
        <f>'Seasonality&amp;Smoothing'!J339</f>
        <v>2.4380691162081893</v>
      </c>
      <c r="D333">
        <f>'Seasonality&amp;Smoothing'!J339</f>
        <v>2.4380691162081893</v>
      </c>
      <c r="F333">
        <f t="shared" si="27"/>
        <v>-0.13957430190649325</v>
      </c>
      <c r="G333">
        <f t="shared" si="28"/>
        <v>-0.29640555130635882</v>
      </c>
      <c r="I333">
        <f t="shared" si="26"/>
        <v>6.6442455909499438</v>
      </c>
      <c r="J333">
        <f t="shared" si="29"/>
        <v>7.4773517072787987</v>
      </c>
    </row>
    <row r="334" spans="1:10">
      <c r="A334">
        <f t="shared" si="30"/>
        <v>332</v>
      </c>
      <c r="B334">
        <f>'Seasonality&amp;Smoothing'!J340</f>
        <v>1.4690127059663829</v>
      </c>
      <c r="D334">
        <f>'Seasonality&amp;Smoothing'!J340</f>
        <v>1.4690127059663829</v>
      </c>
      <c r="F334">
        <f t="shared" si="27"/>
        <v>-0.13871479934061309</v>
      </c>
      <c r="G334">
        <f t="shared" si="28"/>
        <v>-0.29335230998713313</v>
      </c>
      <c r="I334">
        <f t="shared" si="26"/>
        <v>2.5847877313206564</v>
      </c>
      <c r="J334">
        <f t="shared" si="29"/>
        <v>3.1059304494568369</v>
      </c>
    </row>
    <row r="335" spans="1:10">
      <c r="A335">
        <f t="shared" si="30"/>
        <v>333</v>
      </c>
      <c r="B335">
        <f>'Seasonality&amp;Smoothing'!J341</f>
        <v>0.53845813030611833</v>
      </c>
      <c r="D335">
        <f>'Seasonality&amp;Smoothing'!J341</f>
        <v>0.53845813030611833</v>
      </c>
      <c r="F335">
        <f t="shared" si="27"/>
        <v>-0.13785529677473296</v>
      </c>
      <c r="G335">
        <f t="shared" si="28"/>
        <v>-0.29029906866790722</v>
      </c>
      <c r="I335">
        <f t="shared" si="26"/>
        <v>0.45739985164984598</v>
      </c>
      <c r="J335">
        <f t="shared" si="29"/>
        <v>0.68683849485127257</v>
      </c>
    </row>
    <row r="336" spans="1:10">
      <c r="A336">
        <f t="shared" si="30"/>
        <v>334</v>
      </c>
      <c r="B336">
        <f>'Seasonality&amp;Smoothing'!J342</f>
        <v>2.2124260963734432E-2</v>
      </c>
      <c r="D336">
        <f>'Seasonality&amp;Smoothing'!J342</f>
        <v>2.2124260963734432E-2</v>
      </c>
      <c r="F336">
        <f t="shared" si="27"/>
        <v>-0.13699579420885283</v>
      </c>
      <c r="G336">
        <f t="shared" si="28"/>
        <v>-0.28724582734868154</v>
      </c>
      <c r="I336">
        <f t="shared" si="26"/>
        <v>2.5319191958127214E-2</v>
      </c>
      <c r="J336">
        <f t="shared" si="29"/>
        <v>9.5709851542432056E-2</v>
      </c>
    </row>
    <row r="337" spans="1:10">
      <c r="A337">
        <f t="shared" si="30"/>
        <v>335</v>
      </c>
      <c r="B337">
        <f>'Seasonality&amp;Smoothing'!J343</f>
        <v>1.1524328605211378</v>
      </c>
      <c r="D337">
        <f>'Seasonality&amp;Smoothing'!J343</f>
        <v>1.1524328605211378</v>
      </c>
      <c r="F337">
        <f t="shared" si="27"/>
        <v>-0.1361362916429727</v>
      </c>
      <c r="G337">
        <f t="shared" si="28"/>
        <v>-0.28419258602945563</v>
      </c>
      <c r="I337">
        <f t="shared" si="26"/>
        <v>1.6604104599089347</v>
      </c>
      <c r="J337">
        <f t="shared" si="29"/>
        <v>2.0638926736766918</v>
      </c>
    </row>
    <row r="338" spans="1:10">
      <c r="A338">
        <f t="shared" si="30"/>
        <v>336</v>
      </c>
      <c r="B338">
        <f>'Seasonality&amp;Smoothing'!J344</f>
        <v>0.86675452449205515</v>
      </c>
      <c r="D338">
        <f>'Seasonality&amp;Smoothing'!J344</f>
        <v>0.86675452449205515</v>
      </c>
      <c r="F338">
        <f t="shared" si="27"/>
        <v>-0.13527678907709256</v>
      </c>
      <c r="G338">
        <f t="shared" si="28"/>
        <v>-0.28113934471022994</v>
      </c>
      <c r="I338">
        <f t="shared" si="26"/>
        <v>1.0040667533731116</v>
      </c>
      <c r="J338">
        <f t="shared" si="29"/>
        <v>1.3176603349521927</v>
      </c>
    </row>
    <row r="339" spans="1:10">
      <c r="A339">
        <f t="shared" si="30"/>
        <v>337</v>
      </c>
      <c r="B339">
        <f>'Seasonality&amp;Smoothing'!J345</f>
        <v>0.83598484031981724</v>
      </c>
      <c r="D339">
        <f>'Seasonality&amp;Smoothing'!J345</f>
        <v>0.83598484031981724</v>
      </c>
      <c r="F339">
        <f t="shared" si="27"/>
        <v>-0.13441728651121243</v>
      </c>
      <c r="G339">
        <f t="shared" si="28"/>
        <v>-0.27808610339100426</v>
      </c>
      <c r="I339">
        <f t="shared" si="26"/>
        <v>0.9416802877581858</v>
      </c>
      <c r="J339">
        <f t="shared" si="29"/>
        <v>1.2411540676207202</v>
      </c>
    </row>
    <row r="340" spans="1:10">
      <c r="A340">
        <f t="shared" si="30"/>
        <v>338</v>
      </c>
      <c r="B340">
        <f>'Seasonality&amp;Smoothing'!J346</f>
        <v>0.73284017143106073</v>
      </c>
      <c r="D340">
        <f>'Seasonality&amp;Smoothing'!J346</f>
        <v>0.73284017143106073</v>
      </c>
      <c r="F340">
        <f t="shared" si="27"/>
        <v>-0.13355778394533224</v>
      </c>
      <c r="G340">
        <f t="shared" si="28"/>
        <v>-0.27503286207177835</v>
      </c>
      <c r="I340">
        <f t="shared" si="26"/>
        <v>0.75064541708039423</v>
      </c>
      <c r="J340">
        <f t="shared" si="29"/>
        <v>1.0158080516622152</v>
      </c>
    </row>
    <row r="341" spans="1:10">
      <c r="A341">
        <f t="shared" si="30"/>
        <v>339</v>
      </c>
      <c r="B341">
        <f>'Seasonality&amp;Smoothing'!J347</f>
        <v>0.46463768954337797</v>
      </c>
      <c r="D341">
        <f>'Seasonality&amp;Smoothing'!J347</f>
        <v>0.46463768954337797</v>
      </c>
      <c r="F341">
        <f t="shared" si="27"/>
        <v>-0.13269828137945211</v>
      </c>
      <c r="G341">
        <f t="shared" si="28"/>
        <v>-0.27197962075255266</v>
      </c>
      <c r="I341">
        <f t="shared" si="26"/>
        <v>0.35681026215832012</v>
      </c>
      <c r="J341">
        <f t="shared" si="29"/>
        <v>0.54260506182761126</v>
      </c>
    </row>
    <row r="342" spans="1:10">
      <c r="A342">
        <f t="shared" si="30"/>
        <v>340</v>
      </c>
      <c r="B342">
        <f>'Seasonality&amp;Smoothing'!J348</f>
        <v>0.29818964248877428</v>
      </c>
      <c r="D342">
        <f>'Seasonality&amp;Smoothing'!J348</f>
        <v>0.29818964248877428</v>
      </c>
      <c r="F342">
        <f t="shared" si="27"/>
        <v>-0.13183877881357198</v>
      </c>
      <c r="G342">
        <f t="shared" si="28"/>
        <v>-0.26892637943332698</v>
      </c>
      <c r="I342">
        <f t="shared" si="26"/>
        <v>0.18492444312778822</v>
      </c>
      <c r="J342">
        <f t="shared" si="29"/>
        <v>0.32162058232074919</v>
      </c>
    </row>
    <row r="343" spans="1:10">
      <c r="A343">
        <f t="shared" si="30"/>
        <v>341</v>
      </c>
      <c r="B343">
        <f>'Seasonality&amp;Smoothing'!J349</f>
        <v>-0.11324523513768581</v>
      </c>
      <c r="D343">
        <f>'Seasonality&amp;Smoothing'!J349</f>
        <v>-0.11324523513768581</v>
      </c>
      <c r="F343">
        <f t="shared" si="27"/>
        <v>-0.13097927624769184</v>
      </c>
      <c r="G343">
        <f t="shared" si="28"/>
        <v>-0.26587313811410107</v>
      </c>
      <c r="I343">
        <f t="shared" si="26"/>
        <v>3.1449621409138421E-4</v>
      </c>
      <c r="J343">
        <f t="shared" si="29"/>
        <v>2.329527676697803E-2</v>
      </c>
    </row>
    <row r="344" spans="1:10">
      <c r="A344">
        <f t="shared" si="30"/>
        <v>342</v>
      </c>
      <c r="B344">
        <f>'Seasonality&amp;Smoothing'!J350</f>
        <v>-0.51107065161627063</v>
      </c>
      <c r="D344">
        <f>'Seasonality&amp;Smoothing'!J350</f>
        <v>-0.51107065161627063</v>
      </c>
      <c r="F344">
        <f t="shared" si="27"/>
        <v>-0.13011977368181171</v>
      </c>
      <c r="G344">
        <f t="shared" si="28"/>
        <v>-0.26281989679487539</v>
      </c>
      <c r="I344">
        <f t="shared" si="26"/>
        <v>0.14512357139903503</v>
      </c>
      <c r="J344">
        <f t="shared" si="29"/>
        <v>6.1628437269392496E-2</v>
      </c>
    </row>
    <row r="345" spans="1:10">
      <c r="A345">
        <f t="shared" si="30"/>
        <v>343</v>
      </c>
      <c r="B345">
        <f>'Seasonality&amp;Smoothing'!J351</f>
        <v>0.14186535509845033</v>
      </c>
      <c r="D345">
        <f>'Seasonality&amp;Smoothing'!J351</f>
        <v>0.14186535509845033</v>
      </c>
      <c r="F345">
        <f t="shared" si="27"/>
        <v>-0.12926027111593158</v>
      </c>
      <c r="G345">
        <f t="shared" si="28"/>
        <v>-0.25976665547564948</v>
      </c>
      <c r="I345">
        <f t="shared" si="26"/>
        <v>7.3509105190140742E-2</v>
      </c>
      <c r="J345">
        <f t="shared" si="29"/>
        <v>0.16130827191779382</v>
      </c>
    </row>
    <row r="346" spans="1:10">
      <c r="A346">
        <f t="shared" si="30"/>
        <v>344</v>
      </c>
      <c r="B346">
        <f>'Seasonality&amp;Smoothing'!J352</f>
        <v>0.15873302007884074</v>
      </c>
      <c r="D346">
        <f>'Seasonality&amp;Smoothing'!J352</f>
        <v>0.15873302007884074</v>
      </c>
      <c r="F346">
        <f t="shared" si="27"/>
        <v>-0.12840076855005145</v>
      </c>
      <c r="G346">
        <f t="shared" si="28"/>
        <v>-0.25671341415642379</v>
      </c>
      <c r="I346">
        <f t="shared" si="26"/>
        <v>8.2445812572381316E-2</v>
      </c>
      <c r="J346">
        <f t="shared" si="29"/>
        <v>0.17259573971879597</v>
      </c>
    </row>
    <row r="347" spans="1:10">
      <c r="A347">
        <f t="shared" si="30"/>
        <v>345</v>
      </c>
      <c r="B347">
        <f>'Seasonality&amp;Smoothing'!J353</f>
        <v>4.2384038136324131E-2</v>
      </c>
      <c r="D347">
        <f>'Seasonality&amp;Smoothing'!J353</f>
        <v>4.2384038136324131E-2</v>
      </c>
      <c r="F347">
        <f t="shared" si="27"/>
        <v>-0.12754126598417126</v>
      </c>
      <c r="G347">
        <f t="shared" si="28"/>
        <v>-0.25366017283719811</v>
      </c>
      <c r="I347">
        <f t="shared" si="26"/>
        <v>2.8874608980442848E-2</v>
      </c>
      <c r="J347">
        <f t="shared" si="29"/>
        <v>8.7642174850935339E-2</v>
      </c>
    </row>
    <row r="348" spans="1:10">
      <c r="A348">
        <f t="shared" si="30"/>
        <v>346</v>
      </c>
      <c r="B348">
        <f>'Seasonality&amp;Smoothing'!J354</f>
        <v>-0.51602834936265829</v>
      </c>
      <c r="D348">
        <f>'Seasonality&amp;Smoothing'!J354</f>
        <v>-0.51602834936265829</v>
      </c>
      <c r="F348">
        <f t="shared" si="27"/>
        <v>-0.12668176341829113</v>
      </c>
      <c r="G348">
        <f t="shared" si="28"/>
        <v>-0.2506069315179722</v>
      </c>
      <c r="I348">
        <f t="shared" si="26"/>
        <v>0.15159076398653448</v>
      </c>
      <c r="J348">
        <f t="shared" si="29"/>
        <v>7.0448529050683453E-2</v>
      </c>
    </row>
    <row r="349" spans="1:10">
      <c r="A349">
        <f t="shared" si="30"/>
        <v>347</v>
      </c>
      <c r="B349">
        <f>'Seasonality&amp;Smoothing'!J355</f>
        <v>-0.41495669759872233</v>
      </c>
      <c r="D349">
        <f>'Seasonality&amp;Smoothing'!J355</f>
        <v>-0.41495669759872233</v>
      </c>
      <c r="F349">
        <f t="shared" si="27"/>
        <v>-0.12582226085241099</v>
      </c>
      <c r="G349">
        <f t="shared" si="28"/>
        <v>-0.24755369019874651</v>
      </c>
      <c r="I349">
        <f t="shared" si="26"/>
        <v>8.3598722512606707E-2</v>
      </c>
      <c r="J349">
        <f t="shared" si="29"/>
        <v>2.8023766886556362E-2</v>
      </c>
    </row>
    <row r="350" spans="1:10">
      <c r="A350">
        <f t="shared" si="30"/>
        <v>348</v>
      </c>
      <c r="B350">
        <f>'Seasonality&amp;Smoothing'!J356</f>
        <v>-0.38528724246540436</v>
      </c>
      <c r="D350">
        <f>'Seasonality&amp;Smoothing'!J356</f>
        <v>-0.38528724246540436</v>
      </c>
      <c r="F350">
        <f t="shared" si="27"/>
        <v>-0.12496275828653086</v>
      </c>
      <c r="G350">
        <f t="shared" si="28"/>
        <v>-0.2445004488795206</v>
      </c>
      <c r="I350">
        <f t="shared" si="26"/>
        <v>6.7768837062996551E-2</v>
      </c>
      <c r="J350">
        <f t="shared" si="29"/>
        <v>1.9820921248194238E-2</v>
      </c>
    </row>
    <row r="351" spans="1:10">
      <c r="A351">
        <f t="shared" si="30"/>
        <v>349</v>
      </c>
      <c r="B351">
        <f>'Seasonality&amp;Smoothing'!J357</f>
        <v>-0.6030160912984921</v>
      </c>
      <c r="D351">
        <f>'Seasonality&amp;Smoothing'!J357</f>
        <v>-0.6030160912984921</v>
      </c>
      <c r="F351">
        <f t="shared" si="27"/>
        <v>-0.12410325572065073</v>
      </c>
      <c r="G351">
        <f t="shared" si="28"/>
        <v>-0.24144720756029492</v>
      </c>
      <c r="I351">
        <f t="shared" si="26"/>
        <v>0.22935750408120853</v>
      </c>
      <c r="J351">
        <f t="shared" si="29"/>
        <v>0.13073205768768595</v>
      </c>
    </row>
    <row r="352" spans="1:10">
      <c r="A352">
        <f t="shared" si="30"/>
        <v>350</v>
      </c>
      <c r="B352">
        <f>'Seasonality&amp;Smoothing'!J358</f>
        <v>-0.66538074155488092</v>
      </c>
      <c r="D352">
        <f>'Seasonality&amp;Smoothing'!J358</f>
        <v>-0.66538074155488092</v>
      </c>
      <c r="F352">
        <f t="shared" si="27"/>
        <v>-0.1232437531547706</v>
      </c>
      <c r="G352">
        <f t="shared" si="28"/>
        <v>-0.23839396624106923</v>
      </c>
      <c r="I352">
        <f t="shared" si="26"/>
        <v>0.29391251419154141</v>
      </c>
      <c r="J352">
        <f t="shared" si="29"/>
        <v>0.18231770629288752</v>
      </c>
    </row>
    <row r="353" spans="1:10">
      <c r="A353">
        <f t="shared" si="30"/>
        <v>351</v>
      </c>
      <c r="B353">
        <f>'Seasonality&amp;Smoothing'!J359</f>
        <v>-1.2136188051828491</v>
      </c>
      <c r="D353">
        <f>'Seasonality&amp;Smoothing'!J359</f>
        <v>-1.2136188051828491</v>
      </c>
      <c r="F353">
        <f t="shared" si="27"/>
        <v>-0.12238425058889046</v>
      </c>
      <c r="G353">
        <f t="shared" si="28"/>
        <v>-0.23534072492184333</v>
      </c>
      <c r="I353">
        <f t="shared" si="26"/>
        <v>1.1907928531398757</v>
      </c>
      <c r="J353">
        <f t="shared" si="29"/>
        <v>0.95702800231915897</v>
      </c>
    </row>
    <row r="354" spans="1:10">
      <c r="A354">
        <f t="shared" si="30"/>
        <v>352</v>
      </c>
      <c r="B354">
        <f>'Seasonality&amp;Smoothing'!J360</f>
        <v>-1.4425017223429339</v>
      </c>
      <c r="D354">
        <f>'Seasonality&amp;Smoothing'!J360</f>
        <v>-1.4425017223429339</v>
      </c>
      <c r="F354">
        <f t="shared" si="27"/>
        <v>-0.12152474802301028</v>
      </c>
      <c r="G354">
        <f t="shared" si="28"/>
        <v>-0.23228748360261764</v>
      </c>
      <c r="I354">
        <f t="shared" si="26"/>
        <v>1.7449801666834206</v>
      </c>
      <c r="J354">
        <f t="shared" si="29"/>
        <v>1.4646185036498034</v>
      </c>
    </row>
    <row r="355" spans="1:10">
      <c r="A355">
        <f t="shared" si="30"/>
        <v>353</v>
      </c>
      <c r="B355">
        <f>'Seasonality&amp;Smoothing'!J361</f>
        <v>-1.4751227726727649</v>
      </c>
      <c r="D355">
        <f>'Seasonality&amp;Smoothing'!J361</f>
        <v>-1.4751227726727649</v>
      </c>
      <c r="F355">
        <f t="shared" si="27"/>
        <v>-0.12066524545713014</v>
      </c>
      <c r="G355">
        <f t="shared" si="28"/>
        <v>-0.22923424228339173</v>
      </c>
      <c r="I355">
        <f t="shared" si="26"/>
        <v>1.8345551930310919</v>
      </c>
      <c r="J355">
        <f t="shared" si="29"/>
        <v>1.552238230155792</v>
      </c>
    </row>
    <row r="356" spans="1:10">
      <c r="A356">
        <f t="shared" si="30"/>
        <v>354</v>
      </c>
      <c r="B356">
        <f>'Seasonality&amp;Smoothing'!J362</f>
        <v>-1.4177106384006515</v>
      </c>
      <c r="D356">
        <f>'Seasonality&amp;Smoothing'!J362</f>
        <v>-1.4177106384006515</v>
      </c>
      <c r="F356">
        <f t="shared" si="27"/>
        <v>-0.11980574289125001</v>
      </c>
      <c r="G356">
        <f t="shared" si="28"/>
        <v>-0.22618100096416605</v>
      </c>
      <c r="I356">
        <f t="shared" si="26"/>
        <v>1.6845571177872702</v>
      </c>
      <c r="J356">
        <f t="shared" si="29"/>
        <v>1.4197428768895224</v>
      </c>
    </row>
    <row r="357" spans="1:10">
      <c r="A357">
        <f t="shared" si="30"/>
        <v>355</v>
      </c>
      <c r="B357">
        <f>'Seasonality&amp;Smoothing'!J363</f>
        <v>-1.5106418319502319</v>
      </c>
      <c r="D357">
        <f>'Seasonality&amp;Smoothing'!J363</f>
        <v>-1.5106418319502319</v>
      </c>
      <c r="F357">
        <f t="shared" si="27"/>
        <v>-0.11894624032536988</v>
      </c>
      <c r="G357">
        <f t="shared" si="28"/>
        <v>-0.22312775964494036</v>
      </c>
      <c r="I357">
        <f t="shared" si="26"/>
        <v>1.936816619748075</v>
      </c>
      <c r="J357">
        <f t="shared" si="29"/>
        <v>1.6576924863841556</v>
      </c>
    </row>
    <row r="358" spans="1:10">
      <c r="A358">
        <f t="shared" si="30"/>
        <v>356</v>
      </c>
      <c r="B358">
        <f>'Seasonality&amp;Smoothing'!J364</f>
        <v>-0.72472402322889495</v>
      </c>
      <c r="D358">
        <f>'Seasonality&amp;Smoothing'!J364</f>
        <v>-0.72472402322889495</v>
      </c>
      <c r="F358">
        <f t="shared" si="27"/>
        <v>-0.11808673775948975</v>
      </c>
      <c r="G358">
        <f t="shared" si="28"/>
        <v>-0.22007451832571445</v>
      </c>
      <c r="I358">
        <f t="shared" si="26"/>
        <v>0.36800879612168863</v>
      </c>
      <c r="J358">
        <f t="shared" si="29"/>
        <v>0.25467112279902521</v>
      </c>
    </row>
    <row r="359" spans="1:10">
      <c r="A359">
        <f t="shared" si="30"/>
        <v>357</v>
      </c>
      <c r="B359">
        <f>'Seasonality&amp;Smoothing'!J365</f>
        <v>-0.20340386430525226</v>
      </c>
      <c r="D359">
        <f>'Seasonality&amp;Smoothing'!J365</f>
        <v>-0.20340386430525226</v>
      </c>
      <c r="F359">
        <f t="shared" si="27"/>
        <v>-0.11722723519360961</v>
      </c>
      <c r="G359">
        <f t="shared" si="28"/>
        <v>-0.21702127700648877</v>
      </c>
      <c r="I359">
        <f t="shared" si="26"/>
        <v>7.4264114050456142E-3</v>
      </c>
      <c r="J359">
        <f t="shared" si="29"/>
        <v>1.8543392867579738E-4</v>
      </c>
    </row>
    <row r="360" spans="1:10">
      <c r="A360">
        <f t="shared" si="30"/>
        <v>358</v>
      </c>
      <c r="B360">
        <f>'Seasonality&amp;Smoothing'!J366</f>
        <v>0.1150995062446025</v>
      </c>
      <c r="D360">
        <f>'Seasonality&amp;Smoothing'!J366</f>
        <v>0.1150995062446025</v>
      </c>
      <c r="F360">
        <f t="shared" si="27"/>
        <v>-0.11636773262772948</v>
      </c>
      <c r="G360">
        <f t="shared" si="28"/>
        <v>-0.21396803568726308</v>
      </c>
      <c r="I360">
        <f t="shared" si="26"/>
        <v>5.3577082671181192E-2</v>
      </c>
      <c r="J360">
        <f t="shared" si="29"/>
        <v>0.10828544715308012</v>
      </c>
    </row>
    <row r="361" spans="1:10">
      <c r="A361">
        <f t="shared" si="30"/>
        <v>359</v>
      </c>
      <c r="B361">
        <f>'Seasonality&amp;Smoothing'!J367</f>
        <v>0.49954860089632658</v>
      </c>
      <c r="D361">
        <f>'Seasonality&amp;Smoothing'!J367</f>
        <v>0.49954860089632658</v>
      </c>
      <c r="F361">
        <f t="shared" si="27"/>
        <v>-0.11550823006184935</v>
      </c>
      <c r="G361">
        <f t="shared" si="28"/>
        <v>-0.21091479436803717</v>
      </c>
      <c r="I361">
        <f t="shared" si="26"/>
        <v>0.37829490530831411</v>
      </c>
      <c r="J361">
        <f t="shared" si="29"/>
        <v>0.50475823601056757</v>
      </c>
    </row>
    <row r="362" spans="1:10">
      <c r="A362">
        <f t="shared" si="30"/>
        <v>360</v>
      </c>
      <c r="B362">
        <f>'Seasonality&amp;Smoothing'!J368</f>
        <v>0.30292795005974105</v>
      </c>
      <c r="D362">
        <f>'Seasonality&amp;Smoothing'!J368</f>
        <v>0.30292795005974105</v>
      </c>
      <c r="F362">
        <f t="shared" si="27"/>
        <v>-0.11464872749596916</v>
      </c>
      <c r="G362">
        <f t="shared" si="28"/>
        <v>-0.20786155304881149</v>
      </c>
      <c r="I362">
        <f t="shared" si="26"/>
        <v>0.17437028163846557</v>
      </c>
      <c r="J362">
        <f t="shared" si="29"/>
        <v>0.26090591648588202</v>
      </c>
    </row>
    <row r="363" spans="1:10">
      <c r="A363">
        <f t="shared" si="30"/>
        <v>361</v>
      </c>
      <c r="B363">
        <f>'Seasonality&amp;Smoothing'!J369</f>
        <v>0.3194347973761511</v>
      </c>
      <c r="D363">
        <f>'Seasonality&amp;Smoothing'!J369</f>
        <v>0.3194347973761511</v>
      </c>
      <c r="F363">
        <f t="shared" si="27"/>
        <v>-0.11378922493008903</v>
      </c>
      <c r="G363">
        <f t="shared" si="28"/>
        <v>-0.20480831172958558</v>
      </c>
      <c r="I363">
        <f t="shared" si="26"/>
        <v>0.18768305350319764</v>
      </c>
      <c r="J363">
        <f t="shared" si="29"/>
        <v>0.27483083744484932</v>
      </c>
    </row>
    <row r="364" spans="1:10">
      <c r="A364">
        <f t="shared" si="30"/>
        <v>362</v>
      </c>
      <c r="B364">
        <f>'Seasonality&amp;Smoothing'!J370</f>
        <v>-0.1013788706537031</v>
      </c>
      <c r="D364">
        <f>'Seasonality&amp;Smoothing'!J370</f>
        <v>-0.1013788706537031</v>
      </c>
      <c r="F364">
        <f t="shared" si="27"/>
        <v>-0.1129297223642089</v>
      </c>
      <c r="G364">
        <f t="shared" si="28"/>
        <v>-0.20175507041035989</v>
      </c>
      <c r="I364">
        <f t="shared" ref="I364:I427" si="31">(D364-F364)^2</f>
        <v>1.3342217523809464E-4</v>
      </c>
      <c r="J364">
        <f t="shared" si="29"/>
        <v>1.0075381477588267E-2</v>
      </c>
    </row>
    <row r="365" spans="1:10">
      <c r="A365">
        <f t="shared" si="30"/>
        <v>363</v>
      </c>
      <c r="B365">
        <f>'Seasonality&amp;Smoothing'!J371</f>
        <v>-0.69289697169969955</v>
      </c>
      <c r="D365">
        <f>'Seasonality&amp;Smoothing'!J371</f>
        <v>-0.69289697169969955</v>
      </c>
      <c r="F365">
        <f t="shared" si="27"/>
        <v>-0.11207021979832876</v>
      </c>
      <c r="G365">
        <f t="shared" si="28"/>
        <v>-0.19870182909113421</v>
      </c>
      <c r="I365">
        <f t="shared" si="31"/>
        <v>0.33735971572429652</v>
      </c>
      <c r="J365">
        <f t="shared" si="29"/>
        <v>0.24422883897790024</v>
      </c>
    </row>
    <row r="366" spans="1:10">
      <c r="A366">
        <f t="shared" si="30"/>
        <v>364</v>
      </c>
      <c r="B366">
        <f>'Seasonality&amp;Smoothing'!J372</f>
        <v>0.14780567447054693</v>
      </c>
      <c r="D366">
        <f>'Seasonality&amp;Smoothing'!J372</f>
        <v>0.14780567447054693</v>
      </c>
      <c r="F366">
        <f t="shared" si="27"/>
        <v>-0.11121071723244863</v>
      </c>
      <c r="G366">
        <f t="shared" si="28"/>
        <v>-0.1956485877719083</v>
      </c>
      <c r="I366">
        <f t="shared" si="31"/>
        <v>6.7089491170839635E-2</v>
      </c>
      <c r="J366">
        <f t="shared" si="29"/>
        <v>0.11796083025250921</v>
      </c>
    </row>
    <row r="367" spans="1:10">
      <c r="A367">
        <f t="shared" si="30"/>
        <v>365</v>
      </c>
      <c r="B367">
        <f>'Seasonality&amp;Smoothing'!J373</f>
        <v>-0.44862152379547782</v>
      </c>
      <c r="D367">
        <f>'Seasonality&amp;Smoothing'!J373</f>
        <v>-0.44862152379547782</v>
      </c>
      <c r="F367">
        <f t="shared" si="27"/>
        <v>-0.1103512146665685</v>
      </c>
      <c r="G367">
        <f t="shared" si="28"/>
        <v>-0.19259534645268261</v>
      </c>
      <c r="I367">
        <f t="shared" si="31"/>
        <v>0.11442680203816787</v>
      </c>
      <c r="J367">
        <f t="shared" si="29"/>
        <v>6.5549403484764415E-2</v>
      </c>
    </row>
    <row r="368" spans="1:10">
      <c r="A368">
        <f t="shared" si="30"/>
        <v>366</v>
      </c>
      <c r="B368">
        <f>'Seasonality&amp;Smoothing'!J374</f>
        <v>-1.0157394145009135</v>
      </c>
      <c r="D368">
        <f>'Seasonality&amp;Smoothing'!J374</f>
        <v>-1.0157394145009135</v>
      </c>
      <c r="F368">
        <f t="shared" si="27"/>
        <v>-0.10949171210068837</v>
      </c>
      <c r="G368">
        <f t="shared" si="28"/>
        <v>-0.18954210513345671</v>
      </c>
      <c r="I368">
        <f t="shared" si="31"/>
        <v>0.82128489810568694</v>
      </c>
      <c r="J368">
        <f t="shared" si="29"/>
        <v>0.68260199400602517</v>
      </c>
    </row>
    <row r="369" spans="1:10">
      <c r="A369">
        <f t="shared" si="30"/>
        <v>367</v>
      </c>
      <c r="B369">
        <f>'Seasonality&amp;Smoothing'!J375</f>
        <v>-1.1007100325284997</v>
      </c>
      <c r="D369">
        <f>'Seasonality&amp;Smoothing'!J375</f>
        <v>-1.1007100325284997</v>
      </c>
      <c r="F369">
        <f t="shared" si="27"/>
        <v>-0.10863220953480818</v>
      </c>
      <c r="G369">
        <f t="shared" si="28"/>
        <v>-0.18648886381423102</v>
      </c>
      <c r="I369">
        <f t="shared" si="31"/>
        <v>0.98421840687590234</v>
      </c>
      <c r="J369">
        <f t="shared" si="29"/>
        <v>0.83580034532528336</v>
      </c>
    </row>
    <row r="370" spans="1:10">
      <c r="A370">
        <f t="shared" si="30"/>
        <v>368</v>
      </c>
      <c r="B370">
        <f>'Seasonality&amp;Smoothing'!J376</f>
        <v>-1.5109908597955952</v>
      </c>
      <c r="D370">
        <f>'Seasonality&amp;Smoothing'!J376</f>
        <v>-1.5109908597955952</v>
      </c>
      <c r="F370">
        <f t="shared" si="27"/>
        <v>-0.10777270696892804</v>
      </c>
      <c r="G370">
        <f t="shared" si="28"/>
        <v>-0.18343562249500533</v>
      </c>
      <c r="I370">
        <f t="shared" si="31"/>
        <v>1.9690211844222838</v>
      </c>
      <c r="J370">
        <f t="shared" si="29"/>
        <v>1.7624029080842256</v>
      </c>
    </row>
    <row r="371" spans="1:10">
      <c r="A371">
        <f t="shared" si="30"/>
        <v>369</v>
      </c>
      <c r="B371">
        <f>'Seasonality&amp;Smoothing'!J377</f>
        <v>-1.4139453641406143</v>
      </c>
      <c r="D371">
        <f>'Seasonality&amp;Smoothing'!J377</f>
        <v>-1.4139453641406143</v>
      </c>
      <c r="F371">
        <f t="shared" si="27"/>
        <v>-0.10691320440304791</v>
      </c>
      <c r="G371">
        <f t="shared" si="28"/>
        <v>-0.18038238117577943</v>
      </c>
      <c r="I371">
        <f t="shared" si="31"/>
        <v>1.7083330665882475</v>
      </c>
      <c r="J371">
        <f t="shared" si="29"/>
        <v>1.5216776329411015</v>
      </c>
    </row>
    <row r="372" spans="1:10">
      <c r="A372">
        <f t="shared" si="30"/>
        <v>370</v>
      </c>
      <c r="B372">
        <f>'Seasonality&amp;Smoothing'!J378</f>
        <v>-1.5272311635940565</v>
      </c>
      <c r="D372">
        <f>'Seasonality&amp;Smoothing'!J378</f>
        <v>-1.5272311635940565</v>
      </c>
      <c r="F372">
        <f t="shared" si="27"/>
        <v>-0.10605370183716778</v>
      </c>
      <c r="G372">
        <f t="shared" si="28"/>
        <v>-0.17732913985655374</v>
      </c>
      <c r="I372">
        <f t="shared" si="31"/>
        <v>2.0197453778057533</v>
      </c>
      <c r="J372">
        <f t="shared" si="29"/>
        <v>1.8222354736906055</v>
      </c>
    </row>
    <row r="373" spans="1:10">
      <c r="A373">
        <f t="shared" si="30"/>
        <v>371</v>
      </c>
      <c r="B373">
        <f>'Seasonality&amp;Smoothing'!J379</f>
        <v>-1.6099354555455541</v>
      </c>
      <c r="D373">
        <f>'Seasonality&amp;Smoothing'!J379</f>
        <v>-1.6099354555455541</v>
      </c>
      <c r="F373">
        <f t="shared" si="27"/>
        <v>-0.10519419927128765</v>
      </c>
      <c r="G373">
        <f t="shared" si="28"/>
        <v>-0.17427589853732806</v>
      </c>
      <c r="I373">
        <f t="shared" si="31"/>
        <v>2.2642462483338575</v>
      </c>
      <c r="J373">
        <f t="shared" si="29"/>
        <v>2.0611183636290558</v>
      </c>
    </row>
    <row r="374" spans="1:10">
      <c r="A374">
        <f t="shared" si="30"/>
        <v>372</v>
      </c>
      <c r="B374">
        <f>'Seasonality&amp;Smoothing'!J380</f>
        <v>-1.6843664252532986</v>
      </c>
      <c r="D374">
        <f>'Seasonality&amp;Smoothing'!J380</f>
        <v>-1.6843664252532986</v>
      </c>
      <c r="F374">
        <f t="shared" si="27"/>
        <v>-0.10433469670540751</v>
      </c>
      <c r="G374">
        <f t="shared" si="28"/>
        <v>-0.17122265721810215</v>
      </c>
      <c r="I374">
        <f t="shared" si="31"/>
        <v>2.4965002632180364</v>
      </c>
      <c r="J374">
        <f t="shared" si="29"/>
        <v>2.2896040627437526</v>
      </c>
    </row>
    <row r="375" spans="1:10">
      <c r="A375">
        <f t="shared" si="30"/>
        <v>373</v>
      </c>
      <c r="B375">
        <f>'Seasonality&amp;Smoothing'!J381</f>
        <v>-1.4801136904306269</v>
      </c>
      <c r="D375">
        <f>'Seasonality&amp;Smoothing'!J381</f>
        <v>-1.4801136904306269</v>
      </c>
      <c r="F375">
        <f t="shared" si="27"/>
        <v>-0.10347519413952738</v>
      </c>
      <c r="G375">
        <f t="shared" si="28"/>
        <v>-0.16816941589887646</v>
      </c>
      <c r="I375">
        <f t="shared" si="31"/>
        <v>1.8951335494706198</v>
      </c>
      <c r="J375">
        <f t="shared" si="29"/>
        <v>1.7211977794766409</v>
      </c>
    </row>
    <row r="376" spans="1:10">
      <c r="A376">
        <f t="shared" si="30"/>
        <v>374</v>
      </c>
      <c r="B376">
        <f>'Seasonality&amp;Smoothing'!J382</f>
        <v>-1.7889363887043477</v>
      </c>
      <c r="D376">
        <f>'Seasonality&amp;Smoothing'!J382</f>
        <v>-1.7889363887043477</v>
      </c>
      <c r="F376">
        <f t="shared" si="27"/>
        <v>-0.10261569157364719</v>
      </c>
      <c r="G376">
        <f t="shared" si="28"/>
        <v>-0.16511617457965055</v>
      </c>
      <c r="I376">
        <f t="shared" si="31"/>
        <v>2.8436774935713718</v>
      </c>
      <c r="J376">
        <f t="shared" si="29"/>
        <v>2.6367920877999773</v>
      </c>
    </row>
    <row r="377" spans="1:10">
      <c r="A377">
        <f t="shared" si="30"/>
        <v>375</v>
      </c>
      <c r="B377">
        <f>'Seasonality&amp;Smoothing'!J383</f>
        <v>-1.634703339389328</v>
      </c>
      <c r="D377">
        <f>'Seasonality&amp;Smoothing'!J383</f>
        <v>-1.634703339389328</v>
      </c>
      <c r="F377">
        <f t="shared" si="27"/>
        <v>-0.10175618900776706</v>
      </c>
      <c r="G377">
        <f t="shared" si="28"/>
        <v>-0.16206293326042487</v>
      </c>
      <c r="I377">
        <f t="shared" si="31"/>
        <v>2.3499269658629482</v>
      </c>
      <c r="J377">
        <f t="shared" si="29"/>
        <v>2.1686697657635006</v>
      </c>
    </row>
    <row r="378" spans="1:10">
      <c r="A378">
        <f t="shared" si="30"/>
        <v>376</v>
      </c>
      <c r="B378">
        <f>'Seasonality&amp;Smoothing'!J384</f>
        <v>-1.9911645658652946</v>
      </c>
      <c r="D378">
        <f>'Seasonality&amp;Smoothing'!J384</f>
        <v>-1.9911645658652946</v>
      </c>
      <c r="F378">
        <f t="shared" si="27"/>
        <v>-0.10089668644188693</v>
      </c>
      <c r="G378">
        <f t="shared" si="28"/>
        <v>-0.15900969194119918</v>
      </c>
      <c r="I378">
        <f t="shared" si="31"/>
        <v>3.573112655979866</v>
      </c>
      <c r="J378">
        <f t="shared" si="29"/>
        <v>3.3567914820438176</v>
      </c>
    </row>
    <row r="379" spans="1:10">
      <c r="A379">
        <f t="shared" si="30"/>
        <v>377</v>
      </c>
      <c r="B379">
        <f>'Seasonality&amp;Smoothing'!J385</f>
        <v>-1.9768123593246079</v>
      </c>
      <c r="D379">
        <f>'Seasonality&amp;Smoothing'!J385</f>
        <v>-1.9768123593246079</v>
      </c>
      <c r="F379">
        <f t="shared" si="27"/>
        <v>-0.1000371838760068</v>
      </c>
      <c r="G379">
        <f t="shared" si="28"/>
        <v>-0.15595645062197327</v>
      </c>
      <c r="I379">
        <f t="shared" si="31"/>
        <v>3.5222850591801271</v>
      </c>
      <c r="J379">
        <f t="shared" si="29"/>
        <v>3.3155162402572973</v>
      </c>
    </row>
    <row r="380" spans="1:10">
      <c r="A380">
        <f t="shared" si="30"/>
        <v>378</v>
      </c>
      <c r="B380">
        <f>'Seasonality&amp;Smoothing'!J386</f>
        <v>-0.9453664333194649</v>
      </c>
      <c r="D380">
        <f>'Seasonality&amp;Smoothing'!J386</f>
        <v>-0.9453664333194649</v>
      </c>
      <c r="F380">
        <f t="shared" si="27"/>
        <v>-9.9177681310126664E-2</v>
      </c>
      <c r="G380">
        <f t="shared" si="28"/>
        <v>-0.15290320930274759</v>
      </c>
      <c r="I380">
        <f t="shared" si="31"/>
        <v>0.7160354040271214</v>
      </c>
      <c r="J380">
        <f t="shared" si="29"/>
        <v>0.62799796141896991</v>
      </c>
    </row>
    <row r="381" spans="1:10">
      <c r="A381">
        <f t="shared" si="30"/>
        <v>379</v>
      </c>
      <c r="B381">
        <f>'Seasonality&amp;Smoothing'!J387</f>
        <v>1.625548902931917E-2</v>
      </c>
      <c r="D381">
        <f>'Seasonality&amp;Smoothing'!J387</f>
        <v>1.625548902931917E-2</v>
      </c>
      <c r="F381">
        <f t="shared" si="27"/>
        <v>-9.8318178744246532E-2</v>
      </c>
      <c r="G381">
        <f t="shared" si="28"/>
        <v>-0.14984996798352168</v>
      </c>
      <c r="I381">
        <f t="shared" si="31"/>
        <v>1.3127125347087407E-2</v>
      </c>
      <c r="J381">
        <f t="shared" si="29"/>
        <v>2.7591022849444719E-2</v>
      </c>
    </row>
    <row r="382" spans="1:10">
      <c r="A382">
        <f t="shared" si="30"/>
        <v>380</v>
      </c>
      <c r="B382">
        <f>'Seasonality&amp;Smoothing'!J388</f>
        <v>1.639635351331066</v>
      </c>
      <c r="D382">
        <f>'Seasonality&amp;Smoothing'!J388</f>
        <v>1.639635351331066</v>
      </c>
      <c r="F382">
        <f t="shared" si="27"/>
        <v>-9.7458676178366399E-2</v>
      </c>
      <c r="G382">
        <f t="shared" si="28"/>
        <v>-0.146796726664296</v>
      </c>
      <c r="I382">
        <f t="shared" si="31"/>
        <v>3.0174956604089407</v>
      </c>
      <c r="J382">
        <f t="shared" si="29"/>
        <v>3.1913395692908271</v>
      </c>
    </row>
    <row r="383" spans="1:10">
      <c r="A383">
        <f t="shared" si="30"/>
        <v>381</v>
      </c>
      <c r="B383">
        <f>'Seasonality&amp;Smoothing'!J389</f>
        <v>0.96966832276351811</v>
      </c>
      <c r="D383">
        <f>'Seasonality&amp;Smoothing'!J389</f>
        <v>0.96966832276351811</v>
      </c>
      <c r="F383">
        <f t="shared" ref="F383:F446" si="32">N$3*$A342+N$4</f>
        <v>-9.6599173612486267E-2</v>
      </c>
      <c r="G383">
        <f t="shared" si="28"/>
        <v>-0.14374348534507031</v>
      </c>
      <c r="I383">
        <f t="shared" si="31"/>
        <v>1.1369263738279525</v>
      </c>
      <c r="J383">
        <f t="shared" si="29"/>
        <v>1.2396858544356362</v>
      </c>
    </row>
    <row r="384" spans="1:10">
      <c r="A384">
        <f t="shared" si="30"/>
        <v>382</v>
      </c>
      <c r="B384">
        <f>'Seasonality&amp;Smoothing'!J390</f>
        <v>0.84071024957199914</v>
      </c>
      <c r="D384">
        <f>'Seasonality&amp;Smoothing'!J390</f>
        <v>0.84071024957199914</v>
      </c>
      <c r="F384">
        <f t="shared" si="32"/>
        <v>-9.5739671046606079E-2</v>
      </c>
      <c r="G384">
        <f t="shared" si="28"/>
        <v>-0.1406902440258444</v>
      </c>
      <c r="I384">
        <f t="shared" si="31"/>
        <v>0.87693845382659197</v>
      </c>
      <c r="J384">
        <f t="shared" si="29"/>
        <v>0.96314692883409092</v>
      </c>
    </row>
    <row r="385" spans="1:10">
      <c r="A385">
        <f t="shared" si="30"/>
        <v>383</v>
      </c>
      <c r="B385">
        <f>'Seasonality&amp;Smoothing'!J391</f>
        <v>0.95864712935718566</v>
      </c>
      <c r="D385">
        <f>'Seasonality&amp;Smoothing'!J391</f>
        <v>0.95864712935718566</v>
      </c>
      <c r="F385">
        <f t="shared" si="32"/>
        <v>-9.4880168480725946E-2</v>
      </c>
      <c r="G385">
        <f t="shared" si="28"/>
        <v>-0.13763700270661872</v>
      </c>
      <c r="I385">
        <f t="shared" si="31"/>
        <v>1.1099197672896517</v>
      </c>
      <c r="J385">
        <f t="shared" si="29"/>
        <v>1.2018388982148889</v>
      </c>
    </row>
    <row r="386" spans="1:10">
      <c r="A386">
        <f t="shared" si="30"/>
        <v>384</v>
      </c>
      <c r="B386">
        <f>'Seasonality&amp;Smoothing'!J392</f>
        <v>0.58884450795138998</v>
      </c>
      <c r="D386">
        <f>'Seasonality&amp;Smoothing'!J392</f>
        <v>0.58884450795138998</v>
      </c>
      <c r="F386">
        <f t="shared" si="32"/>
        <v>-9.4020665914845813E-2</v>
      </c>
      <c r="G386">
        <f t="shared" si="28"/>
        <v>-0.13458376138739303</v>
      </c>
      <c r="I386">
        <f t="shared" si="31"/>
        <v>0.46630484567936442</v>
      </c>
      <c r="J386">
        <f t="shared" si="29"/>
        <v>0.52334846087850673</v>
      </c>
    </row>
    <row r="387" spans="1:10">
      <c r="A387">
        <f t="shared" si="30"/>
        <v>385</v>
      </c>
      <c r="B387">
        <f>'Seasonality&amp;Smoothing'!J393</f>
        <v>0.74363302410996734</v>
      </c>
      <c r="D387">
        <f>'Seasonality&amp;Smoothing'!J393</f>
        <v>0.74363302410996734</v>
      </c>
      <c r="F387">
        <f t="shared" si="32"/>
        <v>-9.3161163348965681E-2</v>
      </c>
      <c r="G387">
        <f t="shared" si="28"/>
        <v>-0.13153052006816712</v>
      </c>
      <c r="I387">
        <f t="shared" si="31"/>
        <v>0.70022451216505599</v>
      </c>
      <c r="J387">
        <f t="shared" si="29"/>
        <v>0.76591122905843356</v>
      </c>
    </row>
    <row r="388" spans="1:10">
      <c r="A388">
        <f t="shared" si="30"/>
        <v>386</v>
      </c>
      <c r="B388">
        <f>'Seasonality&amp;Smoothing'!J394</f>
        <v>0.33433539154543251</v>
      </c>
      <c r="D388">
        <f>'Seasonality&amp;Smoothing'!J394</f>
        <v>0.33433539154543251</v>
      </c>
      <c r="F388">
        <f t="shared" si="32"/>
        <v>-9.2301660783085548E-2</v>
      </c>
      <c r="G388">
        <f t="shared" ref="G388:G451" si="33">O$3*$A388+O$4</f>
        <v>-0.12847727874894144</v>
      </c>
      <c r="I388">
        <f t="shared" si="31"/>
        <v>0.18201917441956666</v>
      </c>
      <c r="J388">
        <f t="shared" ref="J388:J451" si="34">(B388-G388)^2</f>
        <v>0.21419556778500889</v>
      </c>
    </row>
    <row r="389" spans="1:10">
      <c r="A389">
        <f t="shared" ref="A389:A452" si="35">A388+1</f>
        <v>387</v>
      </c>
      <c r="B389">
        <f>'Seasonality&amp;Smoothing'!J395</f>
        <v>0.43810300525545198</v>
      </c>
      <c r="D389">
        <f>'Seasonality&amp;Smoothing'!J395</f>
        <v>0.43810300525545198</v>
      </c>
      <c r="F389">
        <f t="shared" si="32"/>
        <v>-9.1442158217205416E-2</v>
      </c>
      <c r="G389">
        <f t="shared" si="33"/>
        <v>-0.12542403742971553</v>
      </c>
      <c r="I389">
        <f t="shared" si="31"/>
        <v>0.28041808015728337</v>
      </c>
      <c r="J389">
        <f t="shared" si="34"/>
        <v>0.31756272783749062</v>
      </c>
    </row>
    <row r="390" spans="1:10">
      <c r="A390">
        <f t="shared" si="35"/>
        <v>388</v>
      </c>
      <c r="B390">
        <f>'Seasonality&amp;Smoothing'!J396</f>
        <v>0.64418565188658405</v>
      </c>
      <c r="D390">
        <f>'Seasonality&amp;Smoothing'!J396</f>
        <v>0.64418565188658405</v>
      </c>
      <c r="F390">
        <f t="shared" si="32"/>
        <v>-9.0582655651325283E-2</v>
      </c>
      <c r="G390">
        <f t="shared" si="33"/>
        <v>-0.12237079611048984</v>
      </c>
      <c r="I390">
        <f t="shared" si="31"/>
        <v>0.53988446576212368</v>
      </c>
      <c r="J390">
        <f t="shared" si="34"/>
        <v>0.58760878796589067</v>
      </c>
    </row>
    <row r="391" spans="1:10">
      <c r="A391">
        <f t="shared" si="35"/>
        <v>389</v>
      </c>
      <c r="B391">
        <f>'Seasonality&amp;Smoothing'!J397</f>
        <v>0.34583085407222797</v>
      </c>
      <c r="D391">
        <f>'Seasonality&amp;Smoothing'!J397</f>
        <v>0.34583085407222797</v>
      </c>
      <c r="F391">
        <f t="shared" si="32"/>
        <v>-8.9723153085445095E-2</v>
      </c>
      <c r="G391">
        <f t="shared" si="33"/>
        <v>-0.11931755479126416</v>
      </c>
      <c r="I391">
        <f t="shared" si="31"/>
        <v>0.18970729315110632</v>
      </c>
      <c r="J391">
        <f t="shared" si="34"/>
        <v>0.21636304226823844</v>
      </c>
    </row>
    <row r="392" spans="1:10">
      <c r="A392">
        <f t="shared" si="35"/>
        <v>390</v>
      </c>
      <c r="B392">
        <f>'Seasonality&amp;Smoothing'!J398</f>
        <v>0.23082391580943673</v>
      </c>
      <c r="D392">
        <f>'Seasonality&amp;Smoothing'!J398</f>
        <v>0.23082391580943673</v>
      </c>
      <c r="F392">
        <f t="shared" si="32"/>
        <v>-8.8863650519564963E-2</v>
      </c>
      <c r="G392">
        <f t="shared" si="33"/>
        <v>-0.11626431347203825</v>
      </c>
      <c r="I392">
        <f t="shared" si="31"/>
        <v>0.10220014006535985</v>
      </c>
      <c r="J392">
        <f t="shared" si="34"/>
        <v>0.12047023890574975</v>
      </c>
    </row>
    <row r="393" spans="1:10">
      <c r="A393">
        <f t="shared" si="35"/>
        <v>391</v>
      </c>
      <c r="B393">
        <f>'Seasonality&amp;Smoothing'!J399</f>
        <v>-0.38307796882435807</v>
      </c>
      <c r="D393">
        <f>'Seasonality&amp;Smoothing'!J399</f>
        <v>-0.38307796882435807</v>
      </c>
      <c r="F393">
        <f t="shared" si="32"/>
        <v>-8.800414795368483E-2</v>
      </c>
      <c r="G393">
        <f t="shared" si="33"/>
        <v>-0.11321107215281256</v>
      </c>
      <c r="I393">
        <f t="shared" si="31"/>
        <v>8.7068559763218159E-2</v>
      </c>
      <c r="J393">
        <f t="shared" si="34"/>
        <v>7.2828141919130618E-2</v>
      </c>
    </row>
    <row r="394" spans="1:10">
      <c r="A394">
        <f t="shared" si="35"/>
        <v>392</v>
      </c>
      <c r="B394">
        <f>'Seasonality&amp;Smoothing'!J400</f>
        <v>-1.667711437365536</v>
      </c>
      <c r="D394">
        <f>'Seasonality&amp;Smoothing'!J400</f>
        <v>-1.667711437365536</v>
      </c>
      <c r="F394">
        <f t="shared" si="32"/>
        <v>-8.7144645387804698E-2</v>
      </c>
      <c r="G394">
        <f t="shared" si="33"/>
        <v>-0.11015783083358666</v>
      </c>
      <c r="I394">
        <f t="shared" si="31"/>
        <v>2.498191383902777</v>
      </c>
      <c r="J394">
        <f t="shared" si="34"/>
        <v>2.4259732372206821</v>
      </c>
    </row>
    <row r="395" spans="1:10">
      <c r="A395">
        <f t="shared" si="35"/>
        <v>393</v>
      </c>
      <c r="B395">
        <f>'Seasonality&amp;Smoothing'!J401</f>
        <v>-2.4155315301591473</v>
      </c>
      <c r="D395">
        <f>'Seasonality&amp;Smoothing'!J401</f>
        <v>-2.4155315301591473</v>
      </c>
      <c r="F395">
        <f t="shared" si="32"/>
        <v>-8.6285142821924565E-2</v>
      </c>
      <c r="G395">
        <f t="shared" si="33"/>
        <v>-0.10710458951436097</v>
      </c>
      <c r="I395">
        <f t="shared" si="31"/>
        <v>5.4253887329235031</v>
      </c>
      <c r="J395">
        <f t="shared" si="34"/>
        <v>5.328834940294648</v>
      </c>
    </row>
    <row r="396" spans="1:10">
      <c r="A396">
        <f t="shared" si="35"/>
        <v>394</v>
      </c>
      <c r="B396">
        <f>'Seasonality&amp;Smoothing'!J402</f>
        <v>-2.8967856062922075</v>
      </c>
      <c r="D396">
        <f>'Seasonality&amp;Smoothing'!J402</f>
        <v>-2.8967856062922075</v>
      </c>
      <c r="F396">
        <f t="shared" si="32"/>
        <v>-8.5425640256044433E-2</v>
      </c>
      <c r="G396">
        <f t="shared" si="33"/>
        <v>-0.10405134819513528</v>
      </c>
      <c r="I396">
        <f t="shared" si="31"/>
        <v>7.9037448586308559</v>
      </c>
      <c r="J396">
        <f t="shared" si="34"/>
        <v>7.7993646363490035</v>
      </c>
    </row>
    <row r="397" spans="1:10">
      <c r="A397">
        <f t="shared" si="35"/>
        <v>395</v>
      </c>
      <c r="B397">
        <f>'Seasonality&amp;Smoothing'!J403</f>
        <v>-3.3720988093897404</v>
      </c>
      <c r="D397">
        <f>'Seasonality&amp;Smoothing'!J403</f>
        <v>-3.3720988093897404</v>
      </c>
      <c r="F397">
        <f t="shared" si="32"/>
        <v>-8.45661376901643E-2</v>
      </c>
      <c r="G397">
        <f t="shared" si="33"/>
        <v>-0.10099810687590938</v>
      </c>
      <c r="I397">
        <f t="shared" si="31"/>
        <v>10.807871067492153</v>
      </c>
      <c r="J397">
        <f t="shared" si="34"/>
        <v>10.700099805986477</v>
      </c>
    </row>
    <row r="398" spans="1:10">
      <c r="A398">
        <f t="shared" si="35"/>
        <v>396</v>
      </c>
      <c r="B398">
        <f>'Seasonality&amp;Smoothing'!J404</f>
        <v>-3.7912865120205943</v>
      </c>
      <c r="D398">
        <f>'Seasonality&amp;Smoothing'!J404</f>
        <v>-3.7912865120205943</v>
      </c>
      <c r="F398">
        <f t="shared" si="32"/>
        <v>-8.3706635124284112E-2</v>
      </c>
      <c r="G398">
        <f t="shared" si="33"/>
        <v>-9.7944865556683691E-2</v>
      </c>
      <c r="I398">
        <f t="shared" si="31"/>
        <v>13.746148543566459</v>
      </c>
      <c r="J398">
        <f t="shared" si="34"/>
        <v>13.64077251750475</v>
      </c>
    </row>
    <row r="399" spans="1:10">
      <c r="A399">
        <f t="shared" si="35"/>
        <v>397</v>
      </c>
      <c r="B399">
        <f>'Seasonality&amp;Smoothing'!J405</f>
        <v>-3.4688953754625764</v>
      </c>
      <c r="D399">
        <f>'Seasonality&amp;Smoothing'!J405</f>
        <v>-3.4688953754625764</v>
      </c>
      <c r="F399">
        <f t="shared" si="32"/>
        <v>-8.284713255840398E-2</v>
      </c>
      <c r="G399">
        <f t="shared" si="33"/>
        <v>-9.4891624237457783E-2</v>
      </c>
      <c r="I399">
        <f t="shared" si="31"/>
        <v>11.465322703274435</v>
      </c>
      <c r="J399">
        <f t="shared" si="34"/>
        <v>11.383901313281171</v>
      </c>
    </row>
    <row r="400" spans="1:10">
      <c r="A400">
        <f t="shared" si="35"/>
        <v>398</v>
      </c>
      <c r="B400">
        <f>'Seasonality&amp;Smoothing'!J406</f>
        <v>-3.8939424400356626</v>
      </c>
      <c r="D400">
        <f>'Seasonality&amp;Smoothing'!J406</f>
        <v>-3.8939424400356626</v>
      </c>
      <c r="F400">
        <f t="shared" si="32"/>
        <v>-8.1987629992523847E-2</v>
      </c>
      <c r="G400">
        <f t="shared" si="33"/>
        <v>-9.1838382918232098E-2</v>
      </c>
      <c r="I400">
        <f t="shared" si="31"/>
        <v>14.530999473811022</v>
      </c>
      <c r="J400">
        <f t="shared" si="34"/>
        <v>14.455995261148827</v>
      </c>
    </row>
    <row r="401" spans="1:10">
      <c r="A401">
        <f t="shared" si="35"/>
        <v>399</v>
      </c>
      <c r="B401">
        <f>'Seasonality&amp;Smoothing'!J407</f>
        <v>-1.3656092696940254</v>
      </c>
      <c r="D401">
        <f>'Seasonality&amp;Smoothing'!J407</f>
        <v>-1.3656092696940254</v>
      </c>
      <c r="F401">
        <f t="shared" si="32"/>
        <v>-8.1128127426643715E-2</v>
      </c>
      <c r="G401">
        <f t="shared" si="33"/>
        <v>-8.8785141599006412E-2</v>
      </c>
      <c r="I401">
        <f t="shared" si="31"/>
        <v>1.6498918048405176</v>
      </c>
      <c r="J401">
        <f t="shared" si="34"/>
        <v>1.6302798540856054</v>
      </c>
    </row>
    <row r="402" spans="1:10">
      <c r="A402">
        <f t="shared" si="35"/>
        <v>400</v>
      </c>
      <c r="B402">
        <f>'Seasonality&amp;Smoothing'!J408</f>
        <v>-1.2514523775638997</v>
      </c>
      <c r="D402">
        <f>'Seasonality&amp;Smoothing'!J408</f>
        <v>-1.2514523775638997</v>
      </c>
      <c r="F402">
        <f t="shared" si="32"/>
        <v>-8.0268624860763582E-2</v>
      </c>
      <c r="G402">
        <f t="shared" si="33"/>
        <v>-8.5731900279780504E-2</v>
      </c>
      <c r="I402">
        <f t="shared" si="31"/>
        <v>1.3716713825958007</v>
      </c>
      <c r="J402">
        <f t="shared" si="34"/>
        <v>1.3589042311595148</v>
      </c>
    </row>
    <row r="403" spans="1:10">
      <c r="A403">
        <f t="shared" si="35"/>
        <v>401</v>
      </c>
      <c r="B403">
        <f>'Seasonality&amp;Smoothing'!J409</f>
        <v>-0.89989441478925136</v>
      </c>
      <c r="D403">
        <f>'Seasonality&amp;Smoothing'!J409</f>
        <v>-0.89989441478925136</v>
      </c>
      <c r="F403">
        <f t="shared" si="32"/>
        <v>-7.940912229488345E-2</v>
      </c>
      <c r="G403">
        <f t="shared" si="33"/>
        <v>-8.2678658960554818E-2</v>
      </c>
      <c r="I403">
        <f t="shared" si="31"/>
        <v>0.67319611519956857</v>
      </c>
      <c r="J403">
        <f t="shared" si="34"/>
        <v>0.66784159157466771</v>
      </c>
    </row>
    <row r="404" spans="1:10">
      <c r="A404">
        <f t="shared" si="35"/>
        <v>402</v>
      </c>
      <c r="B404">
        <f>'Seasonality&amp;Smoothing'!J410</f>
        <v>-0.76198684767481628</v>
      </c>
      <c r="D404">
        <f>'Seasonality&amp;Smoothing'!J410</f>
        <v>-0.76198684767481628</v>
      </c>
      <c r="F404">
        <f t="shared" si="32"/>
        <v>-7.8549619729003317E-2</v>
      </c>
      <c r="G404">
        <f t="shared" si="33"/>
        <v>-7.9625417641329133E-2</v>
      </c>
      <c r="I404">
        <f t="shared" si="31"/>
        <v>0.46708644454225712</v>
      </c>
      <c r="J404">
        <f t="shared" si="34"/>
        <v>0.46561712119734555</v>
      </c>
    </row>
    <row r="405" spans="1:10">
      <c r="A405">
        <f t="shared" si="35"/>
        <v>403</v>
      </c>
      <c r="B405">
        <f>'Seasonality&amp;Smoothing'!J411</f>
        <v>-0.74403251703892659</v>
      </c>
      <c r="D405">
        <f>'Seasonality&amp;Smoothing'!J411</f>
        <v>-0.74403251703892659</v>
      </c>
      <c r="F405">
        <f t="shared" si="32"/>
        <v>-7.7690117163123185E-2</v>
      </c>
      <c r="G405">
        <f t="shared" si="33"/>
        <v>-7.6572176322103225E-2</v>
      </c>
      <c r="I405">
        <f t="shared" si="31"/>
        <v>0.444012193872245</v>
      </c>
      <c r="J405">
        <f t="shared" si="34"/>
        <v>0.44550330642981795</v>
      </c>
    </row>
    <row r="406" spans="1:10">
      <c r="A406">
        <f t="shared" si="35"/>
        <v>404</v>
      </c>
      <c r="B406">
        <f>'Seasonality&amp;Smoothing'!J412</f>
        <v>-0.87344689461581082</v>
      </c>
      <c r="D406">
        <f>'Seasonality&amp;Smoothing'!J412</f>
        <v>-0.87344689461581082</v>
      </c>
      <c r="F406">
        <f t="shared" si="32"/>
        <v>-7.6830614597242997E-2</v>
      </c>
      <c r="G406">
        <f t="shared" si="33"/>
        <v>-7.3518935002877539E-2</v>
      </c>
      <c r="I406">
        <f t="shared" si="31"/>
        <v>0.63459749759062134</v>
      </c>
      <c r="J406">
        <f t="shared" si="34"/>
        <v>0.63988474057051059</v>
      </c>
    </row>
    <row r="407" spans="1:10">
      <c r="A407">
        <f t="shared" si="35"/>
        <v>405</v>
      </c>
      <c r="B407">
        <f>'Seasonality&amp;Smoothing'!J413</f>
        <v>-0.52515227826441957</v>
      </c>
      <c r="D407">
        <f>'Seasonality&amp;Smoothing'!J413</f>
        <v>-0.52515227826441957</v>
      </c>
      <c r="F407">
        <f t="shared" si="32"/>
        <v>-7.5971112031362864E-2</v>
      </c>
      <c r="G407">
        <f t="shared" si="33"/>
        <v>-7.0465693683651631E-2</v>
      </c>
      <c r="I407">
        <f t="shared" si="31"/>
        <v>0.20176372009848892</v>
      </c>
      <c r="J407">
        <f t="shared" si="34"/>
        <v>0.20673989019772385</v>
      </c>
    </row>
    <row r="408" spans="1:10">
      <c r="A408">
        <f t="shared" si="35"/>
        <v>406</v>
      </c>
      <c r="B408">
        <f>'Seasonality&amp;Smoothing'!J414</f>
        <v>-1.2002139394353684</v>
      </c>
      <c r="D408">
        <f>'Seasonality&amp;Smoothing'!J414</f>
        <v>-1.2002139394353684</v>
      </c>
      <c r="F408">
        <f t="shared" si="32"/>
        <v>-7.5111609465482732E-2</v>
      </c>
      <c r="G408">
        <f t="shared" si="33"/>
        <v>-6.7412452364425945E-2</v>
      </c>
      <c r="I408">
        <f t="shared" si="31"/>
        <v>1.2658552529036655</v>
      </c>
      <c r="J408">
        <f t="shared" si="34"/>
        <v>1.2832392091101386</v>
      </c>
    </row>
    <row r="409" spans="1:10">
      <c r="A409">
        <f t="shared" si="35"/>
        <v>407</v>
      </c>
      <c r="B409">
        <f>'Seasonality&amp;Smoothing'!J415</f>
        <v>-0.84545857587003281</v>
      </c>
      <c r="D409">
        <f>'Seasonality&amp;Smoothing'!J415</f>
        <v>-0.84545857587003281</v>
      </c>
      <c r="F409">
        <f t="shared" si="32"/>
        <v>-7.4252106899602599E-2</v>
      </c>
      <c r="G409">
        <f t="shared" si="33"/>
        <v>-6.435921104520026E-2</v>
      </c>
      <c r="I409">
        <f t="shared" si="31"/>
        <v>0.59475941778183916</v>
      </c>
      <c r="J409">
        <f t="shared" si="34"/>
        <v>0.61011621772975688</v>
      </c>
    </row>
    <row r="410" spans="1:10">
      <c r="A410">
        <f t="shared" si="35"/>
        <v>408</v>
      </c>
      <c r="B410">
        <f>'Seasonality&amp;Smoothing'!J416</f>
        <v>-0.99117908317127712</v>
      </c>
      <c r="D410">
        <f>'Seasonality&amp;Smoothing'!J416</f>
        <v>-0.99117908317127712</v>
      </c>
      <c r="F410">
        <f t="shared" si="32"/>
        <v>-7.3392604333722467E-2</v>
      </c>
      <c r="G410">
        <f t="shared" si="33"/>
        <v>-6.1305969725974352E-2</v>
      </c>
      <c r="I410">
        <f t="shared" si="31"/>
        <v>0.84233202073703728</v>
      </c>
      <c r="J410">
        <f t="shared" si="34"/>
        <v>0.86466400710846092</v>
      </c>
    </row>
    <row r="411" spans="1:10">
      <c r="A411">
        <f t="shared" si="35"/>
        <v>409</v>
      </c>
      <c r="B411">
        <f>'Seasonality&amp;Smoothing'!J417</f>
        <v>-1.120790095190245</v>
      </c>
      <c r="D411">
        <f>'Seasonality&amp;Smoothing'!J417</f>
        <v>-1.120790095190245</v>
      </c>
      <c r="F411">
        <f t="shared" si="32"/>
        <v>-7.2533101767842334E-2</v>
      </c>
      <c r="G411">
        <f t="shared" si="33"/>
        <v>-5.8252728406748666E-2</v>
      </c>
      <c r="I411">
        <f t="shared" si="31"/>
        <v>1.0988427242589751</v>
      </c>
      <c r="J411">
        <f t="shared" si="34"/>
        <v>1.1289856558112061</v>
      </c>
    </row>
    <row r="412" spans="1:10">
      <c r="A412">
        <f t="shared" si="35"/>
        <v>410</v>
      </c>
      <c r="B412">
        <f>'Seasonality&amp;Smoothing'!J418</f>
        <v>-1.484799265368776</v>
      </c>
      <c r="D412">
        <f>'Seasonality&amp;Smoothing'!J418</f>
        <v>-1.484799265368776</v>
      </c>
      <c r="F412">
        <f t="shared" si="32"/>
        <v>-7.1673599201962201E-2</v>
      </c>
      <c r="G412">
        <f t="shared" si="33"/>
        <v>-5.5199487087522758E-2</v>
      </c>
      <c r="I412">
        <f t="shared" si="31"/>
        <v>1.9969241483794016</v>
      </c>
      <c r="J412">
        <f t="shared" si="34"/>
        <v>2.0437555260618088</v>
      </c>
    </row>
    <row r="413" spans="1:10">
      <c r="A413">
        <f t="shared" si="35"/>
        <v>411</v>
      </c>
      <c r="B413">
        <f>'Seasonality&amp;Smoothing'!J419</f>
        <v>5.1351041479518633E-2</v>
      </c>
      <c r="D413">
        <f>'Seasonality&amp;Smoothing'!J419</f>
        <v>5.1351041479518633E-2</v>
      </c>
      <c r="F413">
        <f t="shared" si="32"/>
        <v>-7.0814096636082013E-2</v>
      </c>
      <c r="G413">
        <f t="shared" si="33"/>
        <v>-5.2146245768297073E-2</v>
      </c>
      <c r="I413">
        <f t="shared" si="31"/>
        <v>1.4924320970803782E-2</v>
      </c>
      <c r="J413">
        <f t="shared" si="34"/>
        <v>1.0711688467656875E-2</v>
      </c>
    </row>
    <row r="414" spans="1:10">
      <c r="A414">
        <f t="shared" si="35"/>
        <v>412</v>
      </c>
      <c r="B414">
        <f>'Seasonality&amp;Smoothing'!J420</f>
        <v>-0.37483127261383231</v>
      </c>
      <c r="D414">
        <f>'Seasonality&amp;Smoothing'!J420</f>
        <v>-0.37483127261383231</v>
      </c>
      <c r="F414">
        <f t="shared" si="32"/>
        <v>-6.9954594070201881E-2</v>
      </c>
      <c r="G414">
        <f t="shared" si="33"/>
        <v>-4.9093004449071387E-2</v>
      </c>
      <c r="I414">
        <f t="shared" si="31"/>
        <v>9.2949789119796164E-2</v>
      </c>
      <c r="J414">
        <f t="shared" si="34"/>
        <v>0.1061054193469777</v>
      </c>
    </row>
    <row r="415" spans="1:10">
      <c r="A415">
        <f t="shared" si="35"/>
        <v>413</v>
      </c>
      <c r="B415">
        <f>'Seasonality&amp;Smoothing'!J421</f>
        <v>-0.74880573193819089</v>
      </c>
      <c r="D415">
        <f>'Seasonality&amp;Smoothing'!J421</f>
        <v>-0.74880573193819089</v>
      </c>
      <c r="F415">
        <f t="shared" si="32"/>
        <v>-6.9095091504321748E-2</v>
      </c>
      <c r="G415">
        <f t="shared" si="33"/>
        <v>-4.6039763129845479E-2</v>
      </c>
      <c r="I415">
        <f t="shared" si="31"/>
        <v>0.46200655471902047</v>
      </c>
      <c r="J415">
        <f t="shared" si="34"/>
        <v>0.49388000691513229</v>
      </c>
    </row>
    <row r="416" spans="1:10">
      <c r="A416">
        <f t="shared" si="35"/>
        <v>414</v>
      </c>
      <c r="B416">
        <f>'Seasonality&amp;Smoothing'!J422</f>
        <v>-1.0739199384807807</v>
      </c>
      <c r="D416">
        <f>'Seasonality&amp;Smoothing'!J422</f>
        <v>-1.0739199384807807</v>
      </c>
      <c r="F416">
        <f t="shared" si="32"/>
        <v>-6.8235588938441616E-2</v>
      </c>
      <c r="G416">
        <f t="shared" si="33"/>
        <v>-4.2986521810619793E-2</v>
      </c>
      <c r="I416">
        <f t="shared" si="31"/>
        <v>1.0114010109143976</v>
      </c>
      <c r="J416">
        <f t="shared" si="34"/>
        <v>1.0628237096072117</v>
      </c>
    </row>
    <row r="417" spans="1:10">
      <c r="A417">
        <f t="shared" si="35"/>
        <v>415</v>
      </c>
      <c r="B417">
        <f>'Seasonality&amp;Smoothing'!J423</f>
        <v>-0.49772694602877121</v>
      </c>
      <c r="D417">
        <f>'Seasonality&amp;Smoothing'!J423</f>
        <v>-0.49772694602877121</v>
      </c>
      <c r="F417">
        <f t="shared" si="32"/>
        <v>-6.7376086372561483E-2</v>
      </c>
      <c r="G417">
        <f t="shared" si="33"/>
        <v>-3.9933280491394108E-2</v>
      </c>
      <c r="I417">
        <f t="shared" si="31"/>
        <v>0.18520186240683872</v>
      </c>
      <c r="J417">
        <f t="shared" si="34"/>
        <v>0.20957504020614789</v>
      </c>
    </row>
    <row r="418" spans="1:10">
      <c r="A418">
        <f t="shared" si="35"/>
        <v>416</v>
      </c>
      <c r="B418">
        <f>'Seasonality&amp;Smoothing'!J424</f>
        <v>0.63993256497414353</v>
      </c>
      <c r="D418">
        <f>'Seasonality&amp;Smoothing'!J424</f>
        <v>0.63993256497414353</v>
      </c>
      <c r="F418">
        <f t="shared" si="32"/>
        <v>-6.6516583806681351E-2</v>
      </c>
      <c r="G418">
        <f t="shared" si="33"/>
        <v>-3.68800391721682E-2</v>
      </c>
      <c r="I418">
        <f t="shared" si="31"/>
        <v>0.49907039981315204</v>
      </c>
      <c r="J418">
        <f t="shared" si="34"/>
        <v>0.45807530113131206</v>
      </c>
    </row>
    <row r="419" spans="1:10">
      <c r="A419">
        <f t="shared" si="35"/>
        <v>417</v>
      </c>
      <c r="B419">
        <f>'Seasonality&amp;Smoothing'!J425</f>
        <v>1.3059595921337401</v>
      </c>
      <c r="D419">
        <f>'Seasonality&amp;Smoothing'!J425</f>
        <v>1.3059595921337401</v>
      </c>
      <c r="F419">
        <f t="shared" si="32"/>
        <v>-6.5657081240801218E-2</v>
      </c>
      <c r="G419">
        <f t="shared" si="33"/>
        <v>-3.3826797852942514E-2</v>
      </c>
      <c r="I419">
        <f t="shared" si="31"/>
        <v>1.8813322986790435</v>
      </c>
      <c r="J419">
        <f t="shared" si="34"/>
        <v>1.7950275707935472</v>
      </c>
    </row>
    <row r="420" spans="1:10">
      <c r="A420">
        <f t="shared" si="35"/>
        <v>418</v>
      </c>
      <c r="B420">
        <f>'Seasonality&amp;Smoothing'!J426</f>
        <v>0.90627569355483351</v>
      </c>
      <c r="D420">
        <f>'Seasonality&amp;Smoothing'!J426</f>
        <v>0.90627569355483351</v>
      </c>
      <c r="F420">
        <f t="shared" si="32"/>
        <v>-6.479757867492103E-2</v>
      </c>
      <c r="G420">
        <f t="shared" si="33"/>
        <v>-3.0773556533716606E-2</v>
      </c>
      <c r="I420">
        <f t="shared" si="31"/>
        <v>0.9429833000390031</v>
      </c>
      <c r="J420">
        <f t="shared" si="34"/>
        <v>0.87806129709151415</v>
      </c>
    </row>
    <row r="421" spans="1:10">
      <c r="A421">
        <f t="shared" si="35"/>
        <v>419</v>
      </c>
      <c r="B421">
        <f>'Seasonality&amp;Smoothing'!J427</f>
        <v>1.4789012644603703</v>
      </c>
      <c r="D421">
        <f>'Seasonality&amp;Smoothing'!J427</f>
        <v>1.4789012644603703</v>
      </c>
      <c r="F421">
        <f t="shared" si="32"/>
        <v>-6.3938076109040898E-2</v>
      </c>
      <c r="G421">
        <f t="shared" si="33"/>
        <v>-2.772031521449092E-2</v>
      </c>
      <c r="I421">
        <f t="shared" si="31"/>
        <v>2.3803532308086557</v>
      </c>
      <c r="J421">
        <f t="shared" si="34"/>
        <v>2.269908584341974</v>
      </c>
    </row>
    <row r="422" spans="1:10">
      <c r="A422">
        <f t="shared" si="35"/>
        <v>420</v>
      </c>
      <c r="B422">
        <f>'Seasonality&amp;Smoothing'!J428</f>
        <v>1.4706935603525153</v>
      </c>
      <c r="D422">
        <f>'Seasonality&amp;Smoothing'!J428</f>
        <v>1.4706935603525153</v>
      </c>
      <c r="F422">
        <f t="shared" si="32"/>
        <v>-6.3078573543160765E-2</v>
      </c>
      <c r="G422">
        <f t="shared" si="33"/>
        <v>-2.4667073895265235E-2</v>
      </c>
      <c r="I422">
        <f t="shared" si="31"/>
        <v>2.3524569587148956</v>
      </c>
      <c r="J422">
        <f t="shared" si="34"/>
        <v>2.2361034264579245</v>
      </c>
    </row>
    <row r="423" spans="1:10">
      <c r="A423">
        <f t="shared" si="35"/>
        <v>421</v>
      </c>
      <c r="B423">
        <f>'Seasonality&amp;Smoothing'!J429</f>
        <v>1.4318450954630724</v>
      </c>
      <c r="D423">
        <f>'Seasonality&amp;Smoothing'!J429</f>
        <v>1.4318450954630724</v>
      </c>
      <c r="F423">
        <f t="shared" si="32"/>
        <v>-6.2219070977280633E-2</v>
      </c>
      <c r="G423">
        <f t="shared" si="33"/>
        <v>-2.1613832576039327E-2</v>
      </c>
      <c r="I423">
        <f t="shared" si="31"/>
        <v>2.2322277334411065</v>
      </c>
      <c r="J423">
        <f t="shared" si="34"/>
        <v>2.1125428554966037</v>
      </c>
    </row>
    <row r="424" spans="1:10">
      <c r="A424">
        <f t="shared" si="35"/>
        <v>422</v>
      </c>
      <c r="B424">
        <f>'Seasonality&amp;Smoothing'!J430</f>
        <v>1.0327832214714727</v>
      </c>
      <c r="D424">
        <f>'Seasonality&amp;Smoothing'!J430</f>
        <v>1.0327832214714727</v>
      </c>
      <c r="F424">
        <f t="shared" si="32"/>
        <v>-6.13595684114005E-2</v>
      </c>
      <c r="G424">
        <f t="shared" si="33"/>
        <v>-1.8560591256813641E-2</v>
      </c>
      <c r="I424">
        <f t="shared" si="31"/>
        <v>1.1971484446526774</v>
      </c>
      <c r="J424">
        <f t="shared" si="34"/>
        <v>1.1053238125620501</v>
      </c>
    </row>
    <row r="425" spans="1:10">
      <c r="A425">
        <f t="shared" si="35"/>
        <v>423</v>
      </c>
      <c r="B425">
        <f>'Seasonality&amp;Smoothing'!J431</f>
        <v>1.1345818785829578</v>
      </c>
      <c r="D425">
        <f>'Seasonality&amp;Smoothing'!J431</f>
        <v>1.1345818785829578</v>
      </c>
      <c r="F425">
        <f t="shared" si="32"/>
        <v>-6.0500065845520368E-2</v>
      </c>
      <c r="G425">
        <f t="shared" si="33"/>
        <v>-1.5507349937587733E-2</v>
      </c>
      <c r="I425">
        <f t="shared" si="31"/>
        <v>1.428220853898952</v>
      </c>
      <c r="J425">
        <f t="shared" si="34"/>
        <v>1.3227052335589835</v>
      </c>
    </row>
    <row r="426" spans="1:10">
      <c r="A426">
        <f t="shared" si="35"/>
        <v>424</v>
      </c>
      <c r="B426">
        <f>'Seasonality&amp;Smoothing'!J432</f>
        <v>0.79873494774753229</v>
      </c>
      <c r="D426">
        <f>'Seasonality&amp;Smoothing'!J432</f>
        <v>0.79873494774753229</v>
      </c>
      <c r="F426">
        <f t="shared" si="32"/>
        <v>-5.9640563279640235E-2</v>
      </c>
      <c r="G426">
        <f t="shared" si="33"/>
        <v>-1.2454108618362048E-2</v>
      </c>
      <c r="I426">
        <f t="shared" si="31"/>
        <v>0.73680851793115953</v>
      </c>
      <c r="J426">
        <f t="shared" si="34"/>
        <v>0.65802768516779009</v>
      </c>
    </row>
    <row r="427" spans="1:10">
      <c r="A427">
        <f t="shared" si="35"/>
        <v>425</v>
      </c>
      <c r="B427">
        <f>'Seasonality&amp;Smoothing'!J433</f>
        <v>0.52128916401595005</v>
      </c>
      <c r="D427">
        <f>'Seasonality&amp;Smoothing'!J433</f>
        <v>0.52128916401595005</v>
      </c>
      <c r="F427">
        <f t="shared" si="32"/>
        <v>-5.8781060713760103E-2</v>
      </c>
      <c r="G427">
        <f t="shared" si="33"/>
        <v>-9.4008672991363618E-3</v>
      </c>
      <c r="I427">
        <f t="shared" si="31"/>
        <v>0.33648146561797643</v>
      </c>
      <c r="J427">
        <f t="shared" si="34"/>
        <v>0.28163190933720739</v>
      </c>
    </row>
    <row r="428" spans="1:10">
      <c r="A428">
        <f t="shared" si="35"/>
        <v>426</v>
      </c>
      <c r="B428">
        <f>'Seasonality&amp;Smoothing'!J434</f>
        <v>0.646773059554274</v>
      </c>
      <c r="D428">
        <f>'Seasonality&amp;Smoothing'!J434</f>
        <v>0.646773059554274</v>
      </c>
      <c r="F428">
        <f t="shared" si="32"/>
        <v>-5.7921558147879915E-2</v>
      </c>
      <c r="G428">
        <f t="shared" si="33"/>
        <v>-6.347625979910454E-3</v>
      </c>
      <c r="I428">
        <f t="shared" ref="I428:I491" si="36">(D428-F428)^2</f>
        <v>0.49659450421838486</v>
      </c>
      <c r="J428">
        <f t="shared" si="34"/>
        <v>0.42656662987264304</v>
      </c>
    </row>
    <row r="429" spans="1:10">
      <c r="A429">
        <f t="shared" si="35"/>
        <v>427</v>
      </c>
      <c r="B429">
        <f>'Seasonality&amp;Smoothing'!J435</f>
        <v>0.17255219204558153</v>
      </c>
      <c r="D429">
        <f>'Seasonality&amp;Smoothing'!J435</f>
        <v>0.17255219204558153</v>
      </c>
      <c r="F429">
        <f t="shared" si="32"/>
        <v>-5.7062055581999782E-2</v>
      </c>
      <c r="G429">
        <f t="shared" si="33"/>
        <v>-3.2943846606847682E-3</v>
      </c>
      <c r="I429">
        <f t="shared" si="36"/>
        <v>5.2722702713580233E-2</v>
      </c>
      <c r="J429">
        <f t="shared" si="34"/>
        <v>3.0922018539312798E-2</v>
      </c>
    </row>
    <row r="430" spans="1:10">
      <c r="A430">
        <f t="shared" si="35"/>
        <v>428</v>
      </c>
      <c r="B430">
        <f>'Seasonality&amp;Smoothing'!J436</f>
        <v>0.20080612028701128</v>
      </c>
      <c r="D430">
        <f>'Seasonality&amp;Smoothing'!J436</f>
        <v>0.20080612028701128</v>
      </c>
      <c r="F430">
        <f t="shared" si="32"/>
        <v>-5.620255301611965E-2</v>
      </c>
      <c r="G430">
        <f t="shared" si="33"/>
        <v>-2.4114334145886041E-4</v>
      </c>
      <c r="I430">
        <f t="shared" si="36"/>
        <v>6.6053458153035483E-2</v>
      </c>
      <c r="J430">
        <f t="shared" si="34"/>
        <v>4.0420002212495573E-2</v>
      </c>
    </row>
    <row r="431" spans="1:10">
      <c r="A431">
        <f t="shared" si="35"/>
        <v>429</v>
      </c>
      <c r="B431">
        <f>'Seasonality&amp;Smoothing'!J437</f>
        <v>-0.44038432365964497</v>
      </c>
      <c r="D431">
        <f>'Seasonality&amp;Smoothing'!J437</f>
        <v>-0.44038432365964497</v>
      </c>
      <c r="F431">
        <f t="shared" si="32"/>
        <v>-5.5343050450239517E-2</v>
      </c>
      <c r="G431">
        <f t="shared" si="33"/>
        <v>2.8120979777668254E-3</v>
      </c>
      <c r="I431">
        <f t="shared" si="36"/>
        <v>0.14825678207472001</v>
      </c>
      <c r="J431">
        <f t="shared" si="34"/>
        <v>0.1964230681522065</v>
      </c>
    </row>
    <row r="432" spans="1:10">
      <c r="A432">
        <f t="shared" si="35"/>
        <v>430</v>
      </c>
      <c r="B432">
        <f>'Seasonality&amp;Smoothing'!J438</f>
        <v>-0.36514134392268782</v>
      </c>
      <c r="D432">
        <f>'Seasonality&amp;Smoothing'!J438</f>
        <v>-0.36514134392268782</v>
      </c>
      <c r="F432">
        <f t="shared" si="32"/>
        <v>-5.4483547884359385E-2</v>
      </c>
      <c r="G432">
        <f t="shared" si="33"/>
        <v>5.8653392969925111E-3</v>
      </c>
      <c r="I432">
        <f t="shared" si="36"/>
        <v>9.6508266239391668E-2</v>
      </c>
      <c r="J432">
        <f t="shared" si="34"/>
        <v>0.13764595899366824</v>
      </c>
    </row>
    <row r="433" spans="1:10">
      <c r="A433">
        <f t="shared" si="35"/>
        <v>431</v>
      </c>
      <c r="B433">
        <f>'Seasonality&amp;Smoothing'!J439</f>
        <v>-7.9087432267595348E-2</v>
      </c>
      <c r="D433">
        <f>'Seasonality&amp;Smoothing'!J439</f>
        <v>-7.9087432267595348E-2</v>
      </c>
      <c r="F433">
        <f t="shared" si="32"/>
        <v>-5.3624045318479252E-2</v>
      </c>
      <c r="G433">
        <f t="shared" si="33"/>
        <v>8.9185806162184189E-3</v>
      </c>
      <c r="I433">
        <f t="shared" si="36"/>
        <v>6.483840749204159E-4</v>
      </c>
      <c r="J433">
        <f t="shared" si="34"/>
        <v>7.7450583037059944E-3</v>
      </c>
    </row>
    <row r="434" spans="1:10">
      <c r="A434">
        <f t="shared" si="35"/>
        <v>432</v>
      </c>
      <c r="B434">
        <f>'Seasonality&amp;Smoothing'!J440</f>
        <v>0.68386463755911264</v>
      </c>
      <c r="D434">
        <f>'Seasonality&amp;Smoothing'!J440</f>
        <v>0.68386463755911264</v>
      </c>
      <c r="F434">
        <f t="shared" si="32"/>
        <v>-5.276454275259912E-2</v>
      </c>
      <c r="G434">
        <f t="shared" si="33"/>
        <v>1.1971821935444105E-2</v>
      </c>
      <c r="I434">
        <f t="shared" si="36"/>
        <v>0.54262254928670439</v>
      </c>
      <c r="J434">
        <f t="shared" si="34"/>
        <v>0.45143995568670103</v>
      </c>
    </row>
    <row r="435" spans="1:10">
      <c r="A435">
        <f t="shared" si="35"/>
        <v>433</v>
      </c>
      <c r="B435">
        <f>'Seasonality&amp;Smoothing'!J441</f>
        <v>0.43275275112553868</v>
      </c>
      <c r="D435">
        <f>'Seasonality&amp;Smoothing'!J441</f>
        <v>0.43275275112553868</v>
      </c>
      <c r="F435">
        <f t="shared" si="32"/>
        <v>-5.1905040186718931E-2</v>
      </c>
      <c r="G435">
        <f t="shared" si="33"/>
        <v>1.502506325466979E-2</v>
      </c>
      <c r="I435">
        <f t="shared" si="36"/>
        <v>0.23489317467967585</v>
      </c>
      <c r="J435">
        <f t="shared" si="34"/>
        <v>0.17449642121394207</v>
      </c>
    </row>
    <row r="436" spans="1:10">
      <c r="A436">
        <f t="shared" si="35"/>
        <v>434</v>
      </c>
      <c r="B436">
        <f>'Seasonality&amp;Smoothing'!J442</f>
        <v>-1.4327275979312715E-2</v>
      </c>
      <c r="D436">
        <f>'Seasonality&amp;Smoothing'!J442</f>
        <v>-1.4327275979312715E-2</v>
      </c>
      <c r="F436">
        <f t="shared" si="32"/>
        <v>-5.1045537620838799E-2</v>
      </c>
      <c r="G436">
        <f t="shared" si="33"/>
        <v>1.8078304573895698E-2</v>
      </c>
      <c r="I436">
        <f t="shared" si="36"/>
        <v>1.3482307379755658E-3</v>
      </c>
      <c r="J436">
        <f t="shared" si="34"/>
        <v>1.0501216509904792E-3</v>
      </c>
    </row>
    <row r="437" spans="1:10">
      <c r="A437">
        <f t="shared" si="35"/>
        <v>435</v>
      </c>
      <c r="B437">
        <f>'Seasonality&amp;Smoothing'!J443</f>
        <v>-0.60758640891880877</v>
      </c>
      <c r="D437">
        <f>'Seasonality&amp;Smoothing'!J443</f>
        <v>-0.60758640891880877</v>
      </c>
      <c r="F437">
        <f t="shared" si="32"/>
        <v>-5.0186035054958666E-2</v>
      </c>
      <c r="G437">
        <f t="shared" si="33"/>
        <v>2.1131545893121384E-2</v>
      </c>
      <c r="I437">
        <f t="shared" si="36"/>
        <v>0.3106951767835599</v>
      </c>
      <c r="J437">
        <f t="shared" si="34"/>
        <v>0.39528626670289624</v>
      </c>
    </row>
    <row r="438" spans="1:10">
      <c r="A438">
        <f t="shared" si="35"/>
        <v>436</v>
      </c>
      <c r="B438">
        <f>'Seasonality&amp;Smoothing'!J444</f>
        <v>0.13141002599579543</v>
      </c>
      <c r="D438">
        <f>'Seasonality&amp;Smoothing'!J444</f>
        <v>0.13141002599579543</v>
      </c>
      <c r="F438">
        <f t="shared" si="32"/>
        <v>-4.9326532489078534E-2</v>
      </c>
      <c r="G438">
        <f t="shared" si="33"/>
        <v>2.4184787212347292E-2</v>
      </c>
      <c r="I438">
        <f t="shared" si="36"/>
        <v>3.266570357295627E-2</v>
      </c>
      <c r="J438">
        <f t="shared" si="34"/>
        <v>1.149725183216747E-2</v>
      </c>
    </row>
    <row r="439" spans="1:10">
      <c r="A439">
        <f t="shared" si="35"/>
        <v>437</v>
      </c>
      <c r="B439">
        <f>'Seasonality&amp;Smoothing'!J445</f>
        <v>0.42731074069924291</v>
      </c>
      <c r="D439">
        <f>'Seasonality&amp;Smoothing'!J445</f>
        <v>0.42731074069924291</v>
      </c>
      <c r="F439">
        <f t="shared" si="32"/>
        <v>-4.8467029923198401E-2</v>
      </c>
      <c r="G439">
        <f t="shared" si="33"/>
        <v>2.7238028531572978E-2</v>
      </c>
      <c r="I439">
        <f t="shared" si="36"/>
        <v>0.22636448701846038</v>
      </c>
      <c r="J439">
        <f t="shared" si="34"/>
        <v>0.16005817502119526</v>
      </c>
    </row>
    <row r="440" spans="1:10">
      <c r="A440">
        <f t="shared" si="35"/>
        <v>438</v>
      </c>
      <c r="B440">
        <f>'Seasonality&amp;Smoothing'!J446</f>
        <v>-0.14132579529610279</v>
      </c>
      <c r="D440">
        <f>'Seasonality&amp;Smoothing'!J446</f>
        <v>-0.14132579529610279</v>
      </c>
      <c r="F440">
        <f t="shared" si="32"/>
        <v>-4.7607527357318269E-2</v>
      </c>
      <c r="G440">
        <f t="shared" si="33"/>
        <v>3.0291269850798663E-2</v>
      </c>
      <c r="I440">
        <f t="shared" si="36"/>
        <v>8.7831137454458062E-3</v>
      </c>
      <c r="J440">
        <f t="shared" si="34"/>
        <v>2.9452417049635814E-2</v>
      </c>
    </row>
    <row r="441" spans="1:10">
      <c r="A441">
        <f t="shared" si="35"/>
        <v>439</v>
      </c>
      <c r="B441">
        <f>'Seasonality&amp;Smoothing'!J447</f>
        <v>0.80021531429221171</v>
      </c>
      <c r="D441">
        <f>'Seasonality&amp;Smoothing'!J447</f>
        <v>0.80021531429221171</v>
      </c>
      <c r="F441">
        <f t="shared" si="32"/>
        <v>-4.6748024791438136E-2</v>
      </c>
      <c r="G441">
        <f t="shared" si="33"/>
        <v>3.3344511170024571E-2</v>
      </c>
      <c r="I441">
        <f t="shared" si="36"/>
        <v>0.71734689775172567</v>
      </c>
      <c r="J441">
        <f t="shared" si="34"/>
        <v>0.58809082868126827</v>
      </c>
    </row>
    <row r="442" spans="1:10">
      <c r="A442">
        <f t="shared" si="35"/>
        <v>440</v>
      </c>
      <c r="B442">
        <f>'Seasonality&amp;Smoothing'!J448</f>
        <v>0.80391598008870724</v>
      </c>
      <c r="D442">
        <f>'Seasonality&amp;Smoothing'!J448</f>
        <v>0.80391598008870724</v>
      </c>
      <c r="F442">
        <f t="shared" si="32"/>
        <v>-4.5888522225557948E-2</v>
      </c>
      <c r="G442">
        <f t="shared" si="33"/>
        <v>3.6397752489250257E-2</v>
      </c>
      <c r="I442">
        <f t="shared" si="36"/>
        <v>0.722167692153596</v>
      </c>
      <c r="J442">
        <f t="shared" si="34"/>
        <v>0.58908422969741181</v>
      </c>
    </row>
    <row r="443" spans="1:10">
      <c r="A443">
        <f t="shared" si="35"/>
        <v>441</v>
      </c>
      <c r="B443">
        <f>'Seasonality&amp;Smoothing'!J449</f>
        <v>0.79066333894602159</v>
      </c>
      <c r="D443">
        <f>'Seasonality&amp;Smoothing'!J449</f>
        <v>0.79066333894602159</v>
      </c>
      <c r="F443">
        <f t="shared" si="32"/>
        <v>-4.5029019659677816E-2</v>
      </c>
      <c r="G443">
        <f t="shared" si="33"/>
        <v>3.9450993808476165E-2</v>
      </c>
      <c r="I443">
        <f t="shared" si="36"/>
        <v>0.69838171823195694</v>
      </c>
      <c r="J443">
        <f t="shared" si="34"/>
        <v>0.5643199874870507</v>
      </c>
    </row>
    <row r="444" spans="1:10">
      <c r="A444">
        <f t="shared" si="35"/>
        <v>442</v>
      </c>
      <c r="B444">
        <f>'Seasonality&amp;Smoothing'!J450</f>
        <v>1.5452853654308711</v>
      </c>
      <c r="D444">
        <f>'Seasonality&amp;Smoothing'!J450</f>
        <v>1.5452853654308711</v>
      </c>
      <c r="F444">
        <f t="shared" si="32"/>
        <v>-4.4169517093797683E-2</v>
      </c>
      <c r="G444">
        <f t="shared" si="33"/>
        <v>4.250423512770185E-2</v>
      </c>
      <c r="I444">
        <f t="shared" si="36"/>
        <v>2.5263668235815087</v>
      </c>
      <c r="J444">
        <f t="shared" si="34"/>
        <v>2.2583511255952713</v>
      </c>
    </row>
    <row r="445" spans="1:10">
      <c r="A445">
        <f t="shared" si="35"/>
        <v>443</v>
      </c>
      <c r="B445">
        <f>'Seasonality&amp;Smoothing'!J451</f>
        <v>0.93313074289889775</v>
      </c>
      <c r="D445">
        <f>'Seasonality&amp;Smoothing'!J451</f>
        <v>0.93313074289889775</v>
      </c>
      <c r="F445">
        <f t="shared" si="32"/>
        <v>-4.3310014527917551E-2</v>
      </c>
      <c r="G445">
        <f t="shared" si="33"/>
        <v>4.5557476446927536E-2</v>
      </c>
      <c r="I445">
        <f t="shared" si="36"/>
        <v>0.95343655276425265</v>
      </c>
      <c r="J445">
        <f t="shared" si="34"/>
        <v>0.78778630332022015</v>
      </c>
    </row>
    <row r="446" spans="1:10">
      <c r="A446">
        <f t="shared" si="35"/>
        <v>444</v>
      </c>
      <c r="B446">
        <f>'Seasonality&amp;Smoothing'!J452</f>
        <v>2.4798384492222794</v>
      </c>
      <c r="D446">
        <f>'Seasonality&amp;Smoothing'!J452</f>
        <v>2.4798384492222794</v>
      </c>
      <c r="F446">
        <f t="shared" si="32"/>
        <v>-4.2450511962037418E-2</v>
      </c>
      <c r="G446">
        <f t="shared" si="33"/>
        <v>4.8610717766153444E-2</v>
      </c>
      <c r="I446">
        <f t="shared" si="36"/>
        <v>6.3619416037122596</v>
      </c>
      <c r="J446">
        <f t="shared" si="34"/>
        <v>5.9108682822012995</v>
      </c>
    </row>
    <row r="447" spans="1:10">
      <c r="A447">
        <f t="shared" si="35"/>
        <v>445</v>
      </c>
      <c r="B447">
        <f>'Seasonality&amp;Smoothing'!J453</f>
        <v>2.0368070865554415</v>
      </c>
      <c r="D447">
        <f>'Seasonality&amp;Smoothing'!J453</f>
        <v>2.0368070865554415</v>
      </c>
      <c r="F447">
        <f t="shared" ref="F447:F510" si="37">N$3*$A406+N$4</f>
        <v>-4.1591009396157286E-2</v>
      </c>
      <c r="G447">
        <f t="shared" si="33"/>
        <v>5.166395908537913E-2</v>
      </c>
      <c r="I447">
        <f t="shared" si="36"/>
        <v>4.3197386452552307</v>
      </c>
      <c r="J447">
        <f t="shared" si="34"/>
        <v>3.9407932365416203</v>
      </c>
    </row>
    <row r="448" spans="1:10">
      <c r="A448">
        <f t="shared" si="35"/>
        <v>446</v>
      </c>
      <c r="B448">
        <f>'Seasonality&amp;Smoothing'!J454</f>
        <v>1.7656459727419898</v>
      </c>
      <c r="D448">
        <f>'Seasonality&amp;Smoothing'!J454</f>
        <v>1.7656459727419898</v>
      </c>
      <c r="F448">
        <f t="shared" si="37"/>
        <v>-4.0731506830277153E-2</v>
      </c>
      <c r="G448">
        <f t="shared" si="33"/>
        <v>5.4717200404604815E-2</v>
      </c>
      <c r="I448">
        <f t="shared" si="36"/>
        <v>3.2629995987058558</v>
      </c>
      <c r="J448">
        <f t="shared" si="34"/>
        <v>2.9272772640119111</v>
      </c>
    </row>
    <row r="449" spans="1:10">
      <c r="A449">
        <f t="shared" si="35"/>
        <v>447</v>
      </c>
      <c r="B449">
        <f>'Seasonality&amp;Smoothing'!J455</f>
        <v>1.5047873748280634</v>
      </c>
      <c r="D449">
        <f>'Seasonality&amp;Smoothing'!J455</f>
        <v>1.5047873748280634</v>
      </c>
      <c r="F449">
        <f t="shared" si="37"/>
        <v>-3.9872004264396965E-2</v>
      </c>
      <c r="G449">
        <f t="shared" si="33"/>
        <v>5.7770441723830723E-2</v>
      </c>
      <c r="I449">
        <f t="shared" si="36"/>
        <v>2.3859725974183053</v>
      </c>
      <c r="J449">
        <f t="shared" si="34"/>
        <v>2.0938580046903792</v>
      </c>
    </row>
    <row r="450" spans="1:10">
      <c r="A450">
        <f t="shared" si="35"/>
        <v>448</v>
      </c>
      <c r="B450">
        <f>'Seasonality&amp;Smoothing'!J456</f>
        <v>1.0895363340677342</v>
      </c>
      <c r="D450">
        <f>'Seasonality&amp;Smoothing'!J456</f>
        <v>1.0895363340677342</v>
      </c>
      <c r="F450">
        <f t="shared" si="37"/>
        <v>-3.9012501698516833E-2</v>
      </c>
      <c r="G450">
        <f t="shared" si="33"/>
        <v>6.0823683043056409E-2</v>
      </c>
      <c r="I450">
        <f t="shared" si="36"/>
        <v>1.2736224747093605</v>
      </c>
      <c r="J450">
        <f t="shared" si="34"/>
        <v>1.0582497183782205</v>
      </c>
    </row>
    <row r="451" spans="1:10">
      <c r="A451">
        <f t="shared" si="35"/>
        <v>449</v>
      </c>
      <c r="B451">
        <f>'Seasonality&amp;Smoothing'!J457</f>
        <v>2.5462745226097381</v>
      </c>
      <c r="D451">
        <f>'Seasonality&amp;Smoothing'!J457</f>
        <v>2.5462745226097381</v>
      </c>
      <c r="F451">
        <f t="shared" si="37"/>
        <v>-3.81529991326367E-2</v>
      </c>
      <c r="G451">
        <f t="shared" si="33"/>
        <v>6.3876924362282317E-2</v>
      </c>
      <c r="I451">
        <f t="shared" si="36"/>
        <v>6.6792656151394336</v>
      </c>
      <c r="J451">
        <f t="shared" si="34"/>
        <v>6.1622978357847371</v>
      </c>
    </row>
    <row r="452" spans="1:10">
      <c r="A452">
        <f t="shared" si="35"/>
        <v>450</v>
      </c>
      <c r="B452">
        <f>'Seasonality&amp;Smoothing'!J458</f>
        <v>2.235258710976185</v>
      </c>
      <c r="D452">
        <f>'Seasonality&amp;Smoothing'!J458</f>
        <v>2.235258710976185</v>
      </c>
      <c r="F452">
        <f t="shared" si="37"/>
        <v>-3.7293496566756568E-2</v>
      </c>
      <c r="G452">
        <f t="shared" ref="G452:G515" si="38">O$3*$A452+O$4</f>
        <v>6.6930165681508003E-2</v>
      </c>
      <c r="I452">
        <f t="shared" si="36"/>
        <v>5.1644935360082975</v>
      </c>
      <c r="J452">
        <f t="shared" ref="J452:J515" si="39">(B452-G452)^2</f>
        <v>4.701648680339729</v>
      </c>
    </row>
    <row r="453" spans="1:10">
      <c r="A453">
        <f t="shared" ref="A453:A516" si="40">A452+1</f>
        <v>451</v>
      </c>
      <c r="B453">
        <f>'Seasonality&amp;Smoothing'!J459</f>
        <v>1.9252681304390735</v>
      </c>
      <c r="D453">
        <f>'Seasonality&amp;Smoothing'!J459</f>
        <v>1.9252681304390735</v>
      </c>
      <c r="F453">
        <f t="shared" si="37"/>
        <v>-3.6433994000876435E-2</v>
      </c>
      <c r="G453">
        <f t="shared" si="38"/>
        <v>6.9983407000733688E-2</v>
      </c>
      <c r="I453">
        <f t="shared" si="36"/>
        <v>3.848275225032213</v>
      </c>
      <c r="J453">
        <f t="shared" si="39"/>
        <v>3.4420814050236772</v>
      </c>
    </row>
    <row r="454" spans="1:10">
      <c r="A454">
        <f t="shared" si="40"/>
        <v>452</v>
      </c>
      <c r="B454">
        <f>'Seasonality&amp;Smoothing'!J460</f>
        <v>1.142467739912634</v>
      </c>
      <c r="D454">
        <f>'Seasonality&amp;Smoothing'!J460</f>
        <v>1.142467739912634</v>
      </c>
      <c r="F454">
        <f t="shared" si="37"/>
        <v>-3.5574491434996303E-2</v>
      </c>
      <c r="G454">
        <f t="shared" si="38"/>
        <v>7.3036648319959596E-2</v>
      </c>
      <c r="I454">
        <f t="shared" si="36"/>
        <v>1.3877834988385034</v>
      </c>
      <c r="J454">
        <f t="shared" si="39"/>
        <v>1.143682859665099</v>
      </c>
    </row>
    <row r="455" spans="1:10">
      <c r="A455">
        <f t="shared" si="40"/>
        <v>453</v>
      </c>
      <c r="B455">
        <f>'Seasonality&amp;Smoothing'!J461</f>
        <v>9.0444063573466682E-2</v>
      </c>
      <c r="D455">
        <f>'Seasonality&amp;Smoothing'!J461</f>
        <v>9.0444063573466682E-2</v>
      </c>
      <c r="F455">
        <f t="shared" si="37"/>
        <v>-3.471498886911617E-2</v>
      </c>
      <c r="G455">
        <f t="shared" si="38"/>
        <v>7.6089889639185282E-2</v>
      </c>
      <c r="I455">
        <f t="shared" si="36"/>
        <v>1.5664788408325206E-2</v>
      </c>
      <c r="J455">
        <f t="shared" si="39"/>
        <v>2.0604230933560358E-4</v>
      </c>
    </row>
    <row r="456" spans="1:10">
      <c r="A456">
        <f t="shared" si="40"/>
        <v>454</v>
      </c>
      <c r="B456">
        <f>'Seasonality&amp;Smoothing'!J462</f>
        <v>0.13507047556561835</v>
      </c>
      <c r="D456">
        <f>'Seasonality&amp;Smoothing'!J462</f>
        <v>0.13507047556561835</v>
      </c>
      <c r="F456">
        <f t="shared" si="37"/>
        <v>-3.3855486303236038E-2</v>
      </c>
      <c r="G456">
        <f t="shared" si="38"/>
        <v>7.914313095841119E-2</v>
      </c>
      <c r="I456">
        <f t="shared" si="36"/>
        <v>2.8535980593317647E-2</v>
      </c>
      <c r="J456">
        <f t="shared" si="39"/>
        <v>3.1278678748133041E-3</v>
      </c>
    </row>
    <row r="457" spans="1:10">
      <c r="A457">
        <f t="shared" si="40"/>
        <v>455</v>
      </c>
      <c r="B457">
        <f>'Seasonality&amp;Smoothing'!J463</f>
        <v>-0.42087984916905385</v>
      </c>
      <c r="D457">
        <f>'Seasonality&amp;Smoothing'!J463</f>
        <v>-0.42087984916905385</v>
      </c>
      <c r="F457">
        <f t="shared" si="37"/>
        <v>-3.299598373735585E-2</v>
      </c>
      <c r="G457">
        <f t="shared" si="38"/>
        <v>8.2196372277636875E-2</v>
      </c>
      <c r="I457">
        <f t="shared" si="36"/>
        <v>0.15045389306223561</v>
      </c>
      <c r="J457">
        <f t="shared" si="39"/>
        <v>0.2530856845850798</v>
      </c>
    </row>
    <row r="458" spans="1:10">
      <c r="A458">
        <f t="shared" si="40"/>
        <v>456</v>
      </c>
      <c r="B458">
        <f>'Seasonality&amp;Smoothing'!J464</f>
        <v>-0.47909193100430969</v>
      </c>
      <c r="D458">
        <f>'Seasonality&amp;Smoothing'!J464</f>
        <v>-0.47909193100430969</v>
      </c>
      <c r="F458">
        <f t="shared" si="37"/>
        <v>-3.2136481171475717E-2</v>
      </c>
      <c r="G458">
        <f t="shared" si="38"/>
        <v>8.5249613596862561E-2</v>
      </c>
      <c r="I458">
        <f t="shared" si="36"/>
        <v>0.19976917413527095</v>
      </c>
      <c r="J458">
        <f t="shared" si="39"/>
        <v>0.3184813789628369</v>
      </c>
    </row>
    <row r="459" spans="1:10">
      <c r="A459">
        <f t="shared" si="40"/>
        <v>457</v>
      </c>
      <c r="B459">
        <f>'Seasonality&amp;Smoothing'!J465</f>
        <v>0.1130553139333641</v>
      </c>
      <c r="D459">
        <f>'Seasonality&amp;Smoothing'!J465</f>
        <v>0.1130553139333641</v>
      </c>
      <c r="F459">
        <f t="shared" si="37"/>
        <v>-3.1276978605595585E-2</v>
      </c>
      <c r="G459">
        <f t="shared" si="38"/>
        <v>8.8302854916088469E-2</v>
      </c>
      <c r="I459">
        <f t="shared" si="36"/>
        <v>2.0831810669551837E-2</v>
      </c>
      <c r="J459">
        <f t="shared" si="39"/>
        <v>6.1268422740190964E-4</v>
      </c>
    </row>
    <row r="460" spans="1:10">
      <c r="A460">
        <f t="shared" si="40"/>
        <v>458</v>
      </c>
      <c r="B460">
        <f>'Seasonality&amp;Smoothing'!J466</f>
        <v>0.1043692355723557</v>
      </c>
      <c r="D460">
        <f>'Seasonality&amp;Smoothing'!J466</f>
        <v>0.1043692355723557</v>
      </c>
      <c r="F460">
        <f t="shared" si="37"/>
        <v>-3.0417476039715452E-2</v>
      </c>
      <c r="G460">
        <f t="shared" si="38"/>
        <v>9.1356096235314155E-2</v>
      </c>
      <c r="I460">
        <f t="shared" si="36"/>
        <v>1.8167457627195634E-2</v>
      </c>
      <c r="J460">
        <f t="shared" si="39"/>
        <v>1.6934179540525795E-4</v>
      </c>
    </row>
    <row r="461" spans="1:10">
      <c r="A461">
        <f t="shared" si="40"/>
        <v>459</v>
      </c>
      <c r="B461">
        <f>'Seasonality&amp;Smoothing'!J467</f>
        <v>-0.15526382759818264</v>
      </c>
      <c r="D461">
        <f>'Seasonality&amp;Smoothing'!J467</f>
        <v>-0.15526382759818264</v>
      </c>
      <c r="F461">
        <f t="shared" si="37"/>
        <v>-2.9557973473835319E-2</v>
      </c>
      <c r="G461">
        <f t="shared" si="38"/>
        <v>9.4409337554540063E-2</v>
      </c>
      <c r="I461">
        <f t="shared" si="36"/>
        <v>1.5801961761131689E-2</v>
      </c>
      <c r="J461">
        <f t="shared" si="39"/>
        <v>6.2336689397378742E-2</v>
      </c>
    </row>
    <row r="462" spans="1:10">
      <c r="A462">
        <f t="shared" si="40"/>
        <v>460</v>
      </c>
      <c r="B462">
        <f>'Seasonality&amp;Smoothing'!J468</f>
        <v>-0.91731384430983787</v>
      </c>
      <c r="D462">
        <f>'Seasonality&amp;Smoothing'!J468</f>
        <v>-0.91731384430983787</v>
      </c>
      <c r="F462">
        <f t="shared" si="37"/>
        <v>-2.8698470907955187E-2</v>
      </c>
      <c r="G462">
        <f t="shared" si="38"/>
        <v>9.7462578873765748E-2</v>
      </c>
      <c r="I462">
        <f t="shared" si="36"/>
        <v>0.78963728184616744</v>
      </c>
      <c r="J462">
        <f t="shared" si="39"/>
        <v>1.0297711890493082</v>
      </c>
    </row>
    <row r="463" spans="1:10">
      <c r="A463">
        <f t="shared" si="40"/>
        <v>461</v>
      </c>
      <c r="B463">
        <f>'Seasonality&amp;Smoothing'!J469</f>
        <v>-0.24843865220028816</v>
      </c>
      <c r="D463">
        <f>'Seasonality&amp;Smoothing'!J469</f>
        <v>-0.24843865220028816</v>
      </c>
      <c r="F463">
        <f t="shared" si="37"/>
        <v>-2.7838968342075054E-2</v>
      </c>
      <c r="G463">
        <f t="shared" si="38"/>
        <v>0.10051582019299143</v>
      </c>
      <c r="I463">
        <f t="shared" si="36"/>
        <v>4.8664220518343564E-2</v>
      </c>
      <c r="J463">
        <f t="shared" si="39"/>
        <v>0.12176922380327213</v>
      </c>
    </row>
    <row r="464" spans="1:10">
      <c r="A464">
        <f t="shared" si="40"/>
        <v>462</v>
      </c>
      <c r="B464">
        <f>'Seasonality&amp;Smoothing'!J470</f>
        <v>4.4397996623561364E-3</v>
      </c>
      <c r="D464">
        <f>'Seasonality&amp;Smoothing'!J470</f>
        <v>4.4397996623561364E-3</v>
      </c>
      <c r="F464">
        <f t="shared" si="37"/>
        <v>-2.6979465776194866E-2</v>
      </c>
      <c r="G464">
        <f t="shared" si="38"/>
        <v>0.10356906151221734</v>
      </c>
      <c r="I464">
        <f t="shared" si="36"/>
        <v>9.871702406981256E-4</v>
      </c>
      <c r="J464">
        <f t="shared" si="39"/>
        <v>9.826610554898349E-3</v>
      </c>
    </row>
    <row r="465" spans="1:10">
      <c r="A465">
        <f t="shared" si="40"/>
        <v>463</v>
      </c>
      <c r="B465">
        <f>'Seasonality&amp;Smoothing'!J471</f>
        <v>0.3230655973515219</v>
      </c>
      <c r="D465">
        <f>'Seasonality&amp;Smoothing'!J471</f>
        <v>0.3230655973515219</v>
      </c>
      <c r="F465">
        <f t="shared" si="37"/>
        <v>-2.6119963210314734E-2</v>
      </c>
      <c r="G465">
        <f t="shared" si="38"/>
        <v>0.10662230283144303</v>
      </c>
      <c r="I465">
        <f t="shared" si="36"/>
        <v>0.12193055570488408</v>
      </c>
      <c r="J465">
        <f t="shared" si="39"/>
        <v>4.6847699742705605E-2</v>
      </c>
    </row>
    <row r="466" spans="1:10">
      <c r="A466">
        <f t="shared" si="40"/>
        <v>464</v>
      </c>
      <c r="B466">
        <f>'Seasonality&amp;Smoothing'!J472</f>
        <v>0.27630925748683555</v>
      </c>
      <c r="D466">
        <f>'Seasonality&amp;Smoothing'!J472</f>
        <v>0.27630925748683555</v>
      </c>
      <c r="F466">
        <f t="shared" si="37"/>
        <v>-2.5260460644434601E-2</v>
      </c>
      <c r="G466">
        <f t="shared" si="38"/>
        <v>0.10967554415066871</v>
      </c>
      <c r="I466">
        <f t="shared" si="36"/>
        <v>9.0944294893773731E-2</v>
      </c>
      <c r="J466">
        <f t="shared" si="39"/>
        <v>2.7766794420199824E-2</v>
      </c>
    </row>
    <row r="467" spans="1:10">
      <c r="A467">
        <f t="shared" si="40"/>
        <v>465</v>
      </c>
      <c r="B467">
        <f>'Seasonality&amp;Smoothing'!J473</f>
        <v>0.39360875079618879</v>
      </c>
      <c r="D467">
        <f>'Seasonality&amp;Smoothing'!J473</f>
        <v>0.39360875079618879</v>
      </c>
      <c r="F467">
        <f t="shared" si="37"/>
        <v>-2.4400958078554469E-2</v>
      </c>
      <c r="G467">
        <f t="shared" si="38"/>
        <v>0.11272878546989462</v>
      </c>
      <c r="I467">
        <f t="shared" si="36"/>
        <v>0.1747321167135476</v>
      </c>
      <c r="J467">
        <f t="shared" si="39"/>
        <v>7.8893554921700221E-2</v>
      </c>
    </row>
    <row r="468" spans="1:10">
      <c r="A468">
        <f t="shared" si="40"/>
        <v>466</v>
      </c>
      <c r="B468">
        <f>'Seasonality&amp;Smoothing'!J474</f>
        <v>0.21617186904389185</v>
      </c>
      <c r="D468">
        <f>'Seasonality&amp;Smoothing'!J474</f>
        <v>0.21617186904389185</v>
      </c>
      <c r="F468">
        <f t="shared" si="37"/>
        <v>-2.3541455512674336E-2</v>
      </c>
      <c r="G468">
        <f t="shared" si="38"/>
        <v>0.11578202678912031</v>
      </c>
      <c r="I468">
        <f t="shared" si="36"/>
        <v>5.7462477969961637E-2</v>
      </c>
      <c r="J468">
        <f t="shared" si="39"/>
        <v>1.0078120427937914E-2</v>
      </c>
    </row>
    <row r="469" spans="1:10">
      <c r="A469">
        <f t="shared" si="40"/>
        <v>467</v>
      </c>
      <c r="B469">
        <f>'Seasonality&amp;Smoothing'!J475</f>
        <v>0.27859951643965963</v>
      </c>
      <c r="D469">
        <f>'Seasonality&amp;Smoothing'!J475</f>
        <v>0.27859951643965963</v>
      </c>
      <c r="F469">
        <f t="shared" si="37"/>
        <v>-2.2681952946794204E-2</v>
      </c>
      <c r="G469">
        <f t="shared" si="38"/>
        <v>0.11883526810834621</v>
      </c>
      <c r="I469">
        <f t="shared" si="36"/>
        <v>9.0770523795660724E-2</v>
      </c>
      <c r="J469">
        <f t="shared" si="39"/>
        <v>2.5524615044869581E-2</v>
      </c>
    </row>
    <row r="470" spans="1:10">
      <c r="A470">
        <f t="shared" si="40"/>
        <v>468</v>
      </c>
      <c r="B470">
        <f>'Seasonality&amp;Smoothing'!J476</f>
        <v>0.30639784729222697</v>
      </c>
      <c r="D470">
        <f>'Seasonality&amp;Smoothing'!J476</f>
        <v>0.30639784729222697</v>
      </c>
      <c r="F470">
        <f t="shared" si="37"/>
        <v>-2.1822450380914071E-2</v>
      </c>
      <c r="G470">
        <f t="shared" si="38"/>
        <v>0.1218885094275719</v>
      </c>
      <c r="I470">
        <f t="shared" si="36"/>
        <v>0.10772856380464531</v>
      </c>
      <c r="J470">
        <f t="shared" si="39"/>
        <v>3.4043695759253437E-2</v>
      </c>
    </row>
    <row r="471" spans="1:10">
      <c r="A471">
        <f t="shared" si="40"/>
        <v>469</v>
      </c>
      <c r="B471">
        <f>'Seasonality&amp;Smoothing'!J477</f>
        <v>0.4388352966639707</v>
      </c>
      <c r="D471">
        <f>'Seasonality&amp;Smoothing'!J477</f>
        <v>0.4388352966639707</v>
      </c>
      <c r="F471">
        <f t="shared" si="37"/>
        <v>-2.0962947815033883E-2</v>
      </c>
      <c r="G471">
        <f t="shared" si="38"/>
        <v>0.12494175074679759</v>
      </c>
      <c r="I471">
        <f t="shared" si="36"/>
        <v>0.21141442562597446</v>
      </c>
      <c r="J471">
        <f t="shared" si="39"/>
        <v>9.8529158168456463E-2</v>
      </c>
    </row>
    <row r="472" spans="1:10">
      <c r="A472">
        <f t="shared" si="40"/>
        <v>470</v>
      </c>
      <c r="B472">
        <f>'Seasonality&amp;Smoothing'!J478</f>
        <v>4.3633618648347972E-2</v>
      </c>
      <c r="D472">
        <f>'Seasonality&amp;Smoothing'!J478</f>
        <v>4.3633618648347972E-2</v>
      </c>
      <c r="F472">
        <f t="shared" si="37"/>
        <v>-2.0103445249153751E-2</v>
      </c>
      <c r="G472">
        <f t="shared" si="38"/>
        <v>0.12799499206602349</v>
      </c>
      <c r="I472">
        <f t="shared" si="36"/>
        <v>4.0624133142742177E-3</v>
      </c>
      <c r="J472">
        <f t="shared" si="39"/>
        <v>7.11684132491649E-3</v>
      </c>
    </row>
    <row r="473" spans="1:10">
      <c r="A473">
        <f t="shared" si="40"/>
        <v>471</v>
      </c>
      <c r="B473">
        <f>'Seasonality&amp;Smoothing'!J479</f>
        <v>-4.2784732183714737E-2</v>
      </c>
      <c r="D473">
        <f>'Seasonality&amp;Smoothing'!J479</f>
        <v>-4.2784732183714737E-2</v>
      </c>
      <c r="F473">
        <f t="shared" si="37"/>
        <v>-1.9243942683273618E-2</v>
      </c>
      <c r="G473">
        <f t="shared" si="38"/>
        <v>0.13104823338524918</v>
      </c>
      <c r="I473">
        <f t="shared" si="36"/>
        <v>5.5416877030407883E-4</v>
      </c>
      <c r="J473">
        <f t="shared" si="39"/>
        <v>3.0217899918500591E-2</v>
      </c>
    </row>
    <row r="474" spans="1:10">
      <c r="A474">
        <f t="shared" si="40"/>
        <v>472</v>
      </c>
      <c r="B474">
        <f>'Seasonality&amp;Smoothing'!J480</f>
        <v>-0.139084330803665</v>
      </c>
      <c r="D474">
        <f>'Seasonality&amp;Smoothing'!J480</f>
        <v>-0.139084330803665</v>
      </c>
      <c r="F474">
        <f t="shared" si="37"/>
        <v>-1.8384440117393486E-2</v>
      </c>
      <c r="G474">
        <f t="shared" si="38"/>
        <v>0.13410147470447509</v>
      </c>
      <c r="I474">
        <f t="shared" si="36"/>
        <v>1.4568463611677893E-2</v>
      </c>
      <c r="J474">
        <f t="shared" si="39"/>
        <v>7.4630484331131342E-2</v>
      </c>
    </row>
    <row r="475" spans="1:10">
      <c r="A475">
        <f t="shared" si="40"/>
        <v>473</v>
      </c>
      <c r="B475">
        <f>'Seasonality&amp;Smoothing'!J481</f>
        <v>-0.25377372896423511</v>
      </c>
      <c r="D475">
        <f>'Seasonality&amp;Smoothing'!J481</f>
        <v>-0.25377372896423511</v>
      </c>
      <c r="F475">
        <f t="shared" si="37"/>
        <v>-1.7524937551513353E-2</v>
      </c>
      <c r="G475">
        <f t="shared" si="38"/>
        <v>0.13715471602370077</v>
      </c>
      <c r="I475">
        <f t="shared" si="36"/>
        <v>5.5813491443971713E-2</v>
      </c>
      <c r="J475">
        <f t="shared" si="39"/>
        <v>0.15282504910068562</v>
      </c>
    </row>
    <row r="476" spans="1:10">
      <c r="A476">
        <f t="shared" si="40"/>
        <v>474</v>
      </c>
      <c r="B476">
        <f>'Seasonality&amp;Smoothing'!J482</f>
        <v>0.22321142443368447</v>
      </c>
      <c r="D476">
        <f>'Seasonality&amp;Smoothing'!J482</f>
        <v>0.22321142443368447</v>
      </c>
      <c r="F476">
        <f t="shared" si="37"/>
        <v>-1.6665434985633221E-2</v>
      </c>
      <c r="G476">
        <f t="shared" si="38"/>
        <v>0.14020795734292646</v>
      </c>
      <c r="I476">
        <f t="shared" si="36"/>
        <v>5.7540907684875103E-2</v>
      </c>
      <c r="J476">
        <f t="shared" si="39"/>
        <v>6.8895755490865481E-3</v>
      </c>
    </row>
    <row r="477" spans="1:10">
      <c r="A477">
        <f t="shared" si="40"/>
        <v>475</v>
      </c>
      <c r="B477">
        <f>'Seasonality&amp;Smoothing'!J483</f>
        <v>0.49746178962742282</v>
      </c>
      <c r="D477">
        <f>'Seasonality&amp;Smoothing'!J483</f>
        <v>0.49746178962742282</v>
      </c>
      <c r="F477">
        <f t="shared" si="37"/>
        <v>-1.5805932419753088E-2</v>
      </c>
      <c r="G477">
        <f t="shared" si="38"/>
        <v>0.14326119866215237</v>
      </c>
      <c r="I477">
        <f t="shared" si="36"/>
        <v>0.26344375449549706</v>
      </c>
      <c r="J477">
        <f t="shared" si="39"/>
        <v>0.12545805864014684</v>
      </c>
    </row>
    <row r="478" spans="1:10">
      <c r="A478">
        <f t="shared" si="40"/>
        <v>476</v>
      </c>
      <c r="B478">
        <f>'Seasonality&amp;Smoothing'!J484</f>
        <v>1.0912175259172208</v>
      </c>
      <c r="D478">
        <f>'Seasonality&amp;Smoothing'!J484</f>
        <v>1.0912175259172208</v>
      </c>
      <c r="F478">
        <f t="shared" si="37"/>
        <v>-1.4946429853872956E-2</v>
      </c>
      <c r="G478">
        <f t="shared" si="38"/>
        <v>0.14631443998137805</v>
      </c>
      <c r="I478">
        <f t="shared" si="36"/>
        <v>1.2235986970471544</v>
      </c>
      <c r="J478">
        <f t="shared" si="39"/>
        <v>0.89284184181107851</v>
      </c>
    </row>
    <row r="479" spans="1:10">
      <c r="A479">
        <f t="shared" si="40"/>
        <v>477</v>
      </c>
      <c r="B479">
        <f>'Seasonality&amp;Smoothing'!J485</f>
        <v>0.89221885385797095</v>
      </c>
      <c r="D479">
        <f>'Seasonality&amp;Smoothing'!J485</f>
        <v>0.89221885385797095</v>
      </c>
      <c r="F479">
        <f t="shared" si="37"/>
        <v>-1.4086927287992768E-2</v>
      </c>
      <c r="G479">
        <f t="shared" si="38"/>
        <v>0.14936768130060374</v>
      </c>
      <c r="I479">
        <f t="shared" si="36"/>
        <v>0.82139016893859551</v>
      </c>
      <c r="J479">
        <f t="shared" si="39"/>
        <v>0.55182786456985533</v>
      </c>
    </row>
    <row r="480" spans="1:10">
      <c r="A480">
        <f t="shared" si="40"/>
        <v>478</v>
      </c>
      <c r="B480">
        <f>'Seasonality&amp;Smoothing'!J486</f>
        <v>1.3208097700444341</v>
      </c>
      <c r="D480">
        <f>'Seasonality&amp;Smoothing'!J486</f>
        <v>1.3208097700444341</v>
      </c>
      <c r="F480">
        <f t="shared" si="37"/>
        <v>-1.3227424722112635E-2</v>
      </c>
      <c r="G480">
        <f t="shared" si="38"/>
        <v>0.15242092261982965</v>
      </c>
      <c r="I480">
        <f t="shared" si="36"/>
        <v>1.7796552370205976</v>
      </c>
      <c r="J480">
        <f t="shared" si="39"/>
        <v>1.3651324987861957</v>
      </c>
    </row>
    <row r="481" spans="1:10">
      <c r="A481">
        <f t="shared" si="40"/>
        <v>479</v>
      </c>
      <c r="B481">
        <f>'Seasonality&amp;Smoothing'!J487</f>
        <v>0.62514465942019615</v>
      </c>
      <c r="D481">
        <f>'Seasonality&amp;Smoothing'!J487</f>
        <v>0.62514465942019615</v>
      </c>
      <c r="F481">
        <f t="shared" si="37"/>
        <v>-1.2367922156232503E-2</v>
      </c>
      <c r="G481">
        <f t="shared" si="38"/>
        <v>0.15547416393905533</v>
      </c>
      <c r="I481">
        <f t="shared" si="36"/>
        <v>0.40642229166824262</v>
      </c>
      <c r="J481">
        <f t="shared" si="39"/>
        <v>0.22059037432550033</v>
      </c>
    </row>
    <row r="482" spans="1:10">
      <c r="A482">
        <f t="shared" si="40"/>
        <v>480</v>
      </c>
      <c r="B482">
        <f>'Seasonality&amp;Smoothing'!J488</f>
        <v>0.37801208741315628</v>
      </c>
      <c r="D482">
        <f>'Seasonality&amp;Smoothing'!J488</f>
        <v>0.37801208741315628</v>
      </c>
      <c r="F482">
        <f t="shared" si="37"/>
        <v>-1.150841959035237E-2</v>
      </c>
      <c r="G482">
        <f t="shared" si="38"/>
        <v>0.15852740525828124</v>
      </c>
      <c r="I482">
        <f t="shared" si="36"/>
        <v>0.15172622537627042</v>
      </c>
      <c r="J482">
        <f t="shared" si="39"/>
        <v>4.8173525700626524E-2</v>
      </c>
    </row>
    <row r="483" spans="1:10">
      <c r="A483">
        <f t="shared" si="40"/>
        <v>481</v>
      </c>
      <c r="B483">
        <f>'Seasonality&amp;Smoothing'!J489</f>
        <v>0.1330172519824821</v>
      </c>
      <c r="D483">
        <f>'Seasonality&amp;Smoothing'!J489</f>
        <v>0.1330172519824821</v>
      </c>
      <c r="F483">
        <f t="shared" si="37"/>
        <v>-1.0648917024472238E-2</v>
      </c>
      <c r="G483">
        <f t="shared" si="38"/>
        <v>0.16158064657750693</v>
      </c>
      <c r="I483">
        <f t="shared" si="36"/>
        <v>2.0639968117134765E-2</v>
      </c>
      <c r="J483">
        <f t="shared" si="39"/>
        <v>8.1586751079109352E-4</v>
      </c>
    </row>
    <row r="484" spans="1:10">
      <c r="A484">
        <f t="shared" si="40"/>
        <v>482</v>
      </c>
      <c r="B484">
        <f>'Seasonality&amp;Smoothing'!J490</f>
        <v>5.1931934860487042E-2</v>
      </c>
      <c r="D484">
        <f>'Seasonality&amp;Smoothing'!J490</f>
        <v>5.1931934860487042E-2</v>
      </c>
      <c r="F484">
        <f t="shared" si="37"/>
        <v>-9.789414458592105E-3</v>
      </c>
      <c r="G484">
        <f t="shared" si="38"/>
        <v>0.16463388789673261</v>
      </c>
      <c r="I484">
        <f t="shared" si="36"/>
        <v>3.809524961767792E-3</v>
      </c>
      <c r="J484">
        <f t="shared" si="39"/>
        <v>1.2701730218184102E-2</v>
      </c>
    </row>
    <row r="485" spans="1:10">
      <c r="A485">
        <f t="shared" si="40"/>
        <v>483</v>
      </c>
      <c r="B485">
        <f>'Seasonality&amp;Smoothing'!J491</f>
        <v>-0.31065238229581532</v>
      </c>
      <c r="D485">
        <f>'Seasonality&amp;Smoothing'!J491</f>
        <v>-0.31065238229581532</v>
      </c>
      <c r="F485">
        <f t="shared" si="37"/>
        <v>-8.9299118927119725E-3</v>
      </c>
      <c r="G485">
        <f t="shared" si="38"/>
        <v>0.16768712921595852</v>
      </c>
      <c r="I485">
        <f t="shared" si="36"/>
        <v>9.1036449146151582E-2</v>
      </c>
      <c r="J485">
        <f t="shared" si="39"/>
        <v>0.22880868827332243</v>
      </c>
    </row>
    <row r="486" spans="1:10">
      <c r="A486">
        <f t="shared" si="40"/>
        <v>484</v>
      </c>
      <c r="B486">
        <f>'Seasonality&amp;Smoothing'!J492</f>
        <v>-0.93759462791352921</v>
      </c>
      <c r="D486">
        <f>'Seasonality&amp;Smoothing'!J492</f>
        <v>-0.93759462791352921</v>
      </c>
      <c r="F486">
        <f t="shared" si="37"/>
        <v>-8.0704093268317845E-3</v>
      </c>
      <c r="G486">
        <f t="shared" si="38"/>
        <v>0.1707403705351842</v>
      </c>
      <c r="I486">
        <f t="shared" si="36"/>
        <v>0.86401527293921043</v>
      </c>
      <c r="J486">
        <f t="shared" si="39"/>
        <v>1.2284064687863097</v>
      </c>
    </row>
    <row r="487" spans="1:10">
      <c r="A487">
        <f t="shared" si="40"/>
        <v>485</v>
      </c>
      <c r="B487">
        <f>'Seasonality&amp;Smoothing'!J493</f>
        <v>-1.9243138201319074</v>
      </c>
      <c r="D487">
        <f>'Seasonality&amp;Smoothing'!J493</f>
        <v>-1.9243138201319074</v>
      </c>
      <c r="F487">
        <f t="shared" si="37"/>
        <v>-7.210906760951652E-3</v>
      </c>
      <c r="G487">
        <f t="shared" si="38"/>
        <v>0.17379361185441011</v>
      </c>
      <c r="I487">
        <f t="shared" si="36"/>
        <v>3.6752835804554067</v>
      </c>
      <c r="J487">
        <f t="shared" si="39"/>
        <v>4.4020547961562198</v>
      </c>
    </row>
    <row r="488" spans="1:10">
      <c r="A488">
        <f t="shared" si="40"/>
        <v>486</v>
      </c>
      <c r="B488">
        <f>'Seasonality&amp;Smoothing'!J494</f>
        <v>-1.3779178649106378</v>
      </c>
      <c r="D488">
        <f>'Seasonality&amp;Smoothing'!J494</f>
        <v>-1.3779178649106378</v>
      </c>
      <c r="F488">
        <f t="shared" si="37"/>
        <v>-6.3514041950715194E-3</v>
      </c>
      <c r="G488">
        <f t="shared" si="38"/>
        <v>0.1768468531736358</v>
      </c>
      <c r="I488">
        <f t="shared" si="36"/>
        <v>1.8811945561598249</v>
      </c>
      <c r="J488">
        <f t="shared" si="39"/>
        <v>2.4172933285996709</v>
      </c>
    </row>
    <row r="489" spans="1:10">
      <c r="A489">
        <f t="shared" si="40"/>
        <v>487</v>
      </c>
      <c r="B489">
        <f>'Seasonality&amp;Smoothing'!J495</f>
        <v>-1.1676449139300136</v>
      </c>
      <c r="D489">
        <f>'Seasonality&amp;Smoothing'!J495</f>
        <v>-1.1676449139300136</v>
      </c>
      <c r="F489">
        <f t="shared" si="37"/>
        <v>-5.4919016291913869E-3</v>
      </c>
      <c r="G489">
        <f t="shared" si="38"/>
        <v>0.17990009449286148</v>
      </c>
      <c r="I489">
        <f t="shared" si="36"/>
        <v>1.3505996239998748</v>
      </c>
      <c r="J489">
        <f t="shared" si="39"/>
        <v>1.8158775497254065</v>
      </c>
    </row>
    <row r="490" spans="1:10">
      <c r="A490">
        <f t="shared" si="40"/>
        <v>488</v>
      </c>
      <c r="B490">
        <f>'Seasonality&amp;Smoothing'!J496</f>
        <v>0.34741295643093117</v>
      </c>
      <c r="D490">
        <f>'Seasonality&amp;Smoothing'!J496</f>
        <v>0.34741295643093117</v>
      </c>
      <c r="F490">
        <f t="shared" si="37"/>
        <v>-4.6323990633112544E-3</v>
      </c>
      <c r="G490">
        <f t="shared" si="38"/>
        <v>0.18295333581208739</v>
      </c>
      <c r="I490">
        <f t="shared" si="36"/>
        <v>0.12393593232506753</v>
      </c>
      <c r="J490">
        <f t="shared" si="39"/>
        <v>2.7046966814094027E-2</v>
      </c>
    </row>
    <row r="491" spans="1:10">
      <c r="A491">
        <f t="shared" si="40"/>
        <v>489</v>
      </c>
      <c r="B491">
        <f>'Seasonality&amp;Smoothing'!J497</f>
        <v>0.59129037576141175</v>
      </c>
      <c r="D491">
        <f>'Seasonality&amp;Smoothing'!J497</f>
        <v>0.59129037576141175</v>
      </c>
      <c r="F491">
        <f t="shared" si="37"/>
        <v>-3.7728964974311219E-3</v>
      </c>
      <c r="G491">
        <f t="shared" si="38"/>
        <v>0.18600657713131308</v>
      </c>
      <c r="I491">
        <f t="shared" si="36"/>
        <v>0.3541002979914018</v>
      </c>
      <c r="J491">
        <f t="shared" si="39"/>
        <v>0.16425495743204238</v>
      </c>
    </row>
    <row r="492" spans="1:10">
      <c r="A492">
        <f t="shared" si="40"/>
        <v>490</v>
      </c>
      <c r="B492">
        <f>'Seasonality&amp;Smoothing'!J498</f>
        <v>0.51789986150982159</v>
      </c>
      <c r="D492">
        <f>'Seasonality&amp;Smoothing'!J498</f>
        <v>0.51789986150982159</v>
      </c>
      <c r="F492">
        <f t="shared" si="37"/>
        <v>-2.9133939315509894E-3</v>
      </c>
      <c r="G492">
        <f t="shared" si="38"/>
        <v>0.18905981845053876</v>
      </c>
      <c r="I492">
        <f t="shared" ref="I492:I555" si="41">(D492-F492)^2</f>
        <v>0.27124644704344042</v>
      </c>
      <c r="J492">
        <f t="shared" si="39"/>
        <v>0.10813577391923099</v>
      </c>
    </row>
    <row r="493" spans="1:10">
      <c r="A493">
        <f t="shared" si="40"/>
        <v>491</v>
      </c>
      <c r="B493">
        <f>'Seasonality&amp;Smoothing'!J499</f>
        <v>0.2542929490562722</v>
      </c>
      <c r="D493">
        <f>'Seasonality&amp;Smoothing'!J499</f>
        <v>0.2542929490562722</v>
      </c>
      <c r="F493">
        <f t="shared" si="37"/>
        <v>-2.0538913656708013E-3</v>
      </c>
      <c r="G493">
        <f t="shared" si="38"/>
        <v>0.19211305976976467</v>
      </c>
      <c r="I493">
        <f t="shared" si="41"/>
        <v>6.5713702594313111E-2</v>
      </c>
      <c r="J493">
        <f t="shared" si="39"/>
        <v>3.8663386316823336E-3</v>
      </c>
    </row>
    <row r="494" spans="1:10">
      <c r="A494">
        <f t="shared" si="40"/>
        <v>492</v>
      </c>
      <c r="B494">
        <f>'Seasonality&amp;Smoothing'!J500</f>
        <v>0.32657741125651435</v>
      </c>
      <c r="D494">
        <f>'Seasonality&amp;Smoothing'!J500</f>
        <v>0.32657741125651435</v>
      </c>
      <c r="F494">
        <f t="shared" si="37"/>
        <v>-1.1943887997906688E-3</v>
      </c>
      <c r="G494">
        <f t="shared" si="38"/>
        <v>0.19516630108899036</v>
      </c>
      <c r="I494">
        <f t="shared" si="41"/>
        <v>0.10743435291215039</v>
      </c>
      <c r="J494">
        <f t="shared" si="39"/>
        <v>1.7268879875461128E-2</v>
      </c>
    </row>
    <row r="495" spans="1:10">
      <c r="A495">
        <f t="shared" si="40"/>
        <v>493</v>
      </c>
      <c r="B495">
        <f>'Seasonality&amp;Smoothing'!J501</f>
        <v>0.93061126934897387</v>
      </c>
      <c r="D495">
        <f>'Seasonality&amp;Smoothing'!J501</f>
        <v>0.93061126934897387</v>
      </c>
      <c r="F495">
        <f t="shared" si="37"/>
        <v>-3.3488623391053629E-4</v>
      </c>
      <c r="G495">
        <f t="shared" si="38"/>
        <v>0.19821954240821626</v>
      </c>
      <c r="I495">
        <f t="shared" si="41"/>
        <v>0.866660744594552</v>
      </c>
      <c r="J495">
        <f t="shared" si="39"/>
        <v>0.53639764169126525</v>
      </c>
    </row>
    <row r="496" spans="1:10">
      <c r="A496">
        <f t="shared" si="40"/>
        <v>494</v>
      </c>
      <c r="B496">
        <f>'Seasonality&amp;Smoothing'!J502</f>
        <v>0.40557407187965044</v>
      </c>
      <c r="D496">
        <f>'Seasonality&amp;Smoothing'!J502</f>
        <v>0.40557407187965044</v>
      </c>
      <c r="F496">
        <f t="shared" si="37"/>
        <v>5.2461633196959623E-4</v>
      </c>
      <c r="G496">
        <f t="shared" si="38"/>
        <v>0.20127278372744195</v>
      </c>
      <c r="I496">
        <f t="shared" si="41"/>
        <v>0.16406506143947269</v>
      </c>
      <c r="J496">
        <f t="shared" si="39"/>
        <v>4.1739016340651726E-2</v>
      </c>
    </row>
    <row r="497" spans="1:10">
      <c r="A497">
        <f t="shared" si="40"/>
        <v>495</v>
      </c>
      <c r="B497">
        <f>'Seasonality&amp;Smoothing'!J503</f>
        <v>0.31591691198296024</v>
      </c>
      <c r="D497">
        <f>'Seasonality&amp;Smoothing'!J503</f>
        <v>0.31591691198296024</v>
      </c>
      <c r="F497">
        <f t="shared" si="37"/>
        <v>1.3841188978497287E-3</v>
      </c>
      <c r="G497">
        <f t="shared" si="38"/>
        <v>0.20432602504666764</v>
      </c>
      <c r="I497">
        <f t="shared" si="41"/>
        <v>9.8930877925920938E-2</v>
      </c>
      <c r="J497">
        <f t="shared" si="39"/>
        <v>1.2452526047228438E-2</v>
      </c>
    </row>
    <row r="498" spans="1:10">
      <c r="A498">
        <f t="shared" si="40"/>
        <v>496</v>
      </c>
      <c r="B498">
        <f>'Seasonality&amp;Smoothing'!J504</f>
        <v>0.14844328047966515</v>
      </c>
      <c r="D498">
        <f>'Seasonality&amp;Smoothing'!J504</f>
        <v>0.14844328047966515</v>
      </c>
      <c r="F498">
        <f t="shared" si="37"/>
        <v>2.2436214637298613E-3</v>
      </c>
      <c r="G498">
        <f t="shared" si="38"/>
        <v>0.20737926636589354</v>
      </c>
      <c r="I498">
        <f t="shared" si="41"/>
        <v>2.1374340296375749E-2</v>
      </c>
      <c r="J498">
        <f t="shared" si="39"/>
        <v>3.4734504323817124E-3</v>
      </c>
    </row>
    <row r="499" spans="1:10">
      <c r="A499">
        <f t="shared" si="40"/>
        <v>497</v>
      </c>
      <c r="B499">
        <f>'Seasonality&amp;Smoothing'!J505</f>
        <v>-1.039996669906591</v>
      </c>
      <c r="D499">
        <f>'Seasonality&amp;Smoothing'!J505</f>
        <v>-1.039996669906591</v>
      </c>
      <c r="F499">
        <f t="shared" si="37"/>
        <v>3.1031240296099938E-3</v>
      </c>
      <c r="G499">
        <f t="shared" si="38"/>
        <v>0.21043250768511923</v>
      </c>
      <c r="I499">
        <f t="shared" si="41"/>
        <v>1.0880571801097449</v>
      </c>
      <c r="J499">
        <f t="shared" si="39"/>
        <v>1.5635731281726808</v>
      </c>
    </row>
    <row r="500" spans="1:10">
      <c r="A500">
        <f t="shared" si="40"/>
        <v>498</v>
      </c>
      <c r="B500">
        <f>'Seasonality&amp;Smoothing'!J506</f>
        <v>0.30471294231017443</v>
      </c>
      <c r="D500">
        <f>'Seasonality&amp;Smoothing'!J506</f>
        <v>0.30471294231017443</v>
      </c>
      <c r="F500">
        <f t="shared" si="37"/>
        <v>3.9626265954901263E-3</v>
      </c>
      <c r="G500">
        <f t="shared" si="38"/>
        <v>0.21348574900434514</v>
      </c>
      <c r="I500">
        <f t="shared" si="41"/>
        <v>9.0450752402482279E-2</v>
      </c>
      <c r="J500">
        <f t="shared" si="39"/>
        <v>8.3224007984591449E-3</v>
      </c>
    </row>
    <row r="501" spans="1:10">
      <c r="A501">
        <f t="shared" si="40"/>
        <v>499</v>
      </c>
      <c r="B501">
        <f>'Seasonality&amp;Smoothing'!J507</f>
        <v>-0.22666672285361855</v>
      </c>
      <c r="D501">
        <f>'Seasonality&amp;Smoothing'!J507</f>
        <v>-0.22666672285361855</v>
      </c>
      <c r="F501">
        <f t="shared" si="37"/>
        <v>4.8221291613703143E-3</v>
      </c>
      <c r="G501">
        <f t="shared" si="38"/>
        <v>0.21653899032357082</v>
      </c>
      <c r="I501">
        <f t="shared" si="41"/>
        <v>5.3587088607217413E-2</v>
      </c>
      <c r="J501">
        <f t="shared" si="39"/>
        <v>0.19643130419290106</v>
      </c>
    </row>
    <row r="502" spans="1:10">
      <c r="A502">
        <f t="shared" si="40"/>
        <v>500</v>
      </c>
      <c r="B502">
        <f>'Seasonality&amp;Smoothing'!J508</f>
        <v>0.86557158368580467</v>
      </c>
      <c r="D502">
        <f>'Seasonality&amp;Smoothing'!J508</f>
        <v>0.86557158368580467</v>
      </c>
      <c r="F502">
        <f t="shared" si="37"/>
        <v>5.6816317272504469E-3</v>
      </c>
      <c r="G502">
        <f t="shared" si="38"/>
        <v>0.21959223164279651</v>
      </c>
      <c r="I502">
        <f t="shared" si="41"/>
        <v>0.73941072947928466</v>
      </c>
      <c r="J502">
        <f t="shared" si="39"/>
        <v>0.41728932326590468</v>
      </c>
    </row>
    <row r="503" spans="1:10">
      <c r="A503">
        <f t="shared" si="40"/>
        <v>501</v>
      </c>
      <c r="B503">
        <f>'Seasonality&amp;Smoothing'!J509</f>
        <v>0.63908583047118439</v>
      </c>
      <c r="D503">
        <f>'Seasonality&amp;Smoothing'!J509</f>
        <v>0.63908583047118439</v>
      </c>
      <c r="F503">
        <f t="shared" si="37"/>
        <v>6.5411342931305794E-3</v>
      </c>
      <c r="G503">
        <f t="shared" si="38"/>
        <v>0.22264547296202242</v>
      </c>
      <c r="I503">
        <f t="shared" si="41"/>
        <v>0.40011279266298649</v>
      </c>
      <c r="J503">
        <f t="shared" si="39"/>
        <v>0.17342257136235864</v>
      </c>
    </row>
    <row r="504" spans="1:10">
      <c r="A504">
        <f t="shared" si="40"/>
        <v>502</v>
      </c>
      <c r="B504">
        <f>'Seasonality&amp;Smoothing'!J510</f>
        <v>-0.26326059287460524</v>
      </c>
      <c r="D504">
        <f>'Seasonality&amp;Smoothing'!J510</f>
        <v>-0.26326059287460524</v>
      </c>
      <c r="F504">
        <f t="shared" si="37"/>
        <v>7.4006368590107119E-3</v>
      </c>
      <c r="G504">
        <f t="shared" si="38"/>
        <v>0.2256987142812481</v>
      </c>
      <c r="I504">
        <f t="shared" si="41"/>
        <v>7.3257501280913226E-2</v>
      </c>
      <c r="J504">
        <f t="shared" si="39"/>
        <v>0.23908120405433214</v>
      </c>
    </row>
    <row r="505" spans="1:10">
      <c r="A505">
        <f t="shared" si="40"/>
        <v>503</v>
      </c>
      <c r="B505">
        <f>'Seasonality&amp;Smoothing'!J511</f>
        <v>-0.29524429624045162</v>
      </c>
      <c r="D505">
        <f>'Seasonality&amp;Smoothing'!J511</f>
        <v>-0.29524429624045162</v>
      </c>
      <c r="F505">
        <f t="shared" si="37"/>
        <v>8.2601394248908444E-3</v>
      </c>
      <c r="G505">
        <f t="shared" si="38"/>
        <v>0.22875195560047401</v>
      </c>
      <c r="I505">
        <f t="shared" si="41"/>
        <v>9.2114942468538005E-2</v>
      </c>
      <c r="J505">
        <f t="shared" si="39"/>
        <v>0.27457207194333871</v>
      </c>
    </row>
    <row r="506" spans="1:10">
      <c r="A506">
        <f t="shared" si="40"/>
        <v>504</v>
      </c>
      <c r="B506">
        <f>'Seasonality&amp;Smoothing'!J512</f>
        <v>-0.55596908913427756</v>
      </c>
      <c r="D506">
        <f>'Seasonality&amp;Smoothing'!J512</f>
        <v>-0.55596908913427756</v>
      </c>
      <c r="F506">
        <f t="shared" si="37"/>
        <v>9.1196419907709769E-3</v>
      </c>
      <c r="G506">
        <f t="shared" si="38"/>
        <v>0.2318051969196997</v>
      </c>
      <c r="I506">
        <f t="shared" si="41"/>
        <v>0.31932527404451738</v>
      </c>
      <c r="J506">
        <f t="shared" si="39"/>
        <v>0.62058832576785361</v>
      </c>
    </row>
    <row r="507" spans="1:10">
      <c r="A507">
        <f t="shared" si="40"/>
        <v>505</v>
      </c>
      <c r="B507">
        <f>'Seasonality&amp;Smoothing'!J513</f>
        <v>-0.81428430103400273</v>
      </c>
      <c r="D507">
        <f>'Seasonality&amp;Smoothing'!J513</f>
        <v>-0.81428430103400273</v>
      </c>
      <c r="F507">
        <f t="shared" si="37"/>
        <v>9.9791445566511094E-3</v>
      </c>
      <c r="G507">
        <f t="shared" si="38"/>
        <v>0.23485843823892538</v>
      </c>
      <c r="I507">
        <f t="shared" si="41"/>
        <v>0.6794102277369769</v>
      </c>
      <c r="J507">
        <f t="shared" si="39"/>
        <v>1.1007004873691031</v>
      </c>
    </row>
    <row r="508" spans="1:10">
      <c r="A508">
        <f t="shared" si="40"/>
        <v>506</v>
      </c>
      <c r="B508">
        <f>'Seasonality&amp;Smoothing'!J514</f>
        <v>-1.2284235870956723</v>
      </c>
      <c r="D508">
        <f>'Seasonality&amp;Smoothing'!J514</f>
        <v>-1.2284235870956723</v>
      </c>
      <c r="F508">
        <f t="shared" si="37"/>
        <v>1.0838647122531297E-2</v>
      </c>
      <c r="G508">
        <f t="shared" si="38"/>
        <v>0.23791167955815129</v>
      </c>
      <c r="I508">
        <f t="shared" si="41"/>
        <v>1.5357708851594938</v>
      </c>
      <c r="J508">
        <f t="shared" si="39"/>
        <v>2.15013911423274</v>
      </c>
    </row>
    <row r="509" spans="1:10">
      <c r="A509">
        <f t="shared" si="40"/>
        <v>507</v>
      </c>
      <c r="B509">
        <f>'Seasonality&amp;Smoothing'!J515</f>
        <v>-1.1694007938128683</v>
      </c>
      <c r="D509">
        <f>'Seasonality&amp;Smoothing'!J515</f>
        <v>-1.1694007938128683</v>
      </c>
      <c r="F509">
        <f t="shared" si="37"/>
        <v>1.169814968841143E-2</v>
      </c>
      <c r="G509">
        <f t="shared" si="38"/>
        <v>0.24096492087737698</v>
      </c>
      <c r="I509">
        <f t="shared" si="41"/>
        <v>1.3949947143398391</v>
      </c>
      <c r="J509">
        <f t="shared" si="39"/>
        <v>1.9891314491737264</v>
      </c>
    </row>
    <row r="510" spans="1:10">
      <c r="A510">
        <f t="shared" si="40"/>
        <v>508</v>
      </c>
      <c r="B510">
        <f>'Seasonality&amp;Smoothing'!J516</f>
        <v>0.22483192879975733</v>
      </c>
      <c r="D510">
        <f>'Seasonality&amp;Smoothing'!J516</f>
        <v>0.22483192879975733</v>
      </c>
      <c r="F510">
        <f t="shared" si="37"/>
        <v>1.2557652254291563E-2</v>
      </c>
      <c r="G510">
        <f t="shared" si="38"/>
        <v>0.24401816219660266</v>
      </c>
      <c r="I510">
        <f t="shared" si="41"/>
        <v>4.5060368482900875E-2</v>
      </c>
      <c r="J510">
        <f t="shared" si="39"/>
        <v>3.6811155195822312E-4</v>
      </c>
    </row>
    <row r="511" spans="1:10">
      <c r="A511">
        <f t="shared" si="40"/>
        <v>509</v>
      </c>
      <c r="B511">
        <f>'Seasonality&amp;Smoothing'!J517</f>
        <v>0.63886420544710276</v>
      </c>
      <c r="D511">
        <f>'Seasonality&amp;Smoothing'!J517</f>
        <v>0.63886420544710276</v>
      </c>
      <c r="F511">
        <f t="shared" ref="F511:F574" si="42">N$3*$A470+N$4</f>
        <v>1.3417154820171695E-2</v>
      </c>
      <c r="G511">
        <f t="shared" si="38"/>
        <v>0.24707140351582857</v>
      </c>
      <c r="I511">
        <f t="shared" si="41"/>
        <v>0.39118401313792689</v>
      </c>
      <c r="J511">
        <f t="shared" si="39"/>
        <v>0.15350159964515864</v>
      </c>
    </row>
    <row r="512" spans="1:10">
      <c r="A512">
        <f t="shared" si="40"/>
        <v>510</v>
      </c>
      <c r="B512">
        <f>'Seasonality&amp;Smoothing'!J518</f>
        <v>0.40599660015678513</v>
      </c>
      <c r="D512">
        <f>'Seasonality&amp;Smoothing'!J518</f>
        <v>0.40599660015678513</v>
      </c>
      <c r="F512">
        <f t="shared" si="42"/>
        <v>1.4276657386051828E-2</v>
      </c>
      <c r="G512">
        <f t="shared" si="38"/>
        <v>0.25012464483505426</v>
      </c>
      <c r="I512">
        <f t="shared" si="41"/>
        <v>0.15344451356430658</v>
      </c>
      <c r="J512">
        <f t="shared" si="39"/>
        <v>2.4296066455819665E-2</v>
      </c>
    </row>
    <row r="513" spans="1:10">
      <c r="A513">
        <f t="shared" si="40"/>
        <v>511</v>
      </c>
      <c r="B513">
        <f>'Seasonality&amp;Smoothing'!J519</f>
        <v>0.53259126183606054</v>
      </c>
      <c r="D513">
        <f>'Seasonality&amp;Smoothing'!J519</f>
        <v>0.53259126183606054</v>
      </c>
      <c r="F513">
        <f t="shared" si="42"/>
        <v>1.513615995193196E-2</v>
      </c>
      <c r="G513">
        <f t="shared" si="38"/>
        <v>0.25317788615428016</v>
      </c>
      <c r="I513">
        <f t="shared" si="41"/>
        <v>0.26775978246591386</v>
      </c>
      <c r="J513">
        <f t="shared" si="39"/>
        <v>7.8071834509887736E-2</v>
      </c>
    </row>
    <row r="514" spans="1:10">
      <c r="A514">
        <f t="shared" si="40"/>
        <v>512</v>
      </c>
      <c r="B514">
        <f>'Seasonality&amp;Smoothing'!J520</f>
        <v>1.0096444086816887</v>
      </c>
      <c r="D514">
        <f>'Seasonality&amp;Smoothing'!J520</f>
        <v>1.0096444086816887</v>
      </c>
      <c r="F514">
        <f t="shared" si="42"/>
        <v>1.5995662517812093E-2</v>
      </c>
      <c r="G514">
        <f t="shared" si="38"/>
        <v>0.25623112747350585</v>
      </c>
      <c r="I514">
        <f t="shared" si="41"/>
        <v>0.98733783075304393</v>
      </c>
      <c r="J514">
        <f t="shared" si="39"/>
        <v>0.56763157230088046</v>
      </c>
    </row>
    <row r="515" spans="1:10">
      <c r="A515">
        <f t="shared" si="40"/>
        <v>513</v>
      </c>
      <c r="B515">
        <f>'Seasonality&amp;Smoothing'!J521</f>
        <v>1.1122771989671629</v>
      </c>
      <c r="D515">
        <f>'Seasonality&amp;Smoothing'!J521</f>
        <v>1.1122771989671629</v>
      </c>
      <c r="F515">
        <f t="shared" si="42"/>
        <v>1.6855165083692281E-2</v>
      </c>
      <c r="G515">
        <f t="shared" si="38"/>
        <v>0.25928436879273153</v>
      </c>
      <c r="I515">
        <f t="shared" si="41"/>
        <v>1.1999494323173994</v>
      </c>
      <c r="J515">
        <f t="shared" si="39"/>
        <v>0.72759676832898634</v>
      </c>
    </row>
    <row r="516" spans="1:10">
      <c r="A516">
        <f t="shared" si="40"/>
        <v>514</v>
      </c>
      <c r="B516">
        <f>'Seasonality&amp;Smoothing'!J522</f>
        <v>2.0164669482514497</v>
      </c>
      <c r="D516">
        <f>'Seasonality&amp;Smoothing'!J522</f>
        <v>2.0164669482514497</v>
      </c>
      <c r="F516">
        <f t="shared" si="42"/>
        <v>1.7714667649572413E-2</v>
      </c>
      <c r="G516">
        <f t="shared" ref="G516:G579" si="43">O$3*$A516+O$4</f>
        <v>0.26233761011195744</v>
      </c>
      <c r="I516">
        <f t="shared" si="41"/>
        <v>3.9950106792112061</v>
      </c>
      <c r="J516">
        <f t="shared" ref="J516:J579" si="44">(B516-G516)^2</f>
        <v>3.0769697349216929</v>
      </c>
    </row>
    <row r="517" spans="1:10">
      <c r="A517">
        <f t="shared" ref="A517:A580" si="45">A516+1</f>
        <v>515</v>
      </c>
      <c r="B517">
        <f>'Seasonality&amp;Smoothing'!J523</f>
        <v>2.5708886940630782</v>
      </c>
      <c r="D517">
        <f>'Seasonality&amp;Smoothing'!J523</f>
        <v>2.5708886940630782</v>
      </c>
      <c r="F517">
        <f t="shared" si="42"/>
        <v>1.8574170215452546E-2</v>
      </c>
      <c r="G517">
        <f t="shared" si="43"/>
        <v>0.26539085143118313</v>
      </c>
      <c r="I517">
        <f t="shared" si="41"/>
        <v>6.5143094286435321</v>
      </c>
      <c r="J517">
        <f t="shared" si="44"/>
        <v>5.3153203023803215</v>
      </c>
    </row>
    <row r="518" spans="1:10">
      <c r="A518">
        <f t="shared" si="45"/>
        <v>516</v>
      </c>
      <c r="B518">
        <f>'Seasonality&amp;Smoothing'!J524</f>
        <v>2.6168412413631912</v>
      </c>
      <c r="D518">
        <f>'Seasonality&amp;Smoothing'!J524</f>
        <v>2.6168412413631912</v>
      </c>
      <c r="F518">
        <f t="shared" si="42"/>
        <v>1.9433672781332678E-2</v>
      </c>
      <c r="G518">
        <f t="shared" si="43"/>
        <v>0.26844409275040904</v>
      </c>
      <c r="I518">
        <f t="shared" si="41"/>
        <v>6.7465260773263216</v>
      </c>
      <c r="J518">
        <f t="shared" si="44"/>
        <v>5.5149691676126444</v>
      </c>
    </row>
    <row r="519" spans="1:10">
      <c r="A519">
        <f t="shared" si="45"/>
        <v>517</v>
      </c>
      <c r="B519">
        <f>'Seasonality&amp;Smoothing'!J525</f>
        <v>2.7630698228535162</v>
      </c>
      <c r="D519">
        <f>'Seasonality&amp;Smoothing'!J525</f>
        <v>2.7630698228535162</v>
      </c>
      <c r="F519">
        <f t="shared" si="42"/>
        <v>2.0293175347212811E-2</v>
      </c>
      <c r="G519">
        <f t="shared" si="43"/>
        <v>0.27149733406963472</v>
      </c>
      <c r="I519">
        <f t="shared" si="41"/>
        <v>7.5228237381059166</v>
      </c>
      <c r="J519">
        <f t="shared" si="44"/>
        <v>6.2079334668647048</v>
      </c>
    </row>
    <row r="520" spans="1:10">
      <c r="A520">
        <f t="shared" si="45"/>
        <v>518</v>
      </c>
      <c r="B520">
        <f>'Seasonality&amp;Smoothing'!J526</f>
        <v>3.0573834543140976</v>
      </c>
      <c r="D520">
        <f>'Seasonality&amp;Smoothing'!J526</f>
        <v>3.0573834543140976</v>
      </c>
      <c r="F520">
        <f t="shared" si="42"/>
        <v>2.1152677913092943E-2</v>
      </c>
      <c r="G520">
        <f t="shared" si="43"/>
        <v>0.27455057538886041</v>
      </c>
      <c r="I520">
        <f t="shared" si="41"/>
        <v>9.2186973275646462</v>
      </c>
      <c r="J520">
        <f t="shared" si="44"/>
        <v>7.7441588320273249</v>
      </c>
    </row>
    <row r="521" spans="1:10">
      <c r="A521">
        <f t="shared" si="45"/>
        <v>519</v>
      </c>
      <c r="B521">
        <f>'Seasonality&amp;Smoothing'!J527</f>
        <v>2.5186901067687093</v>
      </c>
      <c r="D521">
        <f>'Seasonality&amp;Smoothing'!J527</f>
        <v>2.5186901067687093</v>
      </c>
      <c r="F521">
        <f t="shared" si="42"/>
        <v>2.2012180478973076E-2</v>
      </c>
      <c r="G521">
        <f t="shared" si="43"/>
        <v>0.27760381670808632</v>
      </c>
      <c r="I521">
        <f t="shared" si="41"/>
        <v>6.2334006676224165</v>
      </c>
      <c r="J521">
        <f t="shared" si="44"/>
        <v>5.0224677594976859</v>
      </c>
    </row>
    <row r="522" spans="1:10">
      <c r="A522">
        <f t="shared" si="45"/>
        <v>520</v>
      </c>
      <c r="B522">
        <f>'Seasonality&amp;Smoothing'!J528</f>
        <v>1.5431610113696879</v>
      </c>
      <c r="D522">
        <f>'Seasonality&amp;Smoothing'!J528</f>
        <v>1.5431610113696879</v>
      </c>
      <c r="F522">
        <f t="shared" si="42"/>
        <v>2.2871683044853208E-2</v>
      </c>
      <c r="G522">
        <f t="shared" si="43"/>
        <v>0.280657058027312</v>
      </c>
      <c r="I522">
        <f t="shared" si="41"/>
        <v>2.311279641818377</v>
      </c>
      <c r="J522">
        <f t="shared" si="44"/>
        <v>1.5939162322051279</v>
      </c>
    </row>
    <row r="523" spans="1:10">
      <c r="A523">
        <f t="shared" si="45"/>
        <v>521</v>
      </c>
      <c r="B523">
        <f>'Seasonality&amp;Smoothing'!J529</f>
        <v>1.0508267063656385</v>
      </c>
      <c r="D523">
        <f>'Seasonality&amp;Smoothing'!J529</f>
        <v>1.0508267063656385</v>
      </c>
      <c r="F523">
        <f t="shared" si="42"/>
        <v>2.3731185610733396E-2</v>
      </c>
      <c r="G523">
        <f t="shared" si="43"/>
        <v>0.28371029934653769</v>
      </c>
      <c r="I523">
        <f t="shared" si="41"/>
        <v>1.0549252087547896</v>
      </c>
      <c r="J523">
        <f t="shared" si="44"/>
        <v>0.58846758191789472</v>
      </c>
    </row>
    <row r="524" spans="1:10">
      <c r="A524">
        <f t="shared" si="45"/>
        <v>522</v>
      </c>
      <c r="B524">
        <f>'Seasonality&amp;Smoothing'!J530</f>
        <v>0.46571985105695235</v>
      </c>
      <c r="D524">
        <f>'Seasonality&amp;Smoothing'!J530</f>
        <v>0.46571985105695235</v>
      </c>
      <c r="F524">
        <f t="shared" si="42"/>
        <v>2.4590688176613529E-2</v>
      </c>
      <c r="G524">
        <f t="shared" si="43"/>
        <v>0.28676354066576359</v>
      </c>
      <c r="I524">
        <f t="shared" si="41"/>
        <v>0.19459493834350849</v>
      </c>
      <c r="J524">
        <f t="shared" si="44"/>
        <v>3.2025361028827491E-2</v>
      </c>
    </row>
    <row r="525" spans="1:10">
      <c r="A525">
        <f t="shared" si="45"/>
        <v>523</v>
      </c>
      <c r="B525">
        <f>'Seasonality&amp;Smoothing'!J531</f>
        <v>7.5120047718222505E-2</v>
      </c>
      <c r="D525">
        <f>'Seasonality&amp;Smoothing'!J531</f>
        <v>7.5120047718222505E-2</v>
      </c>
      <c r="F525">
        <f t="shared" si="42"/>
        <v>2.5450190742493661E-2</v>
      </c>
      <c r="G525">
        <f t="shared" si="43"/>
        <v>0.28981678198498928</v>
      </c>
      <c r="I525">
        <f t="shared" si="41"/>
        <v>2.4670946919893594E-3</v>
      </c>
      <c r="J525">
        <f t="shared" si="44"/>
        <v>4.6094687704814667E-2</v>
      </c>
    </row>
    <row r="526" spans="1:10">
      <c r="A526">
        <f t="shared" si="45"/>
        <v>524</v>
      </c>
      <c r="B526">
        <f>'Seasonality&amp;Smoothing'!J532</f>
        <v>6.5322618846205688E-2</v>
      </c>
      <c r="D526">
        <f>'Seasonality&amp;Smoothing'!J532</f>
        <v>6.5322618846205688E-2</v>
      </c>
      <c r="F526">
        <f t="shared" si="42"/>
        <v>2.6309693308373794E-2</v>
      </c>
      <c r="G526">
        <f t="shared" si="43"/>
        <v>0.29287002330421519</v>
      </c>
      <c r="I526">
        <f t="shared" si="41"/>
        <v>1.5220083590204159E-3</v>
      </c>
      <c r="J526">
        <f t="shared" si="44"/>
        <v>5.1777821275576959E-2</v>
      </c>
    </row>
    <row r="527" spans="1:10">
      <c r="A527">
        <f t="shared" si="45"/>
        <v>525</v>
      </c>
      <c r="B527">
        <f>'Seasonality&amp;Smoothing'!J533</f>
        <v>0.23084184492838641</v>
      </c>
      <c r="D527">
        <f>'Seasonality&amp;Smoothing'!J533</f>
        <v>0.23084184492838641</v>
      </c>
      <c r="F527">
        <f t="shared" si="42"/>
        <v>2.7169195874253926E-2</v>
      </c>
      <c r="G527">
        <f t="shared" si="43"/>
        <v>0.29592326462344087</v>
      </c>
      <c r="I527">
        <f t="shared" si="41"/>
        <v>4.1482547972727817E-2</v>
      </c>
      <c r="J527">
        <f t="shared" si="44"/>
        <v>4.2355911895238223E-3</v>
      </c>
    </row>
    <row r="528" spans="1:10">
      <c r="A528">
        <f t="shared" si="45"/>
        <v>526</v>
      </c>
      <c r="B528">
        <f>'Seasonality&amp;Smoothing'!J534</f>
        <v>0.52466030129346419</v>
      </c>
      <c r="D528">
        <f>'Seasonality&amp;Smoothing'!J534</f>
        <v>0.52466030129346419</v>
      </c>
      <c r="F528">
        <f t="shared" si="42"/>
        <v>2.8028698440134059E-2</v>
      </c>
      <c r="G528">
        <f t="shared" si="43"/>
        <v>0.29897650594266656</v>
      </c>
      <c r="I528">
        <f t="shared" si="41"/>
        <v>0.24664294895266783</v>
      </c>
      <c r="J528">
        <f t="shared" si="44"/>
        <v>5.0933175483940704E-2</v>
      </c>
    </row>
    <row r="529" spans="1:10">
      <c r="A529">
        <f t="shared" si="45"/>
        <v>527</v>
      </c>
      <c r="B529">
        <f>'Seasonality&amp;Smoothing'!J535</f>
        <v>-0.11108181995575117</v>
      </c>
      <c r="D529">
        <f>'Seasonality&amp;Smoothing'!J535</f>
        <v>-0.11108181995575117</v>
      </c>
      <c r="F529">
        <f t="shared" si="42"/>
        <v>2.8888201006014191E-2</v>
      </c>
      <c r="G529">
        <f t="shared" si="43"/>
        <v>0.30202974726189247</v>
      </c>
      <c r="I529">
        <f t="shared" si="41"/>
        <v>1.9591606768037034E-2</v>
      </c>
      <c r="J529">
        <f t="shared" si="44"/>
        <v>0.1706611669690177</v>
      </c>
    </row>
    <row r="530" spans="1:10">
      <c r="A530">
        <f t="shared" si="45"/>
        <v>528</v>
      </c>
      <c r="B530">
        <f>'Seasonality&amp;Smoothing'!J536</f>
        <v>0.75651013762473585</v>
      </c>
      <c r="D530">
        <f>'Seasonality&amp;Smoothing'!J536</f>
        <v>0.75651013762473585</v>
      </c>
      <c r="F530">
        <f t="shared" si="42"/>
        <v>2.9747703571894379E-2</v>
      </c>
      <c r="G530">
        <f t="shared" si="43"/>
        <v>0.30508298858111815</v>
      </c>
      <c r="I530">
        <f t="shared" si="41"/>
        <v>0.5281836355504107</v>
      </c>
      <c r="J530">
        <f t="shared" si="44"/>
        <v>0.20378647089364862</v>
      </c>
    </row>
    <row r="531" spans="1:10">
      <c r="A531">
        <f t="shared" si="45"/>
        <v>529</v>
      </c>
      <c r="B531">
        <f>'Seasonality&amp;Smoothing'!J537</f>
        <v>1.191945341189832</v>
      </c>
      <c r="D531">
        <f>'Seasonality&amp;Smoothing'!J537</f>
        <v>1.191945341189832</v>
      </c>
      <c r="F531">
        <f t="shared" si="42"/>
        <v>3.0607206137774512E-2</v>
      </c>
      <c r="G531">
        <f t="shared" si="43"/>
        <v>0.30813622990034406</v>
      </c>
      <c r="I531">
        <f t="shared" si="41"/>
        <v>1.3487062639261911</v>
      </c>
      <c r="J531">
        <f t="shared" si="44"/>
        <v>0.78111854519831447</v>
      </c>
    </row>
    <row r="532" spans="1:10">
      <c r="A532">
        <f t="shared" si="45"/>
        <v>530</v>
      </c>
      <c r="B532">
        <f>'Seasonality&amp;Smoothing'!J538</f>
        <v>1.1456814622836811</v>
      </c>
      <c r="D532">
        <f>'Seasonality&amp;Smoothing'!J538</f>
        <v>1.1456814622836811</v>
      </c>
      <c r="F532">
        <f t="shared" si="42"/>
        <v>3.1466708703654644E-2</v>
      </c>
      <c r="G532">
        <f t="shared" si="43"/>
        <v>0.31118947121956975</v>
      </c>
      <c r="I532">
        <f t="shared" si="41"/>
        <v>1.2414745170953989</v>
      </c>
      <c r="J532">
        <f t="shared" si="44"/>
        <v>0.69637688315014479</v>
      </c>
    </row>
    <row r="533" spans="1:10">
      <c r="A533">
        <f t="shared" si="45"/>
        <v>531</v>
      </c>
      <c r="B533">
        <f>'Seasonality&amp;Smoothing'!J539</f>
        <v>0.43722215457890434</v>
      </c>
      <c r="D533">
        <f>'Seasonality&amp;Smoothing'!J539</f>
        <v>0.43722215457890434</v>
      </c>
      <c r="F533">
        <f t="shared" si="42"/>
        <v>3.2326211269534777E-2</v>
      </c>
      <c r="G533">
        <f t="shared" si="43"/>
        <v>0.31424271253879543</v>
      </c>
      <c r="I533">
        <f t="shared" si="41"/>
        <v>0.16394072490838421</v>
      </c>
      <c r="J533">
        <f t="shared" si="44"/>
        <v>1.5123943164496507E-2</v>
      </c>
    </row>
    <row r="534" spans="1:10">
      <c r="A534">
        <f t="shared" si="45"/>
        <v>532</v>
      </c>
      <c r="B534">
        <f>'Seasonality&amp;Smoothing'!J540</f>
        <v>-0.15667758177631685</v>
      </c>
      <c r="D534">
        <f>'Seasonality&amp;Smoothing'!J540</f>
        <v>-0.15667758177631685</v>
      </c>
      <c r="F534">
        <f t="shared" si="42"/>
        <v>3.3185713835414909E-2</v>
      </c>
      <c r="G534">
        <f t="shared" si="43"/>
        <v>0.31729595385802134</v>
      </c>
      <c r="I534">
        <f t="shared" si="41"/>
        <v>3.6048071020547842E-2</v>
      </c>
      <c r="J534">
        <f t="shared" si="44"/>
        <v>0.22465091248171526</v>
      </c>
    </row>
    <row r="535" spans="1:10">
      <c r="A535">
        <f t="shared" si="45"/>
        <v>533</v>
      </c>
      <c r="B535">
        <f>'Seasonality&amp;Smoothing'!J541</f>
        <v>0.16498488508253958</v>
      </c>
      <c r="D535">
        <f>'Seasonality&amp;Smoothing'!J541</f>
        <v>0.16498488508253958</v>
      </c>
      <c r="F535">
        <f t="shared" si="42"/>
        <v>3.4045216401295042E-2</v>
      </c>
      <c r="G535">
        <f t="shared" si="43"/>
        <v>0.32034919517724703</v>
      </c>
      <c r="I535">
        <f t="shared" si="41"/>
        <v>1.7145196834354094E-2</v>
      </c>
      <c r="J535">
        <f t="shared" si="44"/>
        <v>2.4138068851204411E-2</v>
      </c>
    </row>
    <row r="536" spans="1:10">
      <c r="A536">
        <f t="shared" si="45"/>
        <v>534</v>
      </c>
      <c r="B536">
        <f>'Seasonality&amp;Smoothing'!J542</f>
        <v>9.359486619951797E-2</v>
      </c>
      <c r="D536">
        <f>'Seasonality&amp;Smoothing'!J542</f>
        <v>9.359486619951797E-2</v>
      </c>
      <c r="F536">
        <f t="shared" si="42"/>
        <v>3.4904718967175175E-2</v>
      </c>
      <c r="G536">
        <f t="shared" si="43"/>
        <v>0.32340243649647293</v>
      </c>
      <c r="I536">
        <f t="shared" si="41"/>
        <v>3.4445333821540749E-3</v>
      </c>
      <c r="J536">
        <f t="shared" si="44"/>
        <v>5.2811519365789907E-2</v>
      </c>
    </row>
    <row r="537" spans="1:10">
      <c r="A537">
        <f t="shared" si="45"/>
        <v>535</v>
      </c>
      <c r="B537">
        <f>'Seasonality&amp;Smoothing'!J543</f>
        <v>8.6437562557937331E-2</v>
      </c>
      <c r="D537">
        <f>'Seasonality&amp;Smoothing'!J543</f>
        <v>8.6437562557937331E-2</v>
      </c>
      <c r="F537">
        <f t="shared" si="42"/>
        <v>3.5764221533055363E-2</v>
      </c>
      <c r="G537">
        <f t="shared" si="43"/>
        <v>0.32645567781569862</v>
      </c>
      <c r="I537">
        <f t="shared" si="41"/>
        <v>2.5677874906239861E-3</v>
      </c>
      <c r="J537">
        <f t="shared" si="44"/>
        <v>5.7608695651887983E-2</v>
      </c>
    </row>
    <row r="538" spans="1:10">
      <c r="A538">
        <f t="shared" si="45"/>
        <v>536</v>
      </c>
      <c r="B538">
        <f>'Seasonality&amp;Smoothing'!J544</f>
        <v>-0.54358621661086781</v>
      </c>
      <c r="D538">
        <f>'Seasonality&amp;Smoothing'!J544</f>
        <v>-0.54358621661086781</v>
      </c>
      <c r="F538">
        <f t="shared" si="42"/>
        <v>3.6623724098935495E-2</v>
      </c>
      <c r="G538">
        <f t="shared" si="43"/>
        <v>0.32950891913492431</v>
      </c>
      <c r="I538">
        <f t="shared" si="41"/>
        <v>0.33664357529847355</v>
      </c>
      <c r="J538">
        <f t="shared" si="44"/>
        <v>0.76229511606296319</v>
      </c>
    </row>
    <row r="539" spans="1:10">
      <c r="A539">
        <f t="shared" si="45"/>
        <v>537</v>
      </c>
      <c r="B539">
        <f>'Seasonality&amp;Smoothing'!J545</f>
        <v>-1.0378888138195488</v>
      </c>
      <c r="D539">
        <f>'Seasonality&amp;Smoothing'!J545</f>
        <v>-1.0378888138195488</v>
      </c>
      <c r="F539">
        <f t="shared" si="42"/>
        <v>3.7483226664815628E-2</v>
      </c>
      <c r="G539">
        <f t="shared" si="43"/>
        <v>0.33256216045415021</v>
      </c>
      <c r="I539">
        <f t="shared" si="41"/>
        <v>1.1564250254555057</v>
      </c>
      <c r="J539">
        <f t="shared" si="44"/>
        <v>1.8781358728877309</v>
      </c>
    </row>
    <row r="540" spans="1:10">
      <c r="A540">
        <f t="shared" si="45"/>
        <v>538</v>
      </c>
      <c r="B540">
        <f>'Seasonality&amp;Smoothing'!J546</f>
        <v>-1.2306957442795163</v>
      </c>
      <c r="D540">
        <f>'Seasonality&amp;Smoothing'!J546</f>
        <v>-1.2306957442795163</v>
      </c>
      <c r="F540">
        <f t="shared" si="42"/>
        <v>3.834272923069576E-2</v>
      </c>
      <c r="G540">
        <f t="shared" si="43"/>
        <v>0.3356154017733759</v>
      </c>
      <c r="I540">
        <f t="shared" si="41"/>
        <v>1.6104586472491291</v>
      </c>
      <c r="J540">
        <f t="shared" si="44"/>
        <v>2.4533306062495246</v>
      </c>
    </row>
    <row r="541" spans="1:10">
      <c r="A541">
        <f t="shared" si="45"/>
        <v>539</v>
      </c>
      <c r="B541">
        <f>'Seasonality&amp;Smoothing'!J547</f>
        <v>-0.97933074461725755</v>
      </c>
      <c r="D541">
        <f>'Seasonality&amp;Smoothing'!J547</f>
        <v>-0.97933074461725755</v>
      </c>
      <c r="F541">
        <f t="shared" si="42"/>
        <v>3.9202231796575893E-2</v>
      </c>
      <c r="G541">
        <f t="shared" si="43"/>
        <v>0.33866864309260158</v>
      </c>
      <c r="I541">
        <f t="shared" si="41"/>
        <v>1.0374094240424223</v>
      </c>
      <c r="J541">
        <f t="shared" si="44"/>
        <v>1.7371223860035638</v>
      </c>
    </row>
    <row r="542" spans="1:10">
      <c r="A542">
        <f t="shared" si="45"/>
        <v>540</v>
      </c>
      <c r="B542">
        <f>'Seasonality&amp;Smoothing'!J548</f>
        <v>-0.63437380854353087</v>
      </c>
      <c r="D542">
        <f>'Seasonality&amp;Smoothing'!J548</f>
        <v>-0.63437380854353087</v>
      </c>
      <c r="F542">
        <f t="shared" si="42"/>
        <v>4.0061734362456025E-2</v>
      </c>
      <c r="G542">
        <f t="shared" si="43"/>
        <v>0.34172188441182749</v>
      </c>
      <c r="I542">
        <f t="shared" si="41"/>
        <v>0.45486330153489335</v>
      </c>
      <c r="J542">
        <f t="shared" si="44"/>
        <v>0.95276280180600126</v>
      </c>
    </row>
    <row r="543" spans="1:10">
      <c r="A543">
        <f t="shared" si="45"/>
        <v>541</v>
      </c>
      <c r="B543">
        <f>'Seasonality&amp;Smoothing'!J549</f>
        <v>0.43687907394492997</v>
      </c>
      <c r="D543">
        <f>'Seasonality&amp;Smoothing'!J549</f>
        <v>0.43687907394492997</v>
      </c>
      <c r="F543">
        <f t="shared" si="42"/>
        <v>4.0921236928336158E-2</v>
      </c>
      <c r="G543">
        <f t="shared" si="43"/>
        <v>0.34477512573105318</v>
      </c>
      <c r="I543">
        <f t="shared" si="41"/>
        <v>0.15678260869485947</v>
      </c>
      <c r="J543">
        <f t="shared" si="44"/>
        <v>8.4831372765844983E-3</v>
      </c>
    </row>
    <row r="544" spans="1:10">
      <c r="A544">
        <f t="shared" si="45"/>
        <v>542</v>
      </c>
      <c r="B544">
        <f>'Seasonality&amp;Smoothing'!J550</f>
        <v>0.26171652038367876</v>
      </c>
      <c r="D544">
        <f>'Seasonality&amp;Smoothing'!J550</f>
        <v>0.26171652038367876</v>
      </c>
      <c r="F544">
        <f t="shared" si="42"/>
        <v>4.178073949421629E-2</v>
      </c>
      <c r="G544">
        <f t="shared" si="43"/>
        <v>0.34782836705027909</v>
      </c>
      <c r="I544">
        <f t="shared" si="41"/>
        <v>4.8371747715457644E-2</v>
      </c>
      <c r="J544">
        <f t="shared" si="44"/>
        <v>7.4152501363320853E-3</v>
      </c>
    </row>
    <row r="545" spans="1:10">
      <c r="A545">
        <f t="shared" si="45"/>
        <v>543</v>
      </c>
      <c r="B545">
        <f>'Seasonality&amp;Smoothing'!J551</f>
        <v>9.0936511516889973E-2</v>
      </c>
      <c r="D545">
        <f>'Seasonality&amp;Smoothing'!J551</f>
        <v>9.0936511516889973E-2</v>
      </c>
      <c r="F545">
        <f t="shared" si="42"/>
        <v>4.2640242060096478E-2</v>
      </c>
      <c r="G545">
        <f t="shared" si="43"/>
        <v>0.35088160836950477</v>
      </c>
      <c r="I545">
        <f t="shared" si="41"/>
        <v>2.3325296434432044E-3</v>
      </c>
      <c r="J545">
        <f t="shared" si="44"/>
        <v>6.7571453377715293E-2</v>
      </c>
    </row>
    <row r="546" spans="1:10">
      <c r="A546">
        <f t="shared" si="45"/>
        <v>544</v>
      </c>
      <c r="B546">
        <f>'Seasonality&amp;Smoothing'!J552</f>
        <v>0.99596248802291298</v>
      </c>
      <c r="D546">
        <f>'Seasonality&amp;Smoothing'!J552</f>
        <v>0.99596248802291298</v>
      </c>
      <c r="F546">
        <f t="shared" si="42"/>
        <v>4.3499744625976611E-2</v>
      </c>
      <c r="G546">
        <f t="shared" si="43"/>
        <v>0.35393484968873046</v>
      </c>
      <c r="I546">
        <f t="shared" si="41"/>
        <v>0.90718527755921829</v>
      </c>
      <c r="J546">
        <f t="shared" si="44"/>
        <v>0.41219948838496789</v>
      </c>
    </row>
    <row r="547" spans="1:10">
      <c r="A547">
        <f t="shared" si="45"/>
        <v>545</v>
      </c>
      <c r="B547">
        <f>'Seasonality&amp;Smoothing'!J553</f>
        <v>0.59057215348578862</v>
      </c>
      <c r="D547">
        <f>'Seasonality&amp;Smoothing'!J553</f>
        <v>0.59057215348578862</v>
      </c>
      <c r="F547">
        <f t="shared" si="42"/>
        <v>4.4359247191856743E-2</v>
      </c>
      <c r="G547">
        <f t="shared" si="43"/>
        <v>0.35698809100795637</v>
      </c>
      <c r="I547">
        <f t="shared" si="41"/>
        <v>0.29834853900206354</v>
      </c>
      <c r="J547">
        <f t="shared" si="44"/>
        <v>5.4561514243647843E-2</v>
      </c>
    </row>
    <row r="548" spans="1:10">
      <c r="A548">
        <f t="shared" si="45"/>
        <v>546</v>
      </c>
      <c r="B548">
        <f>'Seasonality&amp;Smoothing'!J554</f>
        <v>0.31467038923469265</v>
      </c>
      <c r="D548">
        <f>'Seasonality&amp;Smoothing'!J554</f>
        <v>0.31467038923469265</v>
      </c>
      <c r="F548">
        <f t="shared" si="42"/>
        <v>4.5218749757736876E-2</v>
      </c>
      <c r="G548">
        <f t="shared" si="43"/>
        <v>0.36004133232718205</v>
      </c>
      <c r="I548">
        <f t="shared" si="41"/>
        <v>7.2604186016819353E-2</v>
      </c>
      <c r="J548">
        <f t="shared" si="44"/>
        <v>2.0585224771019119E-3</v>
      </c>
    </row>
    <row r="549" spans="1:10">
      <c r="A549">
        <f t="shared" si="45"/>
        <v>547</v>
      </c>
      <c r="B549">
        <f>'Seasonality&amp;Smoothing'!J555</f>
        <v>1.263091575132409</v>
      </c>
      <c r="D549">
        <f>'Seasonality&amp;Smoothing'!J555</f>
        <v>1.263091575132409</v>
      </c>
      <c r="F549">
        <f t="shared" si="42"/>
        <v>4.6078252323617008E-2</v>
      </c>
      <c r="G549">
        <f t="shared" si="43"/>
        <v>0.36309457364640796</v>
      </c>
      <c r="I549">
        <f t="shared" si="41"/>
        <v>1.481121427894097</v>
      </c>
      <c r="J549">
        <f t="shared" si="44"/>
        <v>0.80999460268379297</v>
      </c>
    </row>
    <row r="550" spans="1:10">
      <c r="A550">
        <f t="shared" si="45"/>
        <v>548</v>
      </c>
      <c r="B550">
        <f>'Seasonality&amp;Smoothing'!J556</f>
        <v>0.80553471571211288</v>
      </c>
      <c r="D550">
        <f>'Seasonality&amp;Smoothing'!J556</f>
        <v>0.80553471571211288</v>
      </c>
      <c r="F550">
        <f t="shared" si="42"/>
        <v>4.6937754889497141E-2</v>
      </c>
      <c r="G550">
        <f t="shared" si="43"/>
        <v>0.36614781496563364</v>
      </c>
      <c r="I550">
        <f t="shared" si="41"/>
        <v>0.57546934896930924</v>
      </c>
      <c r="J550">
        <f t="shared" si="44"/>
        <v>0.19306084854759639</v>
      </c>
    </row>
    <row r="551" spans="1:10">
      <c r="A551">
        <f t="shared" si="45"/>
        <v>549</v>
      </c>
      <c r="B551">
        <f>'Seasonality&amp;Smoothing'!J557</f>
        <v>0.36024969985698446</v>
      </c>
      <c r="D551">
        <f>'Seasonality&amp;Smoothing'!J557</f>
        <v>0.36024969985698446</v>
      </c>
      <c r="F551">
        <f t="shared" si="42"/>
        <v>4.7797257455377273E-2</v>
      </c>
      <c r="G551">
        <f t="shared" si="43"/>
        <v>0.36920105628485933</v>
      </c>
      <c r="I551">
        <f t="shared" si="41"/>
        <v>9.7626528762729661E-2</v>
      </c>
      <c r="J551">
        <f t="shared" si="44"/>
        <v>8.0126781898856721E-5</v>
      </c>
    </row>
    <row r="552" spans="1:10">
      <c r="A552">
        <f t="shared" si="45"/>
        <v>550</v>
      </c>
      <c r="B552">
        <f>'Seasonality&amp;Smoothing'!J558</f>
        <v>-0.45252000087649852</v>
      </c>
      <c r="D552">
        <f>'Seasonality&amp;Smoothing'!J558</f>
        <v>-0.45252000087649852</v>
      </c>
      <c r="F552">
        <f t="shared" si="42"/>
        <v>4.8656760021257461E-2</v>
      </c>
      <c r="G552">
        <f t="shared" si="43"/>
        <v>0.37225429760408524</v>
      </c>
      <c r="I552">
        <f t="shared" si="41"/>
        <v>0.25117814566396646</v>
      </c>
      <c r="J552">
        <f t="shared" si="44"/>
        <v>0.68025264343413894</v>
      </c>
    </row>
    <row r="553" spans="1:10">
      <c r="A553">
        <f t="shared" si="45"/>
        <v>551</v>
      </c>
      <c r="B553">
        <f>'Seasonality&amp;Smoothing'!J559</f>
        <v>-0.77271851608230391</v>
      </c>
      <c r="D553">
        <f>'Seasonality&amp;Smoothing'!J559</f>
        <v>-0.77271851608230391</v>
      </c>
      <c r="F553">
        <f t="shared" si="42"/>
        <v>4.9516262587137594E-2</v>
      </c>
      <c r="G553">
        <f t="shared" si="43"/>
        <v>0.37530753892331092</v>
      </c>
      <c r="I553">
        <f t="shared" si="41"/>
        <v>0.67607003125358545</v>
      </c>
      <c r="J553">
        <f t="shared" si="44"/>
        <v>1.3179638229717552</v>
      </c>
    </row>
    <row r="554" spans="1:10">
      <c r="A554">
        <f t="shared" si="45"/>
        <v>552</v>
      </c>
      <c r="B554">
        <f>'Seasonality&amp;Smoothing'!J560</f>
        <v>-0.84789382457927875</v>
      </c>
      <c r="D554">
        <f>'Seasonality&amp;Smoothing'!J560</f>
        <v>-0.84789382457927875</v>
      </c>
      <c r="F554">
        <f t="shared" si="42"/>
        <v>5.0375765153017726E-2</v>
      </c>
      <c r="G554">
        <f t="shared" si="43"/>
        <v>0.37836078024253661</v>
      </c>
      <c r="I554">
        <f t="shared" si="41"/>
        <v>0.80688825583782831</v>
      </c>
      <c r="J554">
        <f t="shared" si="44"/>
        <v>1.5037003558467064</v>
      </c>
    </row>
    <row r="555" spans="1:10">
      <c r="A555">
        <f t="shared" si="45"/>
        <v>553</v>
      </c>
      <c r="B555">
        <f>'Seasonality&amp;Smoothing'!J561</f>
        <v>0.22762945822989911</v>
      </c>
      <c r="D555">
        <f>'Seasonality&amp;Smoothing'!J561</f>
        <v>0.22762945822989911</v>
      </c>
      <c r="F555">
        <f t="shared" si="42"/>
        <v>5.1235267718897859E-2</v>
      </c>
      <c r="G555">
        <f t="shared" si="43"/>
        <v>0.38141402156176252</v>
      </c>
      <c r="I555">
        <f t="shared" si="41"/>
        <v>3.1114910446031402E-2</v>
      </c>
      <c r="J555">
        <f t="shared" si="44"/>
        <v>2.3649691919171909E-2</v>
      </c>
    </row>
    <row r="556" spans="1:10">
      <c r="A556">
        <f t="shared" si="45"/>
        <v>554</v>
      </c>
      <c r="B556">
        <f>'Seasonality&amp;Smoothing'!J562</f>
        <v>-3.9348103017049996E-2</v>
      </c>
      <c r="D556">
        <f>'Seasonality&amp;Smoothing'!J562</f>
        <v>-3.9348103017049996E-2</v>
      </c>
      <c r="F556">
        <f t="shared" si="42"/>
        <v>5.2094770284777991E-2</v>
      </c>
      <c r="G556">
        <f t="shared" si="43"/>
        <v>0.3844672628809882</v>
      </c>
      <c r="I556">
        <f t="shared" ref="I556:I601" si="46">(D556-F556)^2</f>
        <v>8.361799077694165E-3</v>
      </c>
      <c r="J556">
        <f t="shared" si="44"/>
        <v>0.17961946437128801</v>
      </c>
    </row>
    <row r="557" spans="1:10">
      <c r="A557">
        <f t="shared" si="45"/>
        <v>555</v>
      </c>
      <c r="B557">
        <f>'Seasonality&amp;Smoothing'!J563</f>
        <v>-0.24010681941582096</v>
      </c>
      <c r="D557">
        <f>'Seasonality&amp;Smoothing'!J563</f>
        <v>-0.24010681941582096</v>
      </c>
      <c r="F557">
        <f t="shared" si="42"/>
        <v>5.2954272850658124E-2</v>
      </c>
      <c r="G557">
        <f t="shared" si="43"/>
        <v>0.38752050420021411</v>
      </c>
      <c r="I557">
        <f t="shared" si="46"/>
        <v>8.5884803800421766E-2</v>
      </c>
      <c r="J557">
        <f t="shared" si="44"/>
        <v>0.39391605734942714</v>
      </c>
    </row>
    <row r="558" spans="1:10">
      <c r="A558">
        <f t="shared" si="45"/>
        <v>556</v>
      </c>
      <c r="B558">
        <f>'Seasonality&amp;Smoothing'!J564</f>
        <v>-0.40845997629115904</v>
      </c>
      <c r="D558">
        <f>'Seasonality&amp;Smoothing'!J564</f>
        <v>-0.40845997629115904</v>
      </c>
      <c r="F558">
        <f t="shared" si="42"/>
        <v>5.3813775416538256E-2</v>
      </c>
      <c r="G558">
        <f t="shared" si="43"/>
        <v>0.3905737455194398</v>
      </c>
      <c r="I558">
        <f t="shared" si="46"/>
        <v>0.21369702151790979</v>
      </c>
      <c r="J558">
        <f t="shared" si="44"/>
        <v>0.63845488859049748</v>
      </c>
    </row>
    <row r="559" spans="1:10">
      <c r="A559">
        <f t="shared" si="45"/>
        <v>557</v>
      </c>
      <c r="B559">
        <f>'Seasonality&amp;Smoothing'!J565</f>
        <v>-1.6097618615419984</v>
      </c>
      <c r="D559">
        <f>'Seasonality&amp;Smoothing'!J565</f>
        <v>-1.6097618615419984</v>
      </c>
      <c r="F559">
        <f t="shared" si="42"/>
        <v>5.4673277982418444E-2</v>
      </c>
      <c r="G559">
        <f t="shared" si="43"/>
        <v>0.39362698683866548</v>
      </c>
      <c r="I559">
        <f t="shared" si="46"/>
        <v>2.7703443336836648</v>
      </c>
      <c r="J559">
        <f t="shared" si="44"/>
        <v>4.0135668778160021</v>
      </c>
    </row>
    <row r="560" spans="1:10">
      <c r="A560">
        <f t="shared" si="45"/>
        <v>558</v>
      </c>
      <c r="B560">
        <f>'Seasonality&amp;Smoothing'!J566</f>
        <v>-0.46165694549253589</v>
      </c>
      <c r="D560">
        <f>'Seasonality&amp;Smoothing'!J566</f>
        <v>-0.46165694549253589</v>
      </c>
      <c r="F560">
        <f t="shared" si="42"/>
        <v>5.5532780548298577E-2</v>
      </c>
      <c r="G560">
        <f t="shared" si="43"/>
        <v>0.39668022815789139</v>
      </c>
      <c r="I560">
        <f t="shared" si="46"/>
        <v>0.26748521272219339</v>
      </c>
      <c r="J560">
        <f t="shared" si="44"/>
        <v>0.73674270367020378</v>
      </c>
    </row>
    <row r="561" spans="1:10">
      <c r="A561">
        <f t="shared" si="45"/>
        <v>559</v>
      </c>
      <c r="B561">
        <f>'Seasonality&amp;Smoothing'!J567</f>
        <v>0.78629078709972333</v>
      </c>
      <c r="D561">
        <f>'Seasonality&amp;Smoothing'!J567</f>
        <v>0.78629078709972333</v>
      </c>
      <c r="F561">
        <f t="shared" si="42"/>
        <v>5.639228311417871E-2</v>
      </c>
      <c r="G561">
        <f t="shared" si="43"/>
        <v>0.39973346947711708</v>
      </c>
      <c r="I561">
        <f t="shared" si="46"/>
        <v>0.532751826120336</v>
      </c>
      <c r="J561">
        <f t="shared" si="44"/>
        <v>0.14942655980758449</v>
      </c>
    </row>
    <row r="562" spans="1:10">
      <c r="A562">
        <f t="shared" si="45"/>
        <v>560</v>
      </c>
      <c r="B562">
        <f>'Seasonality&amp;Smoothing'!J568</f>
        <v>2.1782699434400867</v>
      </c>
      <c r="D562">
        <f>'Seasonality&amp;Smoothing'!J568</f>
        <v>2.1782699434400867</v>
      </c>
      <c r="F562">
        <f t="shared" si="42"/>
        <v>5.7251785680058842E-2</v>
      </c>
      <c r="G562">
        <f t="shared" si="43"/>
        <v>0.40278671079634298</v>
      </c>
      <c r="I562">
        <f t="shared" si="46"/>
        <v>4.4987180255477428</v>
      </c>
      <c r="J562">
        <f t="shared" si="44"/>
        <v>3.1523407093990783</v>
      </c>
    </row>
    <row r="563" spans="1:10">
      <c r="A563">
        <f t="shared" si="45"/>
        <v>561</v>
      </c>
      <c r="B563">
        <f>'Seasonality&amp;Smoothing'!J569</f>
        <v>3.1375302230303959</v>
      </c>
      <c r="D563">
        <f>'Seasonality&amp;Smoothing'!J569</f>
        <v>3.1375302230303959</v>
      </c>
      <c r="F563">
        <f t="shared" si="42"/>
        <v>5.8111288245938975E-2</v>
      </c>
      <c r="G563">
        <f t="shared" si="43"/>
        <v>0.40583995211556867</v>
      </c>
      <c r="I563">
        <f t="shared" si="46"/>
        <v>9.4828209759090392</v>
      </c>
      <c r="J563">
        <f t="shared" si="44"/>
        <v>7.4621317362107211</v>
      </c>
    </row>
    <row r="564" spans="1:10">
      <c r="A564">
        <f t="shared" si="45"/>
        <v>562</v>
      </c>
      <c r="B564">
        <f>'Seasonality&amp;Smoothing'!J570</f>
        <v>2.8172149118334406</v>
      </c>
      <c r="D564">
        <f>'Seasonality&amp;Smoothing'!J570</f>
        <v>2.8172149118334406</v>
      </c>
      <c r="F564">
        <f t="shared" si="42"/>
        <v>5.8970790811819107E-2</v>
      </c>
      <c r="G564">
        <f t="shared" si="43"/>
        <v>0.40889319343479436</v>
      </c>
      <c r="I564">
        <f t="shared" si="46"/>
        <v>7.6079106311503377</v>
      </c>
      <c r="J564">
        <f t="shared" si="44"/>
        <v>5.8000134993106087</v>
      </c>
    </row>
    <row r="565" spans="1:10">
      <c r="A565">
        <f t="shared" si="45"/>
        <v>563</v>
      </c>
      <c r="B565">
        <f>'Seasonality&amp;Smoothing'!J571</f>
        <v>2.1836216983734507</v>
      </c>
      <c r="D565">
        <f>'Seasonality&amp;Smoothing'!J571</f>
        <v>2.1836216983734507</v>
      </c>
      <c r="F565">
        <f t="shared" si="42"/>
        <v>5.983029337769924E-2</v>
      </c>
      <c r="G565">
        <f t="shared" si="43"/>
        <v>0.41194643475402026</v>
      </c>
      <c r="I565">
        <f t="shared" si="46"/>
        <v>4.5104899319338276</v>
      </c>
      <c r="J565">
        <f t="shared" si="44"/>
        <v>3.1388332397209782</v>
      </c>
    </row>
    <row r="566" spans="1:10">
      <c r="A566">
        <f t="shared" si="45"/>
        <v>564</v>
      </c>
      <c r="B566">
        <f>'Seasonality&amp;Smoothing'!J572</f>
        <v>1.9333195855873582</v>
      </c>
      <c r="D566">
        <f>'Seasonality&amp;Smoothing'!J572</f>
        <v>1.9333195855873582</v>
      </c>
      <c r="F566">
        <f t="shared" si="42"/>
        <v>6.0689795943579428E-2</v>
      </c>
      <c r="G566">
        <f t="shared" si="43"/>
        <v>0.41499967607324595</v>
      </c>
      <c r="I566">
        <f t="shared" si="46"/>
        <v>3.5067423290613027</v>
      </c>
      <c r="J566">
        <f t="shared" si="44"/>
        <v>2.305295347626942</v>
      </c>
    </row>
    <row r="567" spans="1:10">
      <c r="A567">
        <f t="shared" si="45"/>
        <v>565</v>
      </c>
      <c r="B567">
        <f>'Seasonality&amp;Smoothing'!J573</f>
        <v>2.189218600193203</v>
      </c>
      <c r="D567">
        <f>'Seasonality&amp;Smoothing'!J573</f>
        <v>2.189218600193203</v>
      </c>
      <c r="F567">
        <f t="shared" si="42"/>
        <v>6.154929850945956E-2</v>
      </c>
      <c r="G567">
        <f t="shared" si="43"/>
        <v>0.41805291739247163</v>
      </c>
      <c r="I567">
        <f t="shared" si="46"/>
        <v>4.5269766573273884</v>
      </c>
      <c r="J567">
        <f t="shared" si="44"/>
        <v>3.1370278759309809</v>
      </c>
    </row>
    <row r="568" spans="1:10">
      <c r="A568">
        <f t="shared" si="45"/>
        <v>566</v>
      </c>
      <c r="B568">
        <f>'Seasonality&amp;Smoothing'!J574</f>
        <v>1.9550092561069818</v>
      </c>
      <c r="D568">
        <f>'Seasonality&amp;Smoothing'!J574</f>
        <v>1.9550092561069818</v>
      </c>
      <c r="F568">
        <f t="shared" si="42"/>
        <v>6.2408801075339693E-2</v>
      </c>
      <c r="G568">
        <f t="shared" si="43"/>
        <v>0.42110615871169754</v>
      </c>
      <c r="I568">
        <f t="shared" si="46"/>
        <v>3.5819364823859789</v>
      </c>
      <c r="J568">
        <f t="shared" si="44"/>
        <v>2.3528587121988469</v>
      </c>
    </row>
    <row r="569" spans="1:10">
      <c r="A569">
        <f t="shared" si="45"/>
        <v>567</v>
      </c>
      <c r="B569">
        <f>'Seasonality&amp;Smoothing'!J575</f>
        <v>1.8103633925257332</v>
      </c>
      <c r="D569">
        <f>'Seasonality&amp;Smoothing'!J575</f>
        <v>1.8103633925257332</v>
      </c>
      <c r="F569">
        <f t="shared" si="42"/>
        <v>6.3268303641219825E-2</v>
      </c>
      <c r="G569">
        <f t="shared" si="43"/>
        <v>0.42415940003092323</v>
      </c>
      <c r="I569">
        <f t="shared" si="46"/>
        <v>3.0523412496043858</v>
      </c>
      <c r="J569">
        <f t="shared" si="44"/>
        <v>1.9215615088085511</v>
      </c>
    </row>
    <row r="570" spans="1:10">
      <c r="A570">
        <f t="shared" si="45"/>
        <v>568</v>
      </c>
      <c r="B570">
        <f>'Seasonality&amp;Smoothing'!J576</f>
        <v>1.065000831411568</v>
      </c>
      <c r="D570">
        <f>'Seasonality&amp;Smoothing'!J576</f>
        <v>1.065000831411568</v>
      </c>
      <c r="F570">
        <f t="shared" si="42"/>
        <v>6.4127806207099958E-2</v>
      </c>
      <c r="G570">
        <f t="shared" si="43"/>
        <v>0.42721264135014914</v>
      </c>
      <c r="I570">
        <f t="shared" si="46"/>
        <v>1.0017468125819435</v>
      </c>
      <c r="J570">
        <f t="shared" si="44"/>
        <v>0.40677377538182052</v>
      </c>
    </row>
    <row r="571" spans="1:10">
      <c r="A571">
        <f t="shared" si="45"/>
        <v>569</v>
      </c>
      <c r="B571">
        <f>'Seasonality&amp;Smoothing'!J577</f>
        <v>1.92622973000666</v>
      </c>
      <c r="D571">
        <f>'Seasonality&amp;Smoothing'!J577</f>
        <v>1.92622973000666</v>
      </c>
      <c r="F571">
        <f t="shared" si="42"/>
        <v>6.498730877298009E-2</v>
      </c>
      <c r="G571">
        <f t="shared" si="43"/>
        <v>0.43026588266937482</v>
      </c>
      <c r="I571">
        <f t="shared" si="46"/>
        <v>3.4642233505998106</v>
      </c>
      <c r="J571">
        <f t="shared" si="44"/>
        <v>2.2379078325401722</v>
      </c>
    </row>
    <row r="572" spans="1:10">
      <c r="A572">
        <f t="shared" si="45"/>
        <v>570</v>
      </c>
      <c r="B572">
        <f>'Seasonality&amp;Smoothing'!J578</f>
        <v>1.2076148142251397</v>
      </c>
      <c r="D572">
        <f>'Seasonality&amp;Smoothing'!J578</f>
        <v>1.2076148142251397</v>
      </c>
      <c r="F572">
        <f t="shared" si="42"/>
        <v>6.5846811338860223E-2</v>
      </c>
      <c r="G572">
        <f t="shared" si="43"/>
        <v>0.43331912398860051</v>
      </c>
      <c r="I572">
        <f t="shared" si="46"/>
        <v>1.3036341724149232</v>
      </c>
      <c r="J572">
        <f t="shared" si="44"/>
        <v>0.59953381591887867</v>
      </c>
    </row>
    <row r="573" spans="1:10">
      <c r="A573">
        <f t="shared" si="45"/>
        <v>571</v>
      </c>
      <c r="B573">
        <f>'Seasonality&amp;Smoothing'!J579</f>
        <v>0.23017711162304555</v>
      </c>
      <c r="D573">
        <f>'Seasonality&amp;Smoothing'!J579</f>
        <v>0.23017711162304555</v>
      </c>
      <c r="F573">
        <f t="shared" si="42"/>
        <v>6.6706313904740355E-2</v>
      </c>
      <c r="G573">
        <f t="shared" si="43"/>
        <v>0.43637236530782642</v>
      </c>
      <c r="I573">
        <f t="shared" si="46"/>
        <v>2.6722701706659056E-2</v>
      </c>
      <c r="J573">
        <f t="shared" si="44"/>
        <v>4.2516482642131134E-2</v>
      </c>
    </row>
    <row r="574" spans="1:10">
      <c r="A574">
        <f t="shared" si="45"/>
        <v>572</v>
      </c>
      <c r="B574">
        <f>'Seasonality&amp;Smoothing'!J580</f>
        <v>6.1278541472941123E-2</v>
      </c>
      <c r="D574">
        <f>'Seasonality&amp;Smoothing'!J580</f>
        <v>6.1278541472941123E-2</v>
      </c>
      <c r="F574">
        <f t="shared" si="42"/>
        <v>6.7565816470620543E-2</v>
      </c>
      <c r="G574">
        <f t="shared" si="43"/>
        <v>0.4394256066270521</v>
      </c>
      <c r="I574">
        <f t="shared" si="46"/>
        <v>3.9529826896444757E-5</v>
      </c>
      <c r="J574">
        <f t="shared" si="44"/>
        <v>0.14299520288466747</v>
      </c>
    </row>
    <row r="575" spans="1:10">
      <c r="A575">
        <f t="shared" si="45"/>
        <v>573</v>
      </c>
      <c r="B575">
        <f>'Seasonality&amp;Smoothing'!J581</f>
        <v>0.41887864910260525</v>
      </c>
      <c r="D575">
        <f>'Seasonality&amp;Smoothing'!J581</f>
        <v>0.41887864910260525</v>
      </c>
      <c r="F575">
        <f t="shared" ref="F575:F638" si="47">N$3*$A534+N$4</f>
        <v>6.8425319036500676E-2</v>
      </c>
      <c r="G575">
        <f t="shared" si="43"/>
        <v>0.44247884794627801</v>
      </c>
      <c r="I575">
        <f t="shared" si="46"/>
        <v>0.12281753655442204</v>
      </c>
      <c r="J575">
        <f t="shared" si="44"/>
        <v>5.5696938546089306E-4</v>
      </c>
    </row>
    <row r="576" spans="1:10">
      <c r="A576">
        <f t="shared" si="45"/>
        <v>574</v>
      </c>
      <c r="B576">
        <f>'Seasonality&amp;Smoothing'!J582</f>
        <v>-0.27906363061579814</v>
      </c>
      <c r="D576">
        <f>'Seasonality&amp;Smoothing'!J582</f>
        <v>-0.27906363061579814</v>
      </c>
      <c r="F576">
        <f t="shared" si="47"/>
        <v>6.9284821602380808E-2</v>
      </c>
      <c r="G576">
        <f t="shared" si="43"/>
        <v>0.44553208926550369</v>
      </c>
      <c r="I576">
        <f t="shared" si="46"/>
        <v>0.1213466441628009</v>
      </c>
      <c r="J576">
        <f t="shared" si="44"/>
        <v>0.52503895727030192</v>
      </c>
    </row>
    <row r="577" spans="1:10">
      <c r="A577">
        <f t="shared" si="45"/>
        <v>575</v>
      </c>
      <c r="B577">
        <f>'Seasonality&amp;Smoothing'!J583</f>
        <v>0.27726872677319314</v>
      </c>
      <c r="D577">
        <f>'Seasonality&amp;Smoothing'!J583</f>
        <v>0.27726872677319314</v>
      </c>
      <c r="F577">
        <f t="shared" si="47"/>
        <v>7.0144324168260941E-2</v>
      </c>
      <c r="G577">
        <f t="shared" si="43"/>
        <v>0.44858533058472938</v>
      </c>
      <c r="I577">
        <f t="shared" si="46"/>
        <v>4.2900518154450042E-2</v>
      </c>
      <c r="J577">
        <f t="shared" si="44"/>
        <v>2.9349378741518873E-2</v>
      </c>
    </row>
    <row r="578" spans="1:10">
      <c r="A578">
        <f t="shared" si="45"/>
        <v>576</v>
      </c>
      <c r="B578">
        <f>'Seasonality&amp;Smoothing'!J584</f>
        <v>-0.15490632658098014</v>
      </c>
      <c r="D578">
        <f>'Seasonality&amp;Smoothing'!J584</f>
        <v>-0.15490632658098014</v>
      </c>
      <c r="F578">
        <f t="shared" si="47"/>
        <v>7.1003826734141073E-2</v>
      </c>
      <c r="G578">
        <f t="shared" si="43"/>
        <v>0.45163857190395529</v>
      </c>
      <c r="I578">
        <f t="shared" si="46"/>
        <v>5.1035397370861574E-2</v>
      </c>
      <c r="J578">
        <f t="shared" si="44"/>
        <v>0.36789671387810063</v>
      </c>
    </row>
    <row r="579" spans="1:10">
      <c r="A579">
        <f t="shared" si="45"/>
        <v>577</v>
      </c>
      <c r="B579">
        <f>'Seasonality&amp;Smoothing'!J585</f>
        <v>-0.20124279373176931</v>
      </c>
      <c r="D579">
        <f>'Seasonality&amp;Smoothing'!J585</f>
        <v>-0.20124279373176931</v>
      </c>
      <c r="F579">
        <f t="shared" si="47"/>
        <v>7.1863329300021206E-2</v>
      </c>
      <c r="G579">
        <f t="shared" si="43"/>
        <v>0.45469181322318097</v>
      </c>
      <c r="I579">
        <f t="shared" si="46"/>
        <v>7.4586954437455485E-2</v>
      </c>
      <c r="J579">
        <f t="shared" si="44"/>
        <v>0.43025020860114516</v>
      </c>
    </row>
    <row r="580" spans="1:10">
      <c r="A580">
        <f t="shared" si="45"/>
        <v>578</v>
      </c>
      <c r="B580">
        <f>'Seasonality&amp;Smoothing'!J586</f>
        <v>-0.22364290993948932</v>
      </c>
      <c r="D580">
        <f>'Seasonality&amp;Smoothing'!J586</f>
        <v>-0.22364290993948932</v>
      </c>
      <c r="F580">
        <f t="shared" si="47"/>
        <v>7.2722831865901338E-2</v>
      </c>
      <c r="G580">
        <f t="shared" ref="G580:G601" si="48">O$3*$A580+O$4</f>
        <v>0.45774505454240688</v>
      </c>
      <c r="I580">
        <f t="shared" si="46"/>
        <v>8.7832652915859483E-2</v>
      </c>
      <c r="J580">
        <f t="shared" ref="J580:J601" si="49">(B580-G580)^2</f>
        <v>0.46428955814078182</v>
      </c>
    </row>
    <row r="581" spans="1:10">
      <c r="A581">
        <f t="shared" ref="A581:A601" si="50">A580+1</f>
        <v>579</v>
      </c>
      <c r="B581">
        <f>'Seasonality&amp;Smoothing'!J587</f>
        <v>-0.56871573019969723</v>
      </c>
      <c r="D581">
        <f>'Seasonality&amp;Smoothing'!J587</f>
        <v>-0.56871573019969723</v>
      </c>
      <c r="F581">
        <f t="shared" si="47"/>
        <v>7.3582334431781526E-2</v>
      </c>
      <c r="G581">
        <f t="shared" si="48"/>
        <v>0.46079829586163257</v>
      </c>
      <c r="I581">
        <f t="shared" si="46"/>
        <v>0.41254680382934328</v>
      </c>
      <c r="J581">
        <f t="shared" si="49"/>
        <v>1.0598991298570084</v>
      </c>
    </row>
    <row r="582" spans="1:10">
      <c r="A582">
        <f t="shared" si="50"/>
        <v>580</v>
      </c>
      <c r="B582">
        <f>'Seasonality&amp;Smoothing'!J588</f>
        <v>-0.1384967088593691</v>
      </c>
      <c r="D582">
        <f>'Seasonality&amp;Smoothing'!J588</f>
        <v>-0.1384967088593691</v>
      </c>
      <c r="F582">
        <f t="shared" si="47"/>
        <v>7.4441836997661659E-2</v>
      </c>
      <c r="G582">
        <f t="shared" si="48"/>
        <v>0.46385153718085825</v>
      </c>
      <c r="I582">
        <f t="shared" si="46"/>
        <v>4.5342824311706789E-2</v>
      </c>
      <c r="J582">
        <f t="shared" si="49"/>
        <v>0.36282340950773834</v>
      </c>
    </row>
    <row r="583" spans="1:10">
      <c r="A583">
        <f t="shared" si="50"/>
        <v>581</v>
      </c>
      <c r="B583">
        <f>'Seasonality&amp;Smoothing'!J589</f>
        <v>-0.61319785945885497</v>
      </c>
      <c r="D583">
        <f>'Seasonality&amp;Smoothing'!J589</f>
        <v>-0.61319785945885497</v>
      </c>
      <c r="F583">
        <f t="shared" si="47"/>
        <v>7.5301339563541791E-2</v>
      </c>
      <c r="G583">
        <f t="shared" si="48"/>
        <v>0.46690477850008416</v>
      </c>
      <c r="I583">
        <f t="shared" si="46"/>
        <v>0.47403114705448191</v>
      </c>
      <c r="J583">
        <f t="shared" si="49"/>
        <v>1.1666217085258592</v>
      </c>
    </row>
    <row r="584" spans="1:10">
      <c r="A584">
        <f t="shared" si="50"/>
        <v>582</v>
      </c>
      <c r="B584">
        <f>'Seasonality&amp;Smoothing'!J590</f>
        <v>-0.16102422345096706</v>
      </c>
      <c r="D584">
        <f>'Seasonality&amp;Smoothing'!J590</f>
        <v>-0.16102422345096706</v>
      </c>
      <c r="F584">
        <f t="shared" si="47"/>
        <v>7.6160842129421924E-2</v>
      </c>
      <c r="G584">
        <f t="shared" si="48"/>
        <v>0.46995801981930985</v>
      </c>
      <c r="I584">
        <f t="shared" si="46"/>
        <v>5.6256755334373423E-2</v>
      </c>
      <c r="J584">
        <f t="shared" si="49"/>
        <v>0.39813859132239099</v>
      </c>
    </row>
    <row r="585" spans="1:10">
      <c r="A585">
        <f t="shared" si="50"/>
        <v>583</v>
      </c>
      <c r="B585">
        <f>'Seasonality&amp;Smoothing'!J591</f>
        <v>2.091085470045892E-2</v>
      </c>
      <c r="D585">
        <f>'Seasonality&amp;Smoothing'!J591</f>
        <v>2.091085470045892E-2</v>
      </c>
      <c r="F585">
        <f t="shared" si="47"/>
        <v>7.7020344695302057E-2</v>
      </c>
      <c r="G585">
        <f t="shared" si="48"/>
        <v>0.47301126113853553</v>
      </c>
      <c r="I585">
        <f t="shared" si="46"/>
        <v>3.1482748674814022E-3</v>
      </c>
      <c r="J585">
        <f t="shared" si="49"/>
        <v>0.20439477750147403</v>
      </c>
    </row>
    <row r="586" spans="1:10">
      <c r="A586">
        <f t="shared" si="50"/>
        <v>584</v>
      </c>
      <c r="B586">
        <f>'Seasonality&amp;Smoothing'!J592</f>
        <v>-0.57180239031119529</v>
      </c>
      <c r="D586">
        <f>'Seasonality&amp;Smoothing'!J592</f>
        <v>-0.57180239031119529</v>
      </c>
      <c r="F586">
        <f t="shared" si="47"/>
        <v>7.7879847261182189E-2</v>
      </c>
      <c r="G586">
        <f t="shared" si="48"/>
        <v>0.47606450245776144</v>
      </c>
      <c r="I586">
        <f t="shared" si="46"/>
        <v>0.42208700981705105</v>
      </c>
      <c r="J586">
        <f t="shared" si="49"/>
        <v>1.0980250249612682</v>
      </c>
    </row>
    <row r="587" spans="1:10">
      <c r="A587">
        <f t="shared" si="50"/>
        <v>585</v>
      </c>
      <c r="B587">
        <f>'Seasonality&amp;Smoothing'!J593</f>
        <v>-0.66954066404597512</v>
      </c>
      <c r="D587">
        <f>'Seasonality&amp;Smoothing'!J593</f>
        <v>-0.66954066404597512</v>
      </c>
      <c r="F587">
        <f t="shared" si="47"/>
        <v>7.8739349827062322E-2</v>
      </c>
      <c r="G587">
        <f t="shared" si="48"/>
        <v>0.47911774377698713</v>
      </c>
      <c r="I587">
        <f t="shared" si="46"/>
        <v>0.55992297916183309</v>
      </c>
      <c r="J587">
        <f t="shared" si="49"/>
        <v>1.3194161378623828</v>
      </c>
    </row>
    <row r="588" spans="1:10">
      <c r="A588">
        <f t="shared" si="50"/>
        <v>586</v>
      </c>
      <c r="B588">
        <f>'Seasonality&amp;Smoothing'!J594</f>
        <v>-0.80971455750139154</v>
      </c>
      <c r="D588">
        <f>'Seasonality&amp;Smoothing'!J594</f>
        <v>-0.80971455750139154</v>
      </c>
      <c r="F588">
        <f t="shared" si="47"/>
        <v>7.959885239294251E-2</v>
      </c>
      <c r="G588">
        <f t="shared" si="48"/>
        <v>0.48217098509621303</v>
      </c>
      <c r="I588">
        <f t="shared" si="46"/>
        <v>0.79087834101788779</v>
      </c>
      <c r="J588">
        <f t="shared" si="49"/>
        <v>1.6689682551727072</v>
      </c>
    </row>
    <row r="589" spans="1:10">
      <c r="A589">
        <f t="shared" si="50"/>
        <v>587</v>
      </c>
      <c r="B589">
        <f>'Seasonality&amp;Smoothing'!J595</f>
        <v>-1.2747691815746924</v>
      </c>
      <c r="D589">
        <f>'Seasonality&amp;Smoothing'!J595</f>
        <v>-1.2747691815746924</v>
      </c>
      <c r="F589">
        <f t="shared" si="47"/>
        <v>8.0458354958822642E-2</v>
      </c>
      <c r="G589">
        <f t="shared" si="48"/>
        <v>0.48522422641543872</v>
      </c>
      <c r="I589">
        <f t="shared" si="46"/>
        <v>1.8366416757787001</v>
      </c>
      <c r="J589">
        <f t="shared" si="49"/>
        <v>3.0975767961687164</v>
      </c>
    </row>
    <row r="590" spans="1:10">
      <c r="A590">
        <f t="shared" si="50"/>
        <v>588</v>
      </c>
      <c r="B590">
        <f>'Seasonality&amp;Smoothing'!J596</f>
        <v>-1.3039034767619102</v>
      </c>
      <c r="D590">
        <f>'Seasonality&amp;Smoothing'!J596</f>
        <v>-1.3039034767619102</v>
      </c>
      <c r="F590">
        <f t="shared" si="47"/>
        <v>8.1317857524702775E-2</v>
      </c>
      <c r="G590">
        <f t="shared" si="48"/>
        <v>0.48827746773466441</v>
      </c>
      <c r="I590">
        <f t="shared" si="46"/>
        <v>1.9188381449627847</v>
      </c>
      <c r="J590">
        <f t="shared" si="49"/>
        <v>3.2119125378166342</v>
      </c>
    </row>
    <row r="591" spans="1:10">
      <c r="A591">
        <f t="shared" si="50"/>
        <v>589</v>
      </c>
      <c r="B591">
        <f>'Seasonality&amp;Smoothing'!J597</f>
        <v>-1.6872600009090788</v>
      </c>
      <c r="D591">
        <f>'Seasonality&amp;Smoothing'!J597</f>
        <v>-1.6872600009090788</v>
      </c>
      <c r="F591">
        <f t="shared" si="47"/>
        <v>8.2177360090582907E-2</v>
      </c>
      <c r="G591">
        <f t="shared" si="48"/>
        <v>0.49133070905389031</v>
      </c>
      <c r="I591">
        <f t="shared" si="46"/>
        <v>3.1309085745014471</v>
      </c>
      <c r="J591">
        <f t="shared" si="49"/>
        <v>4.7462574815369534</v>
      </c>
    </row>
    <row r="592" spans="1:10">
      <c r="A592">
        <f t="shared" si="50"/>
        <v>590</v>
      </c>
      <c r="B592">
        <f>'Seasonality&amp;Smoothing'!J598</f>
        <v>-1.7039397729732584</v>
      </c>
      <c r="D592">
        <f>'Seasonality&amp;Smoothing'!J598</f>
        <v>-1.7039397729732584</v>
      </c>
      <c r="F592">
        <f t="shared" si="47"/>
        <v>8.303686265646304E-2</v>
      </c>
      <c r="G592">
        <f t="shared" si="48"/>
        <v>0.494383950373116</v>
      </c>
      <c r="I592">
        <f t="shared" si="46"/>
        <v>3.193285496286518</v>
      </c>
      <c r="J592">
        <f t="shared" si="49"/>
        <v>4.8326271926274655</v>
      </c>
    </row>
    <row r="593" spans="1:10">
      <c r="A593">
        <f t="shared" si="50"/>
        <v>591</v>
      </c>
      <c r="B593">
        <f>'Seasonality&amp;Smoothing'!J599</f>
        <v>-1.2354066559727874</v>
      </c>
      <c r="D593">
        <f>'Seasonality&amp;Smoothing'!J599</f>
        <v>-1.2354066559727874</v>
      </c>
      <c r="F593">
        <f t="shared" si="47"/>
        <v>8.3896365222343172E-2</v>
      </c>
      <c r="G593">
        <f t="shared" si="48"/>
        <v>0.49743719169234191</v>
      </c>
      <c r="I593">
        <f t="shared" si="46"/>
        <v>1.7405604617345993</v>
      </c>
      <c r="J593">
        <f t="shared" si="49"/>
        <v>3.0027478003908898</v>
      </c>
    </row>
    <row r="594" spans="1:10">
      <c r="A594">
        <f t="shared" si="50"/>
        <v>592</v>
      </c>
      <c r="B594">
        <f>'Seasonality&amp;Smoothing'!J600</f>
        <v>-1.7958538161169935</v>
      </c>
      <c r="D594">
        <f>'Seasonality&amp;Smoothing'!J600</f>
        <v>-1.7958538161169935</v>
      </c>
      <c r="F594">
        <f t="shared" si="47"/>
        <v>8.4755867788223305E-2</v>
      </c>
      <c r="G594">
        <f t="shared" si="48"/>
        <v>0.50049043301156759</v>
      </c>
      <c r="I594">
        <f t="shared" si="46"/>
        <v>3.5366927831980788</v>
      </c>
      <c r="J594">
        <f t="shared" si="49"/>
        <v>5.2731969105058143</v>
      </c>
    </row>
    <row r="595" spans="1:10">
      <c r="A595">
        <f t="shared" si="50"/>
        <v>593</v>
      </c>
      <c r="B595">
        <f>'Seasonality&amp;Smoothing'!J601</f>
        <v>-1.6094078245713408</v>
      </c>
      <c r="D595">
        <f>'Seasonality&amp;Smoothing'!J601</f>
        <v>-1.6094078245713408</v>
      </c>
      <c r="F595">
        <f t="shared" si="47"/>
        <v>8.5615370354103437E-2</v>
      </c>
      <c r="G595">
        <f t="shared" si="48"/>
        <v>0.50354367433079328</v>
      </c>
      <c r="I595">
        <f t="shared" si="46"/>
        <v>2.8731036313352605</v>
      </c>
      <c r="J595">
        <f t="shared" si="49"/>
        <v>4.4645640367127752</v>
      </c>
    </row>
    <row r="596" spans="1:10">
      <c r="A596">
        <f t="shared" si="50"/>
        <v>594</v>
      </c>
      <c r="B596">
        <f>'Seasonality&amp;Smoothing'!J602</f>
        <v>-1.1093099892612006</v>
      </c>
      <c r="D596">
        <f>'Seasonality&amp;Smoothing'!J602</f>
        <v>-1.1093099892612006</v>
      </c>
      <c r="F596">
        <f t="shared" si="47"/>
        <v>8.6474872919983625E-2</v>
      </c>
      <c r="G596">
        <f t="shared" si="48"/>
        <v>0.50659691565001919</v>
      </c>
      <c r="I596">
        <f t="shared" si="46"/>
        <v>1.4299014366216736</v>
      </c>
      <c r="J596">
        <f t="shared" si="49"/>
        <v>2.6111551253397578</v>
      </c>
    </row>
    <row r="597" spans="1:10">
      <c r="A597">
        <f t="shared" si="50"/>
        <v>595</v>
      </c>
      <c r="B597">
        <f>'Seasonality&amp;Smoothing'!J603</f>
        <v>-1.8644091957935696</v>
      </c>
      <c r="D597">
        <f>'Seasonality&amp;Smoothing'!J603</f>
        <v>-1.8644091957935696</v>
      </c>
      <c r="F597">
        <f t="shared" si="47"/>
        <v>8.7334375485863758E-2</v>
      </c>
      <c r="G597">
        <f t="shared" si="48"/>
        <v>0.50965015696924487</v>
      </c>
      <c r="I597">
        <f t="shared" si="46"/>
        <v>3.8093029680305963</v>
      </c>
      <c r="J597">
        <f t="shared" si="49"/>
        <v>5.6361578104405936</v>
      </c>
    </row>
    <row r="598" spans="1:10">
      <c r="A598">
        <f t="shared" si="50"/>
        <v>596</v>
      </c>
      <c r="B598">
        <f>'Seasonality&amp;Smoothing'!J604</f>
        <v>-2.6034160397953374</v>
      </c>
      <c r="D598">
        <f>'Seasonality&amp;Smoothing'!J604</f>
        <v>-2.6034160397953374</v>
      </c>
      <c r="F598">
        <f t="shared" si="47"/>
        <v>8.819387805174389E-2</v>
      </c>
      <c r="G598">
        <f t="shared" si="48"/>
        <v>0.51270339828847056</v>
      </c>
      <c r="I598">
        <f t="shared" si="46"/>
        <v>7.2447639498527705</v>
      </c>
      <c r="J598">
        <f t="shared" si="49"/>
        <v>9.7102003524037457</v>
      </c>
    </row>
    <row r="599" spans="1:10">
      <c r="A599">
        <f t="shared" si="50"/>
        <v>597</v>
      </c>
      <c r="B599">
        <f>'Seasonality&amp;Smoothing'!J605</f>
        <v>-2.9925220405404374</v>
      </c>
      <c r="D599">
        <f>'Seasonality&amp;Smoothing'!J605</f>
        <v>-2.9925220405404374</v>
      </c>
      <c r="F599">
        <f t="shared" si="47"/>
        <v>8.9053380617624023E-2</v>
      </c>
      <c r="G599">
        <f t="shared" si="48"/>
        <v>0.51575663960769647</v>
      </c>
      <c r="I599">
        <f t="shared" si="46"/>
        <v>9.4961070762854831</v>
      </c>
      <c r="J599">
        <f t="shared" si="49"/>
        <v>12.308019297581934</v>
      </c>
    </row>
    <row r="600" spans="1:10">
      <c r="A600">
        <f t="shared" si="50"/>
        <v>598</v>
      </c>
      <c r="B600">
        <f>'Seasonality&amp;Smoothing'!J606</f>
        <v>-3.0102363064659685</v>
      </c>
      <c r="D600">
        <f>'Seasonality&amp;Smoothing'!J606</f>
        <v>-3.0102363064659685</v>
      </c>
      <c r="F600">
        <f t="shared" si="47"/>
        <v>8.9912883183504155E-2</v>
      </c>
      <c r="G600">
        <f t="shared" si="48"/>
        <v>0.51880988092692215</v>
      </c>
      <c r="I600">
        <f t="shared" si="46"/>
        <v>9.6109249980842826</v>
      </c>
      <c r="J600">
        <f t="shared" si="49"/>
        <v>12.454166992752297</v>
      </c>
    </row>
    <row r="601" spans="1:10">
      <c r="A601">
        <f t="shared" si="50"/>
        <v>599</v>
      </c>
      <c r="B601">
        <f>'Seasonality&amp;Smoothing'!J607</f>
        <v>-2.7232804955599632</v>
      </c>
      <c r="D601">
        <f>'Seasonality&amp;Smoothing'!J607</f>
        <v>-2.7232804955599632</v>
      </c>
      <c r="F601">
        <f t="shared" si="47"/>
        <v>9.0772385749384288E-2</v>
      </c>
      <c r="G601">
        <f t="shared" si="48"/>
        <v>0.52186312224614806</v>
      </c>
      <c r="I601">
        <f t="shared" si="46"/>
        <v>7.9188936188054404</v>
      </c>
      <c r="J601">
        <f t="shared" si="49"/>
        <v>10.530957100187736</v>
      </c>
    </row>
  </sheetData>
  <mergeCells count="5">
    <mergeCell ref="A1:A2"/>
    <mergeCell ref="B1:D1"/>
    <mergeCell ref="E1:G1"/>
    <mergeCell ref="L1:O1"/>
    <mergeCell ref="H1:J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Seasonality&amp;Smoothing</vt:lpstr>
      <vt:lpstr>SectionTrend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2023-09-04T04:04:48Z</dcterms:created>
  <dcterms:modified xsi:type="dcterms:W3CDTF">2023-10-11T11:42:38Z</dcterms:modified>
</cp:coreProperties>
</file>