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.workspace\27.blog\myblog\src\.vuepress\public\data\unisa\AdvancedAnalytic1\assignment2\"/>
    </mc:Choice>
  </mc:AlternateContent>
  <xr:revisionPtr revIDLastSave="0" documentId="13_ncr:1_{C327E8BB-0F48-47EC-B051-9E5C017C9063}" xr6:coauthVersionLast="47" xr6:coauthVersionMax="47" xr10:uidLastSave="{00000000-0000-0000-0000-000000000000}"/>
  <bookViews>
    <workbookView xWindow="0" yWindow="0" windowWidth="19455" windowHeight="15600" activeTab="2" xr2:uid="{DC5B633C-A2CB-4641-99DE-A1E90EC7437F}"/>
  </bookViews>
  <sheets>
    <sheet name="Sheet1" sheetId="1" r:id="rId1"/>
    <sheet name="Sheet3" sheetId="3" r:id="rId2"/>
    <sheet name="Sheet2" sheetId="2" r:id="rId3"/>
  </sheets>
  <definedNames>
    <definedName name="solver_adj" localSheetId="2" hidden="1">Sheet2!$J$2:$J$3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Sheet2!$J$4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G2" i="2" s="1"/>
  <c r="D2" i="2"/>
  <c r="F2" i="2" s="1"/>
  <c r="A4" i="3"/>
  <c r="A5" i="3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3" i="1"/>
  <c r="P4" i="1"/>
  <c r="P5" i="1"/>
  <c r="P6" i="1"/>
  <c r="P7" i="1"/>
  <c r="P8" i="1"/>
  <c r="P9" i="1"/>
  <c r="P10" i="1"/>
  <c r="P11" i="1"/>
  <c r="P12" i="1"/>
  <c r="P13" i="1"/>
  <c r="P2" i="1"/>
  <c r="O13" i="1"/>
  <c r="AA21" i="2"/>
  <c r="Q21" i="2"/>
  <c r="A3" i="2" l="1"/>
  <c r="E3" i="2" l="1"/>
  <c r="G3" i="2" s="1"/>
  <c r="D3" i="2"/>
  <c r="F3" i="2" s="1"/>
  <c r="A4" i="2"/>
  <c r="D4" i="2" l="1"/>
  <c r="F4" i="2" s="1"/>
  <c r="E4" i="2"/>
  <c r="G4" i="2" s="1"/>
  <c r="A5" i="2"/>
  <c r="D5" i="2" l="1"/>
  <c r="F5" i="2" s="1"/>
  <c r="E5" i="2"/>
  <c r="G5" i="2" s="1"/>
  <c r="A6" i="2"/>
  <c r="D6" i="2" l="1"/>
  <c r="F6" i="2" s="1"/>
  <c r="E6" i="2"/>
  <c r="G6" i="2" s="1"/>
  <c r="A7" i="2"/>
  <c r="E7" i="2" l="1"/>
  <c r="G7" i="2" s="1"/>
  <c r="D7" i="2"/>
  <c r="F7" i="2" s="1"/>
  <c r="A8" i="2"/>
  <c r="D8" i="2" l="1"/>
  <c r="F8" i="2" s="1"/>
  <c r="E8" i="2"/>
  <c r="G8" i="2" s="1"/>
  <c r="A9" i="2"/>
  <c r="E9" i="2" l="1"/>
  <c r="G9" i="2" s="1"/>
  <c r="D9" i="2"/>
  <c r="F9" i="2" s="1"/>
  <c r="A10" i="2"/>
  <c r="D10" i="2" l="1"/>
  <c r="F10" i="2" s="1"/>
  <c r="E10" i="2"/>
  <c r="G10" i="2" s="1"/>
  <c r="A11" i="2"/>
  <c r="E11" i="2" l="1"/>
  <c r="G11" i="2" s="1"/>
  <c r="D11" i="2"/>
  <c r="F11" i="2" s="1"/>
  <c r="A12" i="2"/>
  <c r="D12" i="2" l="1"/>
  <c r="F12" i="2" s="1"/>
  <c r="E12" i="2"/>
  <c r="G12" i="2" s="1"/>
  <c r="A13" i="2"/>
  <c r="E13" i="2" l="1"/>
  <c r="G13" i="2" s="1"/>
  <c r="D13" i="2"/>
  <c r="F13" i="2" s="1"/>
  <c r="A14" i="2"/>
  <c r="D14" i="2" l="1"/>
  <c r="F14" i="2" s="1"/>
  <c r="E14" i="2"/>
  <c r="G14" i="2" s="1"/>
  <c r="A15" i="2"/>
  <c r="E15" i="2" l="1"/>
  <c r="G15" i="2" s="1"/>
  <c r="D15" i="2"/>
  <c r="F15" i="2" s="1"/>
  <c r="A16" i="2"/>
  <c r="D16" i="2" l="1"/>
  <c r="F16" i="2" s="1"/>
  <c r="E16" i="2"/>
  <c r="G16" i="2" s="1"/>
  <c r="A17" i="2"/>
  <c r="D17" i="2" l="1"/>
  <c r="F17" i="2" s="1"/>
  <c r="E17" i="2"/>
  <c r="G17" i="2" s="1"/>
  <c r="A18" i="2"/>
  <c r="D18" i="2" l="1"/>
  <c r="F18" i="2" s="1"/>
  <c r="E18" i="2"/>
  <c r="G18" i="2" s="1"/>
  <c r="A19" i="2"/>
  <c r="E19" i="2" l="1"/>
  <c r="G19" i="2" s="1"/>
  <c r="D19" i="2"/>
  <c r="F19" i="2" s="1"/>
  <c r="A20" i="2"/>
  <c r="D20" i="2" l="1"/>
  <c r="F20" i="2" s="1"/>
  <c r="E20" i="2"/>
  <c r="G20" i="2" s="1"/>
  <c r="A21" i="2"/>
  <c r="D21" i="2" l="1"/>
  <c r="F21" i="2" s="1"/>
  <c r="E21" i="2"/>
  <c r="G21" i="2" s="1"/>
  <c r="A22" i="2"/>
  <c r="D22" i="2" l="1"/>
  <c r="F22" i="2" s="1"/>
  <c r="E22" i="2"/>
  <c r="G22" i="2" s="1"/>
  <c r="A23" i="2"/>
  <c r="E23" i="2" l="1"/>
  <c r="G23" i="2" s="1"/>
  <c r="D23" i="2"/>
  <c r="F23" i="2" s="1"/>
  <c r="A24" i="2"/>
  <c r="D24" i="2" l="1"/>
  <c r="F24" i="2" s="1"/>
  <c r="E24" i="2"/>
  <c r="G24" i="2" s="1"/>
  <c r="A25" i="2"/>
  <c r="E25" i="2" l="1"/>
  <c r="G25" i="2" s="1"/>
  <c r="D25" i="2"/>
  <c r="F25" i="2" s="1"/>
  <c r="A26" i="2"/>
  <c r="D26" i="2" l="1"/>
  <c r="F26" i="2" s="1"/>
  <c r="E26" i="2"/>
  <c r="G26" i="2" s="1"/>
  <c r="A27" i="2"/>
  <c r="E27" i="2" l="1"/>
  <c r="G27" i="2" s="1"/>
  <c r="D27" i="2"/>
  <c r="F27" i="2" s="1"/>
  <c r="A28" i="2"/>
  <c r="D28" i="2" l="1"/>
  <c r="F28" i="2" s="1"/>
  <c r="E28" i="2"/>
  <c r="G28" i="2" s="1"/>
  <c r="A29" i="2"/>
  <c r="E29" i="2" l="1"/>
  <c r="G29" i="2" s="1"/>
  <c r="D29" i="2"/>
  <c r="F29" i="2" s="1"/>
  <c r="A30" i="2"/>
  <c r="D30" i="2" l="1"/>
  <c r="F30" i="2" s="1"/>
  <c r="E30" i="2"/>
  <c r="G30" i="2" s="1"/>
  <c r="A31" i="2"/>
  <c r="E31" i="2" l="1"/>
  <c r="G31" i="2" s="1"/>
  <c r="D31" i="2"/>
  <c r="F31" i="2" s="1"/>
  <c r="A32" i="2"/>
  <c r="D32" i="2" l="1"/>
  <c r="F32" i="2" s="1"/>
  <c r="E32" i="2"/>
  <c r="G32" i="2" s="1"/>
  <c r="A33" i="2"/>
  <c r="D33" i="2" l="1"/>
  <c r="F33" i="2" s="1"/>
  <c r="E33" i="2"/>
  <c r="G33" i="2" s="1"/>
  <c r="A34" i="2"/>
  <c r="D34" i="2" l="1"/>
  <c r="F34" i="2" s="1"/>
  <c r="E34" i="2"/>
  <c r="G34" i="2" s="1"/>
  <c r="A35" i="2"/>
  <c r="E35" i="2" l="1"/>
  <c r="G35" i="2" s="1"/>
  <c r="D35" i="2"/>
  <c r="F35" i="2" s="1"/>
  <c r="A36" i="2"/>
  <c r="D36" i="2" l="1"/>
  <c r="F36" i="2" s="1"/>
  <c r="E36" i="2"/>
  <c r="G36" i="2" s="1"/>
  <c r="A37" i="2"/>
  <c r="E37" i="2" l="1"/>
  <c r="G37" i="2" s="1"/>
  <c r="D37" i="2"/>
  <c r="F37" i="2" s="1"/>
  <c r="A38" i="2"/>
  <c r="D38" i="2" l="1"/>
  <c r="F38" i="2" s="1"/>
  <c r="E38" i="2"/>
  <c r="G38" i="2" s="1"/>
  <c r="A39" i="2"/>
  <c r="E39" i="2" l="1"/>
  <c r="G39" i="2" s="1"/>
  <c r="D39" i="2"/>
  <c r="F39" i="2" s="1"/>
  <c r="A40" i="2"/>
  <c r="D40" i="2" l="1"/>
  <c r="F40" i="2" s="1"/>
  <c r="E40" i="2"/>
  <c r="G40" i="2" s="1"/>
  <c r="A41" i="2"/>
  <c r="E41" i="2" l="1"/>
  <c r="G41" i="2" s="1"/>
  <c r="D41" i="2"/>
  <c r="F41" i="2" s="1"/>
  <c r="A42" i="2"/>
  <c r="D42" i="2" l="1"/>
  <c r="F42" i="2" s="1"/>
  <c r="E42" i="2"/>
  <c r="G42" i="2" s="1"/>
  <c r="A43" i="2"/>
  <c r="E43" i="2" l="1"/>
  <c r="G43" i="2" s="1"/>
  <c r="D43" i="2"/>
  <c r="F43" i="2" s="1"/>
  <c r="A44" i="2"/>
  <c r="D44" i="2" l="1"/>
  <c r="F44" i="2" s="1"/>
  <c r="E44" i="2"/>
  <c r="G44" i="2" s="1"/>
  <c r="A45" i="2"/>
  <c r="D45" i="2" l="1"/>
  <c r="F45" i="2" s="1"/>
  <c r="E45" i="2"/>
  <c r="G45" i="2" s="1"/>
  <c r="A46" i="2"/>
  <c r="D46" i="2" l="1"/>
  <c r="F46" i="2" s="1"/>
  <c r="E46" i="2"/>
  <c r="G46" i="2" s="1"/>
  <c r="A47" i="2"/>
  <c r="E47" i="2" l="1"/>
  <c r="G47" i="2" s="1"/>
  <c r="D47" i="2"/>
  <c r="F47" i="2" s="1"/>
  <c r="A48" i="2"/>
  <c r="D48" i="2" l="1"/>
  <c r="F48" i="2" s="1"/>
  <c r="E48" i="2"/>
  <c r="G48" i="2" s="1"/>
  <c r="A49" i="2"/>
  <c r="E49" i="2" l="1"/>
  <c r="G49" i="2" s="1"/>
  <c r="D49" i="2"/>
  <c r="F49" i="2" s="1"/>
  <c r="A50" i="2"/>
  <c r="D50" i="2" l="1"/>
  <c r="F50" i="2" s="1"/>
  <c r="E50" i="2"/>
  <c r="G50" i="2" s="1"/>
  <c r="A51" i="2"/>
  <c r="E51" i="2" l="1"/>
  <c r="G51" i="2" s="1"/>
  <c r="D51" i="2"/>
  <c r="F51" i="2" s="1"/>
  <c r="A52" i="2"/>
  <c r="D52" i="2" l="1"/>
  <c r="F52" i="2" s="1"/>
  <c r="E52" i="2"/>
  <c r="G52" i="2" s="1"/>
  <c r="A53" i="2"/>
  <c r="E53" i="2" l="1"/>
  <c r="G53" i="2" s="1"/>
  <c r="D53" i="2"/>
  <c r="F53" i="2" s="1"/>
  <c r="A54" i="2"/>
  <c r="D54" i="2" l="1"/>
  <c r="F54" i="2" s="1"/>
  <c r="E54" i="2"/>
  <c r="G54" i="2" s="1"/>
  <c r="A55" i="2"/>
  <c r="E55" i="2" l="1"/>
  <c r="G55" i="2" s="1"/>
  <c r="D55" i="2"/>
  <c r="F55" i="2" s="1"/>
  <c r="A56" i="2"/>
  <c r="D56" i="2" l="1"/>
  <c r="F56" i="2" s="1"/>
  <c r="E56" i="2"/>
  <c r="G56" i="2" s="1"/>
  <c r="A57" i="2"/>
  <c r="E57" i="2" l="1"/>
  <c r="G57" i="2" s="1"/>
  <c r="D57" i="2"/>
  <c r="F57" i="2" s="1"/>
  <c r="A58" i="2"/>
  <c r="D58" i="2" l="1"/>
  <c r="F58" i="2" s="1"/>
  <c r="E58" i="2"/>
  <c r="G58" i="2" s="1"/>
  <c r="A59" i="2"/>
  <c r="E59" i="2" l="1"/>
  <c r="G59" i="2" s="1"/>
  <c r="D59" i="2"/>
  <c r="F59" i="2" s="1"/>
  <c r="A60" i="2"/>
  <c r="D60" i="2" l="1"/>
  <c r="F60" i="2" s="1"/>
  <c r="E60" i="2"/>
  <c r="G60" i="2" s="1"/>
  <c r="A61" i="2"/>
  <c r="D61" i="2" l="1"/>
  <c r="F61" i="2" s="1"/>
  <c r="E61" i="2"/>
  <c r="G61" i="2" s="1"/>
  <c r="A62" i="2"/>
  <c r="D62" i="2" l="1"/>
  <c r="F62" i="2" s="1"/>
  <c r="E62" i="2"/>
  <c r="G62" i="2" s="1"/>
  <c r="A63" i="2"/>
  <c r="E63" i="2" l="1"/>
  <c r="G63" i="2" s="1"/>
  <c r="D63" i="2"/>
  <c r="F63" i="2" s="1"/>
  <c r="A64" i="2"/>
  <c r="D64" i="2" l="1"/>
  <c r="F64" i="2" s="1"/>
  <c r="E64" i="2"/>
  <c r="G64" i="2" s="1"/>
  <c r="A65" i="2"/>
  <c r="E65" i="2" l="1"/>
  <c r="G65" i="2" s="1"/>
  <c r="D65" i="2"/>
  <c r="F65" i="2" s="1"/>
  <c r="A66" i="2"/>
  <c r="D66" i="2" l="1"/>
  <c r="F66" i="2" s="1"/>
  <c r="E66" i="2"/>
  <c r="G66" i="2" s="1"/>
  <c r="A67" i="2"/>
  <c r="E67" i="2" l="1"/>
  <c r="G67" i="2" s="1"/>
  <c r="D67" i="2"/>
  <c r="F67" i="2" s="1"/>
  <c r="A68" i="2"/>
  <c r="D68" i="2" l="1"/>
  <c r="F68" i="2" s="1"/>
  <c r="E68" i="2"/>
  <c r="G68" i="2" s="1"/>
  <c r="A69" i="2"/>
  <c r="E69" i="2" l="1"/>
  <c r="G69" i="2" s="1"/>
  <c r="D69" i="2"/>
  <c r="F69" i="2" s="1"/>
  <c r="A70" i="2"/>
  <c r="D70" i="2" l="1"/>
  <c r="F70" i="2" s="1"/>
  <c r="E70" i="2"/>
  <c r="G70" i="2" s="1"/>
  <c r="A71" i="2"/>
  <c r="E71" i="2" l="1"/>
  <c r="G71" i="2" s="1"/>
  <c r="D71" i="2"/>
  <c r="F71" i="2" s="1"/>
  <c r="A72" i="2"/>
  <c r="D72" i="2" l="1"/>
  <c r="F72" i="2" s="1"/>
  <c r="E72" i="2"/>
  <c r="G72" i="2" s="1"/>
  <c r="A73" i="2"/>
  <c r="D73" i="2" l="1"/>
  <c r="F73" i="2" s="1"/>
  <c r="E73" i="2"/>
  <c r="G73" i="2" s="1"/>
  <c r="A74" i="2"/>
  <c r="D74" i="2" l="1"/>
  <c r="F74" i="2" s="1"/>
  <c r="J4" i="2" s="1"/>
  <c r="E74" i="2"/>
  <c r="G74" i="2" s="1"/>
  <c r="K4" i="2" s="1"/>
</calcChain>
</file>

<file path=xl/sharedStrings.xml><?xml version="1.0" encoding="utf-8"?>
<sst xmlns="http://schemas.openxmlformats.org/spreadsheetml/2006/main" count="107" uniqueCount="48">
  <si>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</si>
  <si>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</si>
  <si>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</si>
  <si>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</si>
  <si>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</si>
  <si>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</si>
  <si>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</si>
  <si>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</si>
  <si>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</si>
  <si>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</si>
  <si>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</si>
  <si>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</si>
  <si>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</si>
  <si>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</si>
  <si>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</si>
  <si>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</si>
  <si>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</si>
  <si>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</si>
  <si>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</si>
  <si>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</si>
  <si>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</si>
  <si>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</si>
  <si>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</si>
  <si>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</si>
  <si>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</si>
  <si>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</si>
  <si>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</si>
  <si>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</si>
  <si>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</si>
  <si>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</si>
  <si>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</si>
  <si>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</si>
  <si>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</si>
  <si>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</si>
  <si>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</si>
  <si>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</si>
  <si>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</si>
  <si>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</si>
  <si>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</si>
  <si>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AnnAnomaly</t>
  </si>
  <si>
    <t>Anomaly</t>
  </si>
  <si>
    <t>a</t>
  </si>
  <si>
    <t>b</t>
  </si>
  <si>
    <t>Dec_DIFF^2</t>
  </si>
  <si>
    <t>Annual_Diff^2</t>
  </si>
  <si>
    <t>SSE</t>
  </si>
  <si>
    <t>Dec_Trend</t>
  </si>
  <si>
    <t>Annual_Trend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</si>
</sst>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3" xfId="0" applyFill="1" applyBorder="1"/>
    <xf numFmtId="0" fontId="0" fillId="3" borderId="3" xfId="0" applyFill="1" applyBorder="1"/>
    <xf numFmtId="0" fontId="0" fillId="0" borderId="3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AnnAnomaly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Sheet1!$P$2:$P$74</c:f>
              <c:numCache>
                <c:formatCode>General</c:formatCode>
                <c:ptCount val="73"/>
                <c:pt idx="0">
                  <c:v>-0.11000000000000298</c:v>
                </c:pt>
                <c:pt idx="1">
                  <c:v>-0.31000000000000227</c:v>
                </c:pt>
                <c:pt idx="2">
                  <c:v>-1.5100000000000016</c:v>
                </c:pt>
                <c:pt idx="3">
                  <c:v>-0.41000000000000369</c:v>
                </c:pt>
                <c:pt idx="4">
                  <c:v>-0.61000000000000298</c:v>
                </c:pt>
                <c:pt idx="5">
                  <c:v>-0.81000000000000227</c:v>
                </c:pt>
                <c:pt idx="6">
                  <c:v>-1.0100000000000016</c:v>
                </c:pt>
                <c:pt idx="7">
                  <c:v>-0.71000000000000441</c:v>
                </c:pt>
                <c:pt idx="8">
                  <c:v>-1.0100000000000016</c:v>
                </c:pt>
                <c:pt idx="9">
                  <c:v>0.18999999999999773</c:v>
                </c:pt>
                <c:pt idx="10">
                  <c:v>-1.0100000000000016</c:v>
                </c:pt>
                <c:pt idx="11">
                  <c:v>0.88999999999999702</c:v>
                </c:pt>
                <c:pt idx="12">
                  <c:v>-0.11000000000000298</c:v>
                </c:pt>
                <c:pt idx="13">
                  <c:v>-0.21000000000000441</c:v>
                </c:pt>
                <c:pt idx="14">
                  <c:v>-1.2100000000000044</c:v>
                </c:pt>
                <c:pt idx="15">
                  <c:v>8.9999999999996305E-2</c:v>
                </c:pt>
                <c:pt idx="16">
                  <c:v>-0.11000000000000298</c:v>
                </c:pt>
                <c:pt idx="17">
                  <c:v>0.98999999999999844</c:v>
                </c:pt>
                <c:pt idx="18">
                  <c:v>-0.21000000000000441</c:v>
                </c:pt>
                <c:pt idx="19">
                  <c:v>-0.21000000000000441</c:v>
                </c:pt>
                <c:pt idx="20">
                  <c:v>-0.51000000000000156</c:v>
                </c:pt>
                <c:pt idx="21">
                  <c:v>-0.21000000000000441</c:v>
                </c:pt>
                <c:pt idx="22">
                  <c:v>0.48999999999999844</c:v>
                </c:pt>
                <c:pt idx="23">
                  <c:v>0.18999999999999773</c:v>
                </c:pt>
                <c:pt idx="24">
                  <c:v>8.9999999999996305E-2</c:v>
                </c:pt>
                <c:pt idx="25">
                  <c:v>-1.0000000000001563E-2</c:v>
                </c:pt>
                <c:pt idx="26">
                  <c:v>-0.61000000000000298</c:v>
                </c:pt>
                <c:pt idx="27">
                  <c:v>-0.21000000000000441</c:v>
                </c:pt>
                <c:pt idx="28">
                  <c:v>-0.51000000000000156</c:v>
                </c:pt>
                <c:pt idx="29">
                  <c:v>-1.0000000000001563E-2</c:v>
                </c:pt>
                <c:pt idx="30">
                  <c:v>0.48999999999999844</c:v>
                </c:pt>
                <c:pt idx="31">
                  <c:v>0.38999999999999702</c:v>
                </c:pt>
                <c:pt idx="32">
                  <c:v>0.48999999999999844</c:v>
                </c:pt>
                <c:pt idx="33">
                  <c:v>-0.21000000000000441</c:v>
                </c:pt>
                <c:pt idx="34">
                  <c:v>-0.51000000000000156</c:v>
                </c:pt>
                <c:pt idx="35">
                  <c:v>-1.0000000000001563E-2</c:v>
                </c:pt>
                <c:pt idx="36">
                  <c:v>-0.41000000000000369</c:v>
                </c:pt>
                <c:pt idx="37">
                  <c:v>-1.0000000000001563E-2</c:v>
                </c:pt>
                <c:pt idx="38">
                  <c:v>0.58999999999999631</c:v>
                </c:pt>
                <c:pt idx="39">
                  <c:v>0.18999999999999773</c:v>
                </c:pt>
                <c:pt idx="40">
                  <c:v>0.38999999999999702</c:v>
                </c:pt>
                <c:pt idx="41">
                  <c:v>-1.0000000000001563E-2</c:v>
                </c:pt>
                <c:pt idx="42">
                  <c:v>-0.71000000000000441</c:v>
                </c:pt>
                <c:pt idx="43">
                  <c:v>0.38999999999999702</c:v>
                </c:pt>
                <c:pt idx="44">
                  <c:v>-1.0000000000001563E-2</c:v>
                </c:pt>
                <c:pt idx="45">
                  <c:v>-0.51000000000000156</c:v>
                </c:pt>
                <c:pt idx="46">
                  <c:v>-0.61000000000000298</c:v>
                </c:pt>
                <c:pt idx="47">
                  <c:v>8.9999999999996305E-2</c:v>
                </c:pt>
                <c:pt idx="48">
                  <c:v>-0.31000000000000227</c:v>
                </c:pt>
                <c:pt idx="49">
                  <c:v>0.38999999999999702</c:v>
                </c:pt>
                <c:pt idx="50">
                  <c:v>0.58999999999999631</c:v>
                </c:pt>
                <c:pt idx="51">
                  <c:v>0.18999999999999773</c:v>
                </c:pt>
                <c:pt idx="52">
                  <c:v>0.38999999999999702</c:v>
                </c:pt>
                <c:pt idx="53">
                  <c:v>-1.0000000000001563E-2</c:v>
                </c:pt>
                <c:pt idx="54">
                  <c:v>-0.11000000000000298</c:v>
                </c:pt>
                <c:pt idx="55">
                  <c:v>0.68999999999999773</c:v>
                </c:pt>
                <c:pt idx="56">
                  <c:v>0.48999999999999844</c:v>
                </c:pt>
                <c:pt idx="57">
                  <c:v>1.2899999999999956</c:v>
                </c:pt>
                <c:pt idx="58">
                  <c:v>0.18999999999999773</c:v>
                </c:pt>
                <c:pt idx="59">
                  <c:v>0.88999999999999702</c:v>
                </c:pt>
                <c:pt idx="60">
                  <c:v>0.28999999999999559</c:v>
                </c:pt>
                <c:pt idx="61">
                  <c:v>0.18999999999999773</c:v>
                </c:pt>
                <c:pt idx="62">
                  <c:v>0.88999999999999702</c:v>
                </c:pt>
                <c:pt idx="63">
                  <c:v>1.0899999999999963</c:v>
                </c:pt>
                <c:pt idx="64">
                  <c:v>1.389999999999997</c:v>
                </c:pt>
                <c:pt idx="65">
                  <c:v>0.98999999999999844</c:v>
                </c:pt>
                <c:pt idx="66">
                  <c:v>0.38999999999999702</c:v>
                </c:pt>
                <c:pt idx="67">
                  <c:v>1.0899999999999963</c:v>
                </c:pt>
                <c:pt idx="68">
                  <c:v>0.88999999999999702</c:v>
                </c:pt>
                <c:pt idx="69">
                  <c:v>0.68999999999999773</c:v>
                </c:pt>
                <c:pt idx="70">
                  <c:v>0.18999999999999773</c:v>
                </c:pt>
                <c:pt idx="71">
                  <c:v>0.48999999999999844</c:v>
                </c:pt>
                <c:pt idx="72">
                  <c:v>0.58999999999999631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E-4D2B-964B-FCBD229E8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663704"/>
        <c:axId val="664664064"/>
      </c:lineChart>
      <c:catAx>
        <c:axId val="664663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64064"/>
        <c:crosses val="autoZero"/>
        <c:auto val="1"/>
        <c:lblAlgn val="ctr"/>
        <c:lblOffset val="100"/>
        <c:noMultiLvlLbl val="0"/>
      </c:catAx>
      <c:valAx>
        <c:axId val="6646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6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Sheet2!$B$2:$B$75</c:f>
              <c:numCache>
                <c:formatCode>General</c:formatCode>
                <c:ptCount val="74"/>
                <c:pt idx="0">
                  <c:v>26</c:v>
                </c:pt>
                <c:pt idx="1">
                  <c:v>23.4</c:v>
                </c:pt>
                <c:pt idx="2">
                  <c:v>20.7</c:v>
                </c:pt>
                <c:pt idx="3">
                  <c:v>21.5</c:v>
                </c:pt>
                <c:pt idx="4">
                  <c:v>24.3</c:v>
                </c:pt>
                <c:pt idx="5">
                  <c:v>21.3</c:v>
                </c:pt>
                <c:pt idx="6">
                  <c:v>19.399999999999999</c:v>
                </c:pt>
                <c:pt idx="7">
                  <c:v>22.6</c:v>
                </c:pt>
                <c:pt idx="8">
                  <c:v>20</c:v>
                </c:pt>
                <c:pt idx="9">
                  <c:v>20.2</c:v>
                </c:pt>
                <c:pt idx="10">
                  <c:v>26.2</c:v>
                </c:pt>
                <c:pt idx="11">
                  <c:v>24.2</c:v>
                </c:pt>
                <c:pt idx="12">
                  <c:v>22.4</c:v>
                </c:pt>
                <c:pt idx="13">
                  <c:v>23.1</c:v>
                </c:pt>
                <c:pt idx="14">
                  <c:v>18.7</c:v>
                </c:pt>
                <c:pt idx="15">
                  <c:v>25.1</c:v>
                </c:pt>
                <c:pt idx="16">
                  <c:v>22.4</c:v>
                </c:pt>
                <c:pt idx="17">
                  <c:v>22.6</c:v>
                </c:pt>
                <c:pt idx="18">
                  <c:v>21.7</c:v>
                </c:pt>
                <c:pt idx="19">
                  <c:v>20.7</c:v>
                </c:pt>
                <c:pt idx="20">
                  <c:v>22.7</c:v>
                </c:pt>
                <c:pt idx="21">
                  <c:v>21.4</c:v>
                </c:pt>
                <c:pt idx="22">
                  <c:v>25.1</c:v>
                </c:pt>
                <c:pt idx="23">
                  <c:v>25.5</c:v>
                </c:pt>
                <c:pt idx="24">
                  <c:v>22</c:v>
                </c:pt>
                <c:pt idx="25">
                  <c:v>24.4</c:v>
                </c:pt>
                <c:pt idx="26">
                  <c:v>22.3</c:v>
                </c:pt>
                <c:pt idx="27">
                  <c:v>24</c:v>
                </c:pt>
                <c:pt idx="28">
                  <c:v>22.2</c:v>
                </c:pt>
                <c:pt idx="29">
                  <c:v>23.3</c:v>
                </c:pt>
                <c:pt idx="30">
                  <c:v>26.1</c:v>
                </c:pt>
                <c:pt idx="31">
                  <c:v>23.2</c:v>
                </c:pt>
                <c:pt idx="32">
                  <c:v>23.3</c:v>
                </c:pt>
                <c:pt idx="33">
                  <c:v>24.4</c:v>
                </c:pt>
                <c:pt idx="34">
                  <c:v>22.1</c:v>
                </c:pt>
                <c:pt idx="35">
                  <c:v>21.4</c:v>
                </c:pt>
                <c:pt idx="36">
                  <c:v>21.1</c:v>
                </c:pt>
                <c:pt idx="37">
                  <c:v>23.1</c:v>
                </c:pt>
                <c:pt idx="38">
                  <c:v>23.5</c:v>
                </c:pt>
                <c:pt idx="39">
                  <c:v>24.7</c:v>
                </c:pt>
                <c:pt idx="40">
                  <c:v>23.6</c:v>
                </c:pt>
                <c:pt idx="41">
                  <c:v>22.1</c:v>
                </c:pt>
                <c:pt idx="42">
                  <c:v>22.9</c:v>
                </c:pt>
                <c:pt idx="43">
                  <c:v>22.1</c:v>
                </c:pt>
                <c:pt idx="44">
                  <c:v>25.3</c:v>
                </c:pt>
                <c:pt idx="45">
                  <c:v>21.1</c:v>
                </c:pt>
                <c:pt idx="46">
                  <c:v>21.6</c:v>
                </c:pt>
                <c:pt idx="47">
                  <c:v>22.7</c:v>
                </c:pt>
                <c:pt idx="48">
                  <c:v>24.4</c:v>
                </c:pt>
                <c:pt idx="49">
                  <c:v>22.4</c:v>
                </c:pt>
                <c:pt idx="50">
                  <c:v>24.4</c:v>
                </c:pt>
                <c:pt idx="51">
                  <c:v>19</c:v>
                </c:pt>
                <c:pt idx="52">
                  <c:v>23.8</c:v>
                </c:pt>
                <c:pt idx="53">
                  <c:v>24.6</c:v>
                </c:pt>
                <c:pt idx="54">
                  <c:v>24.8</c:v>
                </c:pt>
                <c:pt idx="55">
                  <c:v>24.8</c:v>
                </c:pt>
                <c:pt idx="56">
                  <c:v>24.7</c:v>
                </c:pt>
                <c:pt idx="57">
                  <c:v>25.8</c:v>
                </c:pt>
                <c:pt idx="58">
                  <c:v>20.399999999999999</c:v>
                </c:pt>
                <c:pt idx="59">
                  <c:v>24.8</c:v>
                </c:pt>
                <c:pt idx="60">
                  <c:v>23.2</c:v>
                </c:pt>
                <c:pt idx="61">
                  <c:v>24.4</c:v>
                </c:pt>
                <c:pt idx="62">
                  <c:v>24.5</c:v>
                </c:pt>
                <c:pt idx="63">
                  <c:v>23.7</c:v>
                </c:pt>
                <c:pt idx="64">
                  <c:v>23.1</c:v>
                </c:pt>
                <c:pt idx="65">
                  <c:v>28.7</c:v>
                </c:pt>
                <c:pt idx="66">
                  <c:v>24.5</c:v>
                </c:pt>
                <c:pt idx="67">
                  <c:v>24.2</c:v>
                </c:pt>
                <c:pt idx="68">
                  <c:v>25</c:v>
                </c:pt>
                <c:pt idx="69">
                  <c:v>25.7</c:v>
                </c:pt>
                <c:pt idx="70">
                  <c:v>21.7</c:v>
                </c:pt>
                <c:pt idx="71">
                  <c:v>24.1</c:v>
                </c:pt>
                <c:pt idx="72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F-4AEA-AC2D-A19F4C20236A}"/>
            </c:ext>
          </c:extLst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Dec_Trend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Sheet2!$D$2:$D$75</c:f>
              <c:numCache>
                <c:formatCode>General</c:formatCode>
                <c:ptCount val="74"/>
                <c:pt idx="0">
                  <c:v>22.189147305276052</c:v>
                </c:pt>
                <c:pt idx="1">
                  <c:v>22.217264306538006</c:v>
                </c:pt>
                <c:pt idx="2">
                  <c:v>22.24538130779996</c:v>
                </c:pt>
                <c:pt idx="3">
                  <c:v>22.273498309061914</c:v>
                </c:pt>
                <c:pt idx="4">
                  <c:v>22.301615310323871</c:v>
                </c:pt>
                <c:pt idx="5">
                  <c:v>22.329732311585825</c:v>
                </c:pt>
                <c:pt idx="6">
                  <c:v>22.35784931284778</c:v>
                </c:pt>
                <c:pt idx="7">
                  <c:v>22.385966314109734</c:v>
                </c:pt>
                <c:pt idx="8">
                  <c:v>22.414083315371688</c:v>
                </c:pt>
                <c:pt idx="9">
                  <c:v>22.442200316633642</c:v>
                </c:pt>
                <c:pt idx="10">
                  <c:v>22.470317317895596</c:v>
                </c:pt>
                <c:pt idx="11">
                  <c:v>22.49843431915755</c:v>
                </c:pt>
                <c:pt idx="12">
                  <c:v>22.526551320419504</c:v>
                </c:pt>
                <c:pt idx="13">
                  <c:v>22.554668321681458</c:v>
                </c:pt>
                <c:pt idx="14">
                  <c:v>22.582785322943415</c:v>
                </c:pt>
                <c:pt idx="15">
                  <c:v>22.610902324205369</c:v>
                </c:pt>
                <c:pt idx="16">
                  <c:v>22.639019325467324</c:v>
                </c:pt>
                <c:pt idx="17">
                  <c:v>22.667136326729278</c:v>
                </c:pt>
                <c:pt idx="18">
                  <c:v>22.695253327991232</c:v>
                </c:pt>
                <c:pt idx="19">
                  <c:v>22.723370329253186</c:v>
                </c:pt>
                <c:pt idx="20">
                  <c:v>22.75148733051514</c:v>
                </c:pt>
                <c:pt idx="21">
                  <c:v>22.779604331777094</c:v>
                </c:pt>
                <c:pt idx="22">
                  <c:v>22.807721333039048</c:v>
                </c:pt>
                <c:pt idx="23">
                  <c:v>22.835838334301002</c:v>
                </c:pt>
                <c:pt idx="24">
                  <c:v>22.863955335562959</c:v>
                </c:pt>
                <c:pt idx="25">
                  <c:v>22.892072336824913</c:v>
                </c:pt>
                <c:pt idx="26">
                  <c:v>22.920189338086868</c:v>
                </c:pt>
                <c:pt idx="27">
                  <c:v>22.948306339348822</c:v>
                </c:pt>
                <c:pt idx="28">
                  <c:v>22.976423340610776</c:v>
                </c:pt>
                <c:pt idx="29">
                  <c:v>23.00454034187273</c:v>
                </c:pt>
                <c:pt idx="30">
                  <c:v>23.032657343134684</c:v>
                </c:pt>
                <c:pt idx="31">
                  <c:v>23.060774344396638</c:v>
                </c:pt>
                <c:pt idx="32">
                  <c:v>23.088891345658592</c:v>
                </c:pt>
                <c:pt idx="33">
                  <c:v>23.117008346920549</c:v>
                </c:pt>
                <c:pt idx="34">
                  <c:v>23.145125348182503</c:v>
                </c:pt>
                <c:pt idx="35">
                  <c:v>23.173242349444457</c:v>
                </c:pt>
                <c:pt idx="36">
                  <c:v>23.201359350706412</c:v>
                </c:pt>
                <c:pt idx="37">
                  <c:v>23.229476351968366</c:v>
                </c:pt>
                <c:pt idx="38">
                  <c:v>23.25759335323032</c:v>
                </c:pt>
                <c:pt idx="39">
                  <c:v>23.285710354492274</c:v>
                </c:pt>
                <c:pt idx="40">
                  <c:v>23.313827355754228</c:v>
                </c:pt>
                <c:pt idx="41">
                  <c:v>23.341944357016182</c:v>
                </c:pt>
                <c:pt idx="42">
                  <c:v>23.370061358278136</c:v>
                </c:pt>
                <c:pt idx="43">
                  <c:v>23.39817835954009</c:v>
                </c:pt>
                <c:pt idx="44">
                  <c:v>23.426295360802047</c:v>
                </c:pt>
                <c:pt idx="45">
                  <c:v>23.454412362064001</c:v>
                </c:pt>
                <c:pt idx="46">
                  <c:v>23.482529363325956</c:v>
                </c:pt>
                <c:pt idx="47">
                  <c:v>23.51064636458791</c:v>
                </c:pt>
                <c:pt idx="48">
                  <c:v>23.538763365849864</c:v>
                </c:pt>
                <c:pt idx="49">
                  <c:v>23.566880367111818</c:v>
                </c:pt>
                <c:pt idx="50">
                  <c:v>23.594997368373772</c:v>
                </c:pt>
                <c:pt idx="51">
                  <c:v>23.623114369635726</c:v>
                </c:pt>
                <c:pt idx="52">
                  <c:v>23.65123137089768</c:v>
                </c:pt>
                <c:pt idx="53">
                  <c:v>23.679348372159637</c:v>
                </c:pt>
                <c:pt idx="54">
                  <c:v>23.707465373421591</c:v>
                </c:pt>
                <c:pt idx="55">
                  <c:v>23.735582374683545</c:v>
                </c:pt>
                <c:pt idx="56">
                  <c:v>23.7636993759455</c:v>
                </c:pt>
                <c:pt idx="57">
                  <c:v>23.791816377207454</c:v>
                </c:pt>
                <c:pt idx="58">
                  <c:v>23.819933378469408</c:v>
                </c:pt>
                <c:pt idx="59">
                  <c:v>23.848050379731362</c:v>
                </c:pt>
                <c:pt idx="60">
                  <c:v>23.876167380993316</c:v>
                </c:pt>
                <c:pt idx="61">
                  <c:v>23.90428438225527</c:v>
                </c:pt>
                <c:pt idx="62">
                  <c:v>23.932401383517224</c:v>
                </c:pt>
                <c:pt idx="63">
                  <c:v>23.960518384779181</c:v>
                </c:pt>
                <c:pt idx="64">
                  <c:v>23.988635386041135</c:v>
                </c:pt>
                <c:pt idx="65">
                  <c:v>24.016752387303089</c:v>
                </c:pt>
                <c:pt idx="66">
                  <c:v>24.044869388565044</c:v>
                </c:pt>
                <c:pt idx="67">
                  <c:v>24.072986389826998</c:v>
                </c:pt>
                <c:pt idx="68">
                  <c:v>24.101103391088952</c:v>
                </c:pt>
                <c:pt idx="69">
                  <c:v>24.129220392350906</c:v>
                </c:pt>
                <c:pt idx="70">
                  <c:v>24.15733739361286</c:v>
                </c:pt>
                <c:pt idx="71">
                  <c:v>24.185454394874814</c:v>
                </c:pt>
                <c:pt idx="72">
                  <c:v>24.213571396136771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F-4AEA-AC2D-A19F4C20236A}"/>
            </c:ext>
          </c:extLst>
        </c:ser>
        <c:ser>
          <c:idx val="1"/>
          <c:order val="2"/>
          <c:tx>
            <c:strRef>
              <c:f>Sheet2!$C$1</c:f>
              <c:strCache>
                <c:ptCount val="1"/>
                <c:pt idx="0">
                  <c:v>Annual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Sheet2!$C$2:$C$75</c:f>
              <c:numCache>
                <c:formatCode>General</c:formatCode>
                <c:ptCount val="74"/>
                <c:pt idx="0">
                  <c:v>19</c:v>
                </c:pt>
                <c:pt idx="1">
                  <c:v>18.8</c:v>
                </c:pt>
                <c:pt idx="2">
                  <c:v>17.600000000000001</c:v>
                </c:pt>
                <c:pt idx="3">
                  <c:v>18.7</c:v>
                </c:pt>
                <c:pt idx="4">
                  <c:v>18.5</c:v>
                </c:pt>
                <c:pt idx="5">
                  <c:v>18.3</c:v>
                </c:pt>
                <c:pt idx="6">
                  <c:v>18.100000000000001</c:v>
                </c:pt>
                <c:pt idx="7">
                  <c:v>18.399999999999999</c:v>
                </c:pt>
                <c:pt idx="8">
                  <c:v>18.100000000000001</c:v>
                </c:pt>
                <c:pt idx="9">
                  <c:v>19.3</c:v>
                </c:pt>
                <c:pt idx="10">
                  <c:v>18.100000000000001</c:v>
                </c:pt>
                <c:pt idx="11">
                  <c:v>20</c:v>
                </c:pt>
                <c:pt idx="12">
                  <c:v>19</c:v>
                </c:pt>
                <c:pt idx="13">
                  <c:v>18.899999999999999</c:v>
                </c:pt>
                <c:pt idx="14">
                  <c:v>17.899999999999999</c:v>
                </c:pt>
                <c:pt idx="15">
                  <c:v>19.2</c:v>
                </c:pt>
                <c:pt idx="16">
                  <c:v>19</c:v>
                </c:pt>
                <c:pt idx="17">
                  <c:v>20.100000000000001</c:v>
                </c:pt>
                <c:pt idx="18">
                  <c:v>18.899999999999999</c:v>
                </c:pt>
                <c:pt idx="19">
                  <c:v>18.899999999999999</c:v>
                </c:pt>
                <c:pt idx="20">
                  <c:v>18.600000000000001</c:v>
                </c:pt>
                <c:pt idx="21">
                  <c:v>18.899999999999999</c:v>
                </c:pt>
                <c:pt idx="22">
                  <c:v>19.600000000000001</c:v>
                </c:pt>
                <c:pt idx="23">
                  <c:v>19.3</c:v>
                </c:pt>
                <c:pt idx="24">
                  <c:v>19.2</c:v>
                </c:pt>
                <c:pt idx="25">
                  <c:v>19.100000000000001</c:v>
                </c:pt>
                <c:pt idx="26">
                  <c:v>18.5</c:v>
                </c:pt>
                <c:pt idx="27">
                  <c:v>18.899999999999999</c:v>
                </c:pt>
                <c:pt idx="28">
                  <c:v>18.600000000000001</c:v>
                </c:pt>
                <c:pt idx="29">
                  <c:v>19.100000000000001</c:v>
                </c:pt>
                <c:pt idx="30">
                  <c:v>19.600000000000001</c:v>
                </c:pt>
                <c:pt idx="31">
                  <c:v>19.5</c:v>
                </c:pt>
                <c:pt idx="32">
                  <c:v>19.600000000000001</c:v>
                </c:pt>
                <c:pt idx="33">
                  <c:v>18.899999999999999</c:v>
                </c:pt>
                <c:pt idx="34">
                  <c:v>18.600000000000001</c:v>
                </c:pt>
                <c:pt idx="35">
                  <c:v>19.100000000000001</c:v>
                </c:pt>
                <c:pt idx="36">
                  <c:v>18.7</c:v>
                </c:pt>
                <c:pt idx="37">
                  <c:v>19.100000000000001</c:v>
                </c:pt>
                <c:pt idx="38">
                  <c:v>19.7</c:v>
                </c:pt>
                <c:pt idx="39">
                  <c:v>19.3</c:v>
                </c:pt>
                <c:pt idx="40">
                  <c:v>19.5</c:v>
                </c:pt>
                <c:pt idx="41">
                  <c:v>19.100000000000001</c:v>
                </c:pt>
                <c:pt idx="42">
                  <c:v>18.399999999999999</c:v>
                </c:pt>
                <c:pt idx="43">
                  <c:v>19.5</c:v>
                </c:pt>
                <c:pt idx="44">
                  <c:v>19.100000000000001</c:v>
                </c:pt>
                <c:pt idx="45">
                  <c:v>18.600000000000001</c:v>
                </c:pt>
                <c:pt idx="46">
                  <c:v>18.5</c:v>
                </c:pt>
                <c:pt idx="47">
                  <c:v>19.2</c:v>
                </c:pt>
                <c:pt idx="48">
                  <c:v>18.8</c:v>
                </c:pt>
                <c:pt idx="49">
                  <c:v>19.5</c:v>
                </c:pt>
                <c:pt idx="50">
                  <c:v>19.7</c:v>
                </c:pt>
                <c:pt idx="51">
                  <c:v>19.3</c:v>
                </c:pt>
                <c:pt idx="52">
                  <c:v>19.5</c:v>
                </c:pt>
                <c:pt idx="53">
                  <c:v>19.100000000000001</c:v>
                </c:pt>
                <c:pt idx="54">
                  <c:v>19</c:v>
                </c:pt>
                <c:pt idx="55">
                  <c:v>19.8</c:v>
                </c:pt>
                <c:pt idx="56">
                  <c:v>19.600000000000001</c:v>
                </c:pt>
                <c:pt idx="57">
                  <c:v>20.399999999999999</c:v>
                </c:pt>
                <c:pt idx="58">
                  <c:v>19.3</c:v>
                </c:pt>
                <c:pt idx="59">
                  <c:v>20</c:v>
                </c:pt>
                <c:pt idx="60">
                  <c:v>19.399999999999999</c:v>
                </c:pt>
                <c:pt idx="61">
                  <c:v>19.3</c:v>
                </c:pt>
                <c:pt idx="62">
                  <c:v>20</c:v>
                </c:pt>
                <c:pt idx="63">
                  <c:v>20.2</c:v>
                </c:pt>
                <c:pt idx="64">
                  <c:v>20.5</c:v>
                </c:pt>
                <c:pt idx="65">
                  <c:v>20.100000000000001</c:v>
                </c:pt>
                <c:pt idx="66">
                  <c:v>19.5</c:v>
                </c:pt>
                <c:pt idx="67">
                  <c:v>20.2</c:v>
                </c:pt>
                <c:pt idx="68">
                  <c:v>20</c:v>
                </c:pt>
                <c:pt idx="69">
                  <c:v>19.8</c:v>
                </c:pt>
                <c:pt idx="70">
                  <c:v>19.3</c:v>
                </c:pt>
                <c:pt idx="71">
                  <c:v>19.600000000000001</c:v>
                </c:pt>
                <c:pt idx="72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F-4AEA-AC2D-A19F4C20236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Annual_Trend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Sheet2!$E$2:$E$75</c:f>
              <c:numCache>
                <c:formatCode>General</c:formatCode>
                <c:ptCount val="74"/>
                <c:pt idx="0">
                  <c:v>18.525587317999978</c:v>
                </c:pt>
                <c:pt idx="1">
                  <c:v>18.54378794710334</c:v>
                </c:pt>
                <c:pt idx="2">
                  <c:v>18.561988576206701</c:v>
                </c:pt>
                <c:pt idx="3">
                  <c:v>18.580189205310063</c:v>
                </c:pt>
                <c:pt idx="4">
                  <c:v>18.598389834413425</c:v>
                </c:pt>
                <c:pt idx="5">
                  <c:v>18.616590463516786</c:v>
                </c:pt>
                <c:pt idx="6">
                  <c:v>18.634791092620144</c:v>
                </c:pt>
                <c:pt idx="7">
                  <c:v>18.652991721723506</c:v>
                </c:pt>
                <c:pt idx="8">
                  <c:v>18.671192350826868</c:v>
                </c:pt>
                <c:pt idx="9">
                  <c:v>18.689392979930229</c:v>
                </c:pt>
                <c:pt idx="10">
                  <c:v>18.707593609033591</c:v>
                </c:pt>
                <c:pt idx="11">
                  <c:v>18.725794238136952</c:v>
                </c:pt>
                <c:pt idx="12">
                  <c:v>18.743994867240314</c:v>
                </c:pt>
                <c:pt idx="13">
                  <c:v>18.762195496343676</c:v>
                </c:pt>
                <c:pt idx="14">
                  <c:v>18.780396125447037</c:v>
                </c:pt>
                <c:pt idx="15">
                  <c:v>18.798596754550399</c:v>
                </c:pt>
                <c:pt idx="16">
                  <c:v>18.816797383653761</c:v>
                </c:pt>
                <c:pt idx="17">
                  <c:v>18.834998012757122</c:v>
                </c:pt>
                <c:pt idx="18">
                  <c:v>18.853198641860484</c:v>
                </c:pt>
                <c:pt idx="19">
                  <c:v>18.871399270963842</c:v>
                </c:pt>
                <c:pt idx="20">
                  <c:v>18.889599900067203</c:v>
                </c:pt>
                <c:pt idx="21">
                  <c:v>18.907800529170565</c:v>
                </c:pt>
                <c:pt idx="22">
                  <c:v>18.926001158273927</c:v>
                </c:pt>
                <c:pt idx="23">
                  <c:v>18.944201787377288</c:v>
                </c:pt>
                <c:pt idx="24">
                  <c:v>18.96240241648065</c:v>
                </c:pt>
                <c:pt idx="25">
                  <c:v>18.980603045584012</c:v>
                </c:pt>
                <c:pt idx="26">
                  <c:v>18.998803674687373</c:v>
                </c:pt>
                <c:pt idx="27">
                  <c:v>19.017004303790735</c:v>
                </c:pt>
                <c:pt idx="28">
                  <c:v>19.035204932894096</c:v>
                </c:pt>
                <c:pt idx="29">
                  <c:v>19.053405561997458</c:v>
                </c:pt>
                <c:pt idx="30">
                  <c:v>19.07160619110082</c:v>
                </c:pt>
                <c:pt idx="31">
                  <c:v>19.089806820204181</c:v>
                </c:pt>
                <c:pt idx="32">
                  <c:v>19.108007449307543</c:v>
                </c:pt>
                <c:pt idx="33">
                  <c:v>19.126208078410901</c:v>
                </c:pt>
                <c:pt idx="34">
                  <c:v>19.144408707514263</c:v>
                </c:pt>
                <c:pt idx="35">
                  <c:v>19.162609336617624</c:v>
                </c:pt>
                <c:pt idx="36">
                  <c:v>19.180809965720986</c:v>
                </c:pt>
                <c:pt idx="37">
                  <c:v>19.199010594824347</c:v>
                </c:pt>
                <c:pt idx="38">
                  <c:v>19.217211223927709</c:v>
                </c:pt>
                <c:pt idx="39">
                  <c:v>19.235411853031071</c:v>
                </c:pt>
                <c:pt idx="40">
                  <c:v>19.253612482134432</c:v>
                </c:pt>
                <c:pt idx="41">
                  <c:v>19.271813111237794</c:v>
                </c:pt>
                <c:pt idx="42">
                  <c:v>19.290013740341156</c:v>
                </c:pt>
                <c:pt idx="43">
                  <c:v>19.308214369444517</c:v>
                </c:pt>
                <c:pt idx="44">
                  <c:v>19.326414998547879</c:v>
                </c:pt>
                <c:pt idx="45">
                  <c:v>19.344615627651237</c:v>
                </c:pt>
                <c:pt idx="46">
                  <c:v>19.362816256754598</c:v>
                </c:pt>
                <c:pt idx="47">
                  <c:v>19.38101688585796</c:v>
                </c:pt>
                <c:pt idx="48">
                  <c:v>19.399217514961322</c:v>
                </c:pt>
                <c:pt idx="49">
                  <c:v>19.417418144064683</c:v>
                </c:pt>
                <c:pt idx="50">
                  <c:v>19.435618773168045</c:v>
                </c:pt>
                <c:pt idx="51">
                  <c:v>19.453819402271407</c:v>
                </c:pt>
                <c:pt idx="52">
                  <c:v>19.472020031374768</c:v>
                </c:pt>
                <c:pt idx="53">
                  <c:v>19.49022066047813</c:v>
                </c:pt>
                <c:pt idx="54">
                  <c:v>19.508421289581491</c:v>
                </c:pt>
                <c:pt idx="55">
                  <c:v>19.526621918684853</c:v>
                </c:pt>
                <c:pt idx="56">
                  <c:v>19.544822547788215</c:v>
                </c:pt>
                <c:pt idx="57">
                  <c:v>19.563023176891576</c:v>
                </c:pt>
                <c:pt idx="58">
                  <c:v>19.581223805994938</c:v>
                </c:pt>
                <c:pt idx="59">
                  <c:v>19.599424435098296</c:v>
                </c:pt>
                <c:pt idx="60">
                  <c:v>19.617625064201658</c:v>
                </c:pt>
                <c:pt idx="61">
                  <c:v>19.635825693305019</c:v>
                </c:pt>
                <c:pt idx="62">
                  <c:v>19.654026322408381</c:v>
                </c:pt>
                <c:pt idx="63">
                  <c:v>19.672226951511742</c:v>
                </c:pt>
                <c:pt idx="64">
                  <c:v>19.690427580615104</c:v>
                </c:pt>
                <c:pt idx="65">
                  <c:v>19.708628209718466</c:v>
                </c:pt>
                <c:pt idx="66">
                  <c:v>19.726828838821827</c:v>
                </c:pt>
                <c:pt idx="67">
                  <c:v>19.745029467925189</c:v>
                </c:pt>
                <c:pt idx="68">
                  <c:v>19.763230097028551</c:v>
                </c:pt>
                <c:pt idx="69">
                  <c:v>19.781430726131912</c:v>
                </c:pt>
                <c:pt idx="70">
                  <c:v>19.799631355235274</c:v>
                </c:pt>
                <c:pt idx="71">
                  <c:v>19.817831984338632</c:v>
                </c:pt>
                <c:pt idx="72">
                  <c:v>19.836032613441994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F-4AEA-AC2D-A19F4C202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349632"/>
        <c:axId val="1331098384"/>
      </c:lineChart>
      <c:catAx>
        <c:axId val="83934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98384"/>
        <c:crosses val="autoZero"/>
        <c:auto val="1"/>
        <c:lblAlgn val="ctr"/>
        <c:lblOffset val="100"/>
        <c:noMultiLvlLbl val="0"/>
      </c:catAx>
      <c:valAx>
        <c:axId val="13310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45</xdr:row>
      <xdr:rowOff>42862</xdr:rowOff>
    </xdr:from>
    <xdr:to>
      <xdr:col>24</xdr:col>
      <xdr:colOff>247650</xdr:colOff>
      <xdr:row>59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4C820-A783-DD1D-B75D-04C63E275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8</xdr:row>
      <xdr:rowOff>85725</xdr:rowOff>
    </xdr:from>
    <xdr:to>
      <xdr:col>11</xdr:col>
      <xdr:colOff>0</xdr:colOff>
      <xdr:row>22</xdr:row>
      <xdr:rowOff>166687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5C58B40-9263-CBCC-CADB-A599E1643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CFE9-9BBB-446A-82AA-D850D2597A93}">
  <dimension ref="A1:P74"/>
  <sheetViews>
    <sheetView topLeftCell="A49" workbookViewId="0">
      <selection activeCell="M1" sqref="M1:N7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39</v>
      </c>
    </row>
    <row r="2" spans="1:16" x14ac:dyDescent="0.25">
      <c r="A2">
        <v>1950</v>
      </c>
      <c r="B2">
        <v>23.7</v>
      </c>
      <c r="C2">
        <v>23.4</v>
      </c>
      <c r="D2">
        <v>21.8</v>
      </c>
      <c r="E2">
        <v>19.600000000000001</v>
      </c>
      <c r="F2">
        <v>16</v>
      </c>
      <c r="G2">
        <v>13.4</v>
      </c>
      <c r="H2">
        <v>13.9</v>
      </c>
      <c r="I2">
        <v>14.2</v>
      </c>
      <c r="J2">
        <v>17.3</v>
      </c>
      <c r="K2">
        <v>17.899999999999999</v>
      </c>
      <c r="L2">
        <v>20.8</v>
      </c>
      <c r="M2">
        <v>26</v>
      </c>
      <c r="N2">
        <v>19</v>
      </c>
      <c r="P2">
        <f>N2-$O$13</f>
        <v>-0.11000000000000298</v>
      </c>
    </row>
    <row r="3" spans="1:16" x14ac:dyDescent="0.25">
      <c r="A3">
        <v>1951</v>
      </c>
      <c r="B3">
        <v>28.5</v>
      </c>
      <c r="C3">
        <v>25</v>
      </c>
      <c r="D3">
        <v>23.8</v>
      </c>
      <c r="E3">
        <v>16.2</v>
      </c>
      <c r="F3">
        <v>15.1</v>
      </c>
      <c r="G3">
        <v>14.2</v>
      </c>
      <c r="H3">
        <v>12.7</v>
      </c>
      <c r="I3">
        <v>12.4</v>
      </c>
      <c r="J3">
        <v>16.100000000000001</v>
      </c>
      <c r="K3">
        <v>18.100000000000001</v>
      </c>
      <c r="L3">
        <v>19.600000000000001</v>
      </c>
      <c r="M3">
        <v>23.4</v>
      </c>
      <c r="N3">
        <v>18.8</v>
      </c>
      <c r="P3">
        <f t="shared" ref="P3:P66" si="0">N3-$O$13</f>
        <v>-0.31000000000000227</v>
      </c>
    </row>
    <row r="4" spans="1:16" x14ac:dyDescent="0.25">
      <c r="A4">
        <v>1952</v>
      </c>
      <c r="B4">
        <v>24.3</v>
      </c>
      <c r="C4">
        <v>21.3</v>
      </c>
      <c r="D4">
        <v>22.8</v>
      </c>
      <c r="E4">
        <v>16.8</v>
      </c>
      <c r="F4">
        <v>15</v>
      </c>
      <c r="G4">
        <v>13.7</v>
      </c>
      <c r="H4">
        <v>12.1</v>
      </c>
      <c r="I4">
        <v>13.7</v>
      </c>
      <c r="J4">
        <v>15.7</v>
      </c>
      <c r="K4">
        <v>16.899999999999999</v>
      </c>
      <c r="L4">
        <v>18.5</v>
      </c>
      <c r="M4">
        <v>20.7</v>
      </c>
      <c r="N4">
        <v>17.600000000000001</v>
      </c>
      <c r="P4">
        <f t="shared" si="0"/>
        <v>-1.5100000000000016</v>
      </c>
    </row>
    <row r="5" spans="1:16" x14ac:dyDescent="0.25">
      <c r="A5">
        <v>1953</v>
      </c>
      <c r="B5">
        <v>24.8</v>
      </c>
      <c r="C5">
        <v>25.2</v>
      </c>
      <c r="D5">
        <v>25</v>
      </c>
      <c r="E5">
        <v>20.100000000000001</v>
      </c>
      <c r="F5">
        <v>16.7</v>
      </c>
      <c r="G5">
        <v>13.1</v>
      </c>
      <c r="H5">
        <v>12.8</v>
      </c>
      <c r="I5">
        <v>12.8</v>
      </c>
      <c r="J5">
        <v>15.3</v>
      </c>
      <c r="K5">
        <v>18.3</v>
      </c>
      <c r="L5">
        <v>18.399999999999999</v>
      </c>
      <c r="M5">
        <v>21.5</v>
      </c>
      <c r="N5">
        <v>18.7</v>
      </c>
      <c r="P5">
        <f t="shared" si="0"/>
        <v>-0.41000000000000369</v>
      </c>
    </row>
    <row r="6" spans="1:16" x14ac:dyDescent="0.25">
      <c r="A6">
        <v>1954</v>
      </c>
      <c r="B6">
        <v>26</v>
      </c>
      <c r="C6">
        <v>20.6</v>
      </c>
      <c r="D6">
        <v>21.7</v>
      </c>
      <c r="E6">
        <v>19.2</v>
      </c>
      <c r="F6">
        <v>15.6</v>
      </c>
      <c r="G6">
        <v>13.1</v>
      </c>
      <c r="H6">
        <v>13.3</v>
      </c>
      <c r="I6">
        <v>14.2</v>
      </c>
      <c r="J6">
        <v>16.2</v>
      </c>
      <c r="K6">
        <v>17.8</v>
      </c>
      <c r="L6">
        <v>19.899999999999999</v>
      </c>
      <c r="M6">
        <v>24.3</v>
      </c>
      <c r="N6">
        <v>18.5</v>
      </c>
      <c r="P6">
        <f t="shared" si="0"/>
        <v>-0.61000000000000298</v>
      </c>
    </row>
    <row r="7" spans="1:16" x14ac:dyDescent="0.25">
      <c r="A7">
        <v>1955</v>
      </c>
      <c r="B7">
        <v>25.9</v>
      </c>
      <c r="C7">
        <v>24.4</v>
      </c>
      <c r="D7">
        <v>23</v>
      </c>
      <c r="E7">
        <v>19.2</v>
      </c>
      <c r="F7">
        <v>14.7</v>
      </c>
      <c r="G7">
        <v>13.1</v>
      </c>
      <c r="H7">
        <v>12.9</v>
      </c>
      <c r="I7">
        <v>14</v>
      </c>
      <c r="J7">
        <v>16.100000000000001</v>
      </c>
      <c r="K7">
        <v>17.8</v>
      </c>
      <c r="L7">
        <v>17.7</v>
      </c>
      <c r="M7">
        <v>21.3</v>
      </c>
      <c r="N7">
        <v>18.3</v>
      </c>
      <c r="P7">
        <f t="shared" si="0"/>
        <v>-0.81000000000000227</v>
      </c>
    </row>
    <row r="8" spans="1:16" x14ac:dyDescent="0.25">
      <c r="A8">
        <v>1956</v>
      </c>
      <c r="B8">
        <v>23.5</v>
      </c>
      <c r="C8">
        <v>28.9</v>
      </c>
      <c r="D8">
        <v>24.9</v>
      </c>
      <c r="E8">
        <v>18.600000000000001</v>
      </c>
      <c r="F8">
        <v>15.6</v>
      </c>
      <c r="G8">
        <v>12.8</v>
      </c>
      <c r="H8">
        <v>12.9</v>
      </c>
      <c r="I8">
        <v>13</v>
      </c>
      <c r="J8">
        <v>14.9</v>
      </c>
      <c r="K8">
        <v>15.5</v>
      </c>
      <c r="L8">
        <v>17.600000000000001</v>
      </c>
      <c r="M8">
        <v>19.399999999999999</v>
      </c>
      <c r="N8">
        <v>18.100000000000001</v>
      </c>
      <c r="P8">
        <f t="shared" si="0"/>
        <v>-1.0100000000000016</v>
      </c>
    </row>
    <row r="9" spans="1:16" x14ac:dyDescent="0.25">
      <c r="A9">
        <v>1957</v>
      </c>
      <c r="B9">
        <v>23.8</v>
      </c>
      <c r="C9">
        <v>24.6</v>
      </c>
      <c r="D9">
        <v>21.8</v>
      </c>
      <c r="E9">
        <v>18.600000000000001</v>
      </c>
      <c r="F9">
        <v>15.5</v>
      </c>
      <c r="G9">
        <v>16.600000000000001</v>
      </c>
      <c r="H9">
        <v>12.5</v>
      </c>
      <c r="I9">
        <v>14.6</v>
      </c>
      <c r="J9">
        <v>15.2</v>
      </c>
      <c r="K9">
        <v>16.899999999999999</v>
      </c>
      <c r="L9">
        <v>18.3</v>
      </c>
      <c r="M9">
        <v>22.6</v>
      </c>
      <c r="N9">
        <v>18.399999999999999</v>
      </c>
      <c r="P9">
        <f t="shared" si="0"/>
        <v>-0.71000000000000441</v>
      </c>
    </row>
    <row r="10" spans="1:16" x14ac:dyDescent="0.25">
      <c r="A10">
        <v>1958</v>
      </c>
      <c r="B10">
        <v>23.1</v>
      </c>
      <c r="C10">
        <v>24.9</v>
      </c>
      <c r="D10">
        <v>21.7</v>
      </c>
      <c r="E10">
        <v>21.3</v>
      </c>
      <c r="F10">
        <v>16.5</v>
      </c>
      <c r="G10">
        <v>13.3</v>
      </c>
      <c r="H10">
        <v>12.4</v>
      </c>
      <c r="I10">
        <v>13.1</v>
      </c>
      <c r="J10">
        <v>14.7</v>
      </c>
      <c r="K10">
        <v>16.5</v>
      </c>
      <c r="L10">
        <v>20.100000000000001</v>
      </c>
      <c r="M10">
        <v>20</v>
      </c>
      <c r="N10">
        <v>18.100000000000001</v>
      </c>
      <c r="P10">
        <f t="shared" si="0"/>
        <v>-1.0100000000000016</v>
      </c>
    </row>
    <row r="11" spans="1:16" x14ac:dyDescent="0.25">
      <c r="A11">
        <v>1959</v>
      </c>
      <c r="B11">
        <v>27.6</v>
      </c>
      <c r="C11">
        <v>23.8</v>
      </c>
      <c r="D11">
        <v>22.9</v>
      </c>
      <c r="E11">
        <v>20</v>
      </c>
      <c r="F11">
        <v>16.399999999999999</v>
      </c>
      <c r="G11">
        <v>14.2</v>
      </c>
      <c r="H11">
        <v>13</v>
      </c>
      <c r="I11">
        <v>15.3</v>
      </c>
      <c r="J11">
        <v>15.3</v>
      </c>
      <c r="K11">
        <v>18.5</v>
      </c>
      <c r="L11">
        <v>24.2</v>
      </c>
      <c r="M11">
        <v>20.2</v>
      </c>
      <c r="N11">
        <v>19.3</v>
      </c>
      <c r="P11">
        <f t="shared" si="0"/>
        <v>0.18999999999999773</v>
      </c>
    </row>
    <row r="12" spans="1:16" x14ac:dyDescent="0.25">
      <c r="A12">
        <v>1960</v>
      </c>
      <c r="B12">
        <v>26.4</v>
      </c>
      <c r="C12">
        <v>22.5</v>
      </c>
      <c r="D12">
        <v>22.3</v>
      </c>
      <c r="E12">
        <v>17.3</v>
      </c>
      <c r="F12">
        <v>13.5</v>
      </c>
      <c r="G12">
        <v>12.7</v>
      </c>
      <c r="H12">
        <v>12.4</v>
      </c>
      <c r="I12">
        <v>12.8</v>
      </c>
      <c r="J12">
        <v>14.5</v>
      </c>
      <c r="K12">
        <v>18.399999999999999</v>
      </c>
      <c r="L12">
        <v>18.3</v>
      </c>
      <c r="M12">
        <v>26.2</v>
      </c>
      <c r="N12">
        <v>18.100000000000001</v>
      </c>
      <c r="P12">
        <f t="shared" si="0"/>
        <v>-1.0100000000000016</v>
      </c>
    </row>
    <row r="13" spans="1:16" x14ac:dyDescent="0.25">
      <c r="A13">
        <v>1961</v>
      </c>
      <c r="B13">
        <v>29.4</v>
      </c>
      <c r="C13">
        <v>25.9</v>
      </c>
      <c r="D13">
        <v>23.8</v>
      </c>
      <c r="E13">
        <v>19.5</v>
      </c>
      <c r="F13">
        <v>16.2</v>
      </c>
      <c r="G13">
        <v>14.7</v>
      </c>
      <c r="H13">
        <v>13.3</v>
      </c>
      <c r="I13">
        <v>14.4</v>
      </c>
      <c r="J13">
        <v>18</v>
      </c>
      <c r="K13">
        <v>19.2</v>
      </c>
      <c r="L13">
        <v>21.8</v>
      </c>
      <c r="M13">
        <v>24.2</v>
      </c>
      <c r="N13">
        <v>20</v>
      </c>
      <c r="O13">
        <f>AVERAGE(N13:N42)</f>
        <v>19.110000000000003</v>
      </c>
      <c r="P13">
        <f t="shared" si="0"/>
        <v>0.88999999999999702</v>
      </c>
    </row>
    <row r="14" spans="1:16" x14ac:dyDescent="0.25">
      <c r="A14">
        <v>1962</v>
      </c>
      <c r="B14">
        <v>26.2</v>
      </c>
      <c r="C14">
        <v>24.5</v>
      </c>
      <c r="D14">
        <v>23.4</v>
      </c>
      <c r="E14">
        <v>20.6</v>
      </c>
      <c r="F14">
        <v>14.9</v>
      </c>
      <c r="G14">
        <v>14.8</v>
      </c>
      <c r="H14">
        <v>14.1</v>
      </c>
      <c r="I14">
        <v>14</v>
      </c>
      <c r="J14">
        <v>15.9</v>
      </c>
      <c r="K14">
        <v>16.3</v>
      </c>
      <c r="L14">
        <v>21.2</v>
      </c>
      <c r="M14">
        <v>22.4</v>
      </c>
      <c r="N14">
        <v>19</v>
      </c>
      <c r="P14">
        <f t="shared" si="0"/>
        <v>-0.11000000000000298</v>
      </c>
    </row>
    <row r="15" spans="1:16" x14ac:dyDescent="0.25">
      <c r="A15">
        <v>1963</v>
      </c>
      <c r="B15">
        <v>24.3</v>
      </c>
      <c r="C15">
        <v>22.7</v>
      </c>
      <c r="D15">
        <v>22.1</v>
      </c>
      <c r="E15">
        <v>19.600000000000001</v>
      </c>
      <c r="F15">
        <v>15.4</v>
      </c>
      <c r="G15">
        <v>14.1</v>
      </c>
      <c r="H15">
        <v>12.5</v>
      </c>
      <c r="I15">
        <v>14.2</v>
      </c>
      <c r="J15">
        <v>16.399999999999999</v>
      </c>
      <c r="K15">
        <v>20.399999999999999</v>
      </c>
      <c r="L15">
        <v>22</v>
      </c>
      <c r="M15">
        <v>23.1</v>
      </c>
      <c r="N15">
        <v>18.899999999999999</v>
      </c>
      <c r="P15">
        <f t="shared" si="0"/>
        <v>-0.21000000000000441</v>
      </c>
    </row>
    <row r="16" spans="1:16" x14ac:dyDescent="0.25">
      <c r="A16">
        <v>1964</v>
      </c>
      <c r="B16">
        <v>23.3</v>
      </c>
      <c r="C16">
        <v>22.5</v>
      </c>
      <c r="D16">
        <v>22.8</v>
      </c>
      <c r="E16">
        <v>19.3</v>
      </c>
      <c r="F16">
        <v>16</v>
      </c>
      <c r="G16">
        <v>13.9</v>
      </c>
      <c r="H16">
        <v>12.9</v>
      </c>
      <c r="I16">
        <v>14.1</v>
      </c>
      <c r="J16">
        <v>15.5</v>
      </c>
      <c r="K16">
        <v>16.3</v>
      </c>
      <c r="L16">
        <v>19.899999999999999</v>
      </c>
      <c r="M16">
        <v>18.7</v>
      </c>
      <c r="N16">
        <v>17.899999999999999</v>
      </c>
      <c r="P16">
        <f t="shared" si="0"/>
        <v>-1.2100000000000044</v>
      </c>
    </row>
    <row r="17" spans="1:16" x14ac:dyDescent="0.25">
      <c r="A17">
        <v>1965</v>
      </c>
      <c r="B17">
        <v>24.1</v>
      </c>
      <c r="C17">
        <v>27.2</v>
      </c>
      <c r="D17">
        <v>23.6</v>
      </c>
      <c r="E17">
        <v>17.7</v>
      </c>
      <c r="F17">
        <v>15.9</v>
      </c>
      <c r="G17">
        <v>13.9</v>
      </c>
      <c r="H17">
        <v>12.5</v>
      </c>
      <c r="I17">
        <v>14.5</v>
      </c>
      <c r="J17">
        <v>16.5</v>
      </c>
      <c r="K17">
        <v>19.3</v>
      </c>
      <c r="L17">
        <v>20.100000000000001</v>
      </c>
      <c r="M17">
        <v>25.1</v>
      </c>
      <c r="N17">
        <v>19.2</v>
      </c>
      <c r="P17">
        <f t="shared" si="0"/>
        <v>8.9999999999996305E-2</v>
      </c>
    </row>
    <row r="18" spans="1:16" x14ac:dyDescent="0.25">
      <c r="A18">
        <v>1966</v>
      </c>
      <c r="B18">
        <v>26.2</v>
      </c>
      <c r="C18">
        <v>24.9</v>
      </c>
      <c r="D18">
        <v>24.2</v>
      </c>
      <c r="E18">
        <v>19.600000000000001</v>
      </c>
      <c r="F18">
        <v>15.9</v>
      </c>
      <c r="G18">
        <v>13.3</v>
      </c>
      <c r="H18">
        <v>12.3</v>
      </c>
      <c r="I18">
        <v>13.7</v>
      </c>
      <c r="J18">
        <v>15.6</v>
      </c>
      <c r="K18">
        <v>17.7</v>
      </c>
      <c r="L18">
        <v>22</v>
      </c>
      <c r="M18">
        <v>22.4</v>
      </c>
      <c r="N18">
        <v>19</v>
      </c>
      <c r="P18">
        <f t="shared" si="0"/>
        <v>-0.11000000000000298</v>
      </c>
    </row>
    <row r="19" spans="1:16" x14ac:dyDescent="0.25">
      <c r="A19">
        <v>1967</v>
      </c>
      <c r="B19">
        <v>24.2</v>
      </c>
      <c r="C19">
        <v>26.6</v>
      </c>
      <c r="D19">
        <v>23.7</v>
      </c>
      <c r="E19">
        <v>22</v>
      </c>
      <c r="F19">
        <v>18.3</v>
      </c>
      <c r="G19">
        <v>16.100000000000001</v>
      </c>
      <c r="H19">
        <v>14</v>
      </c>
      <c r="I19">
        <v>14.6</v>
      </c>
      <c r="J19">
        <v>16.2</v>
      </c>
      <c r="K19">
        <v>20.3</v>
      </c>
      <c r="L19">
        <v>22.1</v>
      </c>
      <c r="M19">
        <v>22.6</v>
      </c>
      <c r="N19">
        <v>20.100000000000001</v>
      </c>
      <c r="P19">
        <f t="shared" si="0"/>
        <v>0.98999999999999844</v>
      </c>
    </row>
    <row r="20" spans="1:16" x14ac:dyDescent="0.25">
      <c r="A20">
        <v>1968</v>
      </c>
      <c r="B20">
        <v>28.5</v>
      </c>
      <c r="C20">
        <v>28.3</v>
      </c>
      <c r="D20">
        <v>24.8</v>
      </c>
      <c r="E20">
        <v>20.100000000000001</v>
      </c>
      <c r="F20">
        <v>14.6</v>
      </c>
      <c r="G20">
        <v>13</v>
      </c>
      <c r="H20">
        <v>12.1</v>
      </c>
      <c r="I20">
        <v>13.1</v>
      </c>
      <c r="J20">
        <v>14.9</v>
      </c>
      <c r="K20">
        <v>18</v>
      </c>
      <c r="L20">
        <v>17.8</v>
      </c>
      <c r="M20">
        <v>21.7</v>
      </c>
      <c r="N20">
        <v>18.899999999999999</v>
      </c>
      <c r="P20">
        <f t="shared" si="0"/>
        <v>-0.21000000000000441</v>
      </c>
    </row>
    <row r="21" spans="1:16" x14ac:dyDescent="0.25">
      <c r="A21">
        <v>1969</v>
      </c>
      <c r="B21">
        <v>27.8</v>
      </c>
      <c r="C21">
        <v>25.1</v>
      </c>
      <c r="D21">
        <v>23.1</v>
      </c>
      <c r="E21">
        <v>20.100000000000001</v>
      </c>
      <c r="F21">
        <v>15.4</v>
      </c>
      <c r="G21">
        <v>13.9</v>
      </c>
      <c r="H21">
        <v>14</v>
      </c>
      <c r="I21">
        <v>14.8</v>
      </c>
      <c r="J21">
        <v>13.8</v>
      </c>
      <c r="K21">
        <v>18.399999999999999</v>
      </c>
      <c r="L21">
        <v>20.2</v>
      </c>
      <c r="M21">
        <v>20.7</v>
      </c>
      <c r="N21">
        <v>18.899999999999999</v>
      </c>
      <c r="P21">
        <f t="shared" si="0"/>
        <v>-0.21000000000000441</v>
      </c>
    </row>
    <row r="22" spans="1:16" x14ac:dyDescent="0.25">
      <c r="A22">
        <v>1970</v>
      </c>
      <c r="B22">
        <v>23.7</v>
      </c>
      <c r="C22">
        <v>25.9</v>
      </c>
      <c r="D22">
        <v>22.6</v>
      </c>
      <c r="E22">
        <v>20.6</v>
      </c>
      <c r="F22">
        <v>15.1</v>
      </c>
      <c r="G22">
        <v>14.1</v>
      </c>
      <c r="H22">
        <v>13.3</v>
      </c>
      <c r="I22">
        <v>13.2</v>
      </c>
      <c r="J22">
        <v>14.3</v>
      </c>
      <c r="K22">
        <v>17.100000000000001</v>
      </c>
      <c r="L22">
        <v>20.6</v>
      </c>
      <c r="M22">
        <v>22.7</v>
      </c>
      <c r="N22">
        <v>18.600000000000001</v>
      </c>
      <c r="P22">
        <f t="shared" si="0"/>
        <v>-0.51000000000000156</v>
      </c>
    </row>
    <row r="23" spans="1:16" x14ac:dyDescent="0.25">
      <c r="A23">
        <v>1971</v>
      </c>
      <c r="B23">
        <v>25.4</v>
      </c>
      <c r="C23">
        <v>28.1</v>
      </c>
      <c r="D23">
        <v>25.1</v>
      </c>
      <c r="E23">
        <v>21.6</v>
      </c>
      <c r="F23">
        <v>15.9</v>
      </c>
      <c r="G23">
        <v>13.3</v>
      </c>
      <c r="H23">
        <v>13.2</v>
      </c>
      <c r="I23">
        <v>13.4</v>
      </c>
      <c r="J23">
        <v>14.9</v>
      </c>
      <c r="K23">
        <v>16.3</v>
      </c>
      <c r="L23">
        <v>18</v>
      </c>
      <c r="M23">
        <v>21.4</v>
      </c>
      <c r="N23">
        <v>18.899999999999999</v>
      </c>
      <c r="P23">
        <f t="shared" si="0"/>
        <v>-0.21000000000000441</v>
      </c>
    </row>
    <row r="24" spans="1:16" x14ac:dyDescent="0.25">
      <c r="A24">
        <v>1972</v>
      </c>
      <c r="B24">
        <v>23.8</v>
      </c>
      <c r="C24">
        <v>26.7</v>
      </c>
      <c r="D24">
        <v>23.1</v>
      </c>
      <c r="E24">
        <v>20.9</v>
      </c>
      <c r="F24">
        <v>17.5</v>
      </c>
      <c r="G24">
        <v>13.9</v>
      </c>
      <c r="H24">
        <v>13</v>
      </c>
      <c r="I24">
        <v>14.3</v>
      </c>
      <c r="J24">
        <v>17.3</v>
      </c>
      <c r="K24">
        <v>18.7</v>
      </c>
      <c r="L24">
        <v>20.6</v>
      </c>
      <c r="M24">
        <v>25.1</v>
      </c>
      <c r="N24">
        <v>19.600000000000001</v>
      </c>
      <c r="P24">
        <f t="shared" si="0"/>
        <v>0.48999999999999844</v>
      </c>
    </row>
    <row r="25" spans="1:16" x14ac:dyDescent="0.25">
      <c r="A25">
        <v>1973</v>
      </c>
      <c r="B25">
        <v>27.3</v>
      </c>
      <c r="C25">
        <v>25.6</v>
      </c>
      <c r="D25">
        <v>21.5</v>
      </c>
      <c r="E25">
        <v>20.100000000000001</v>
      </c>
      <c r="F25">
        <v>16.100000000000001</v>
      </c>
      <c r="G25">
        <v>12.6</v>
      </c>
      <c r="H25">
        <v>14.3</v>
      </c>
      <c r="I25">
        <v>14.5</v>
      </c>
      <c r="J25">
        <v>16.3</v>
      </c>
      <c r="K25">
        <v>18.7</v>
      </c>
      <c r="L25">
        <v>19.399999999999999</v>
      </c>
      <c r="M25">
        <v>25.5</v>
      </c>
      <c r="N25">
        <v>19.3</v>
      </c>
      <c r="P25">
        <f t="shared" si="0"/>
        <v>0.18999999999999773</v>
      </c>
    </row>
    <row r="26" spans="1:16" x14ac:dyDescent="0.25">
      <c r="A26">
        <v>1974</v>
      </c>
      <c r="B26">
        <v>29.1</v>
      </c>
      <c r="C26">
        <v>25</v>
      </c>
      <c r="D26">
        <v>26.4</v>
      </c>
      <c r="E26">
        <v>18.7</v>
      </c>
      <c r="F26">
        <v>16.8</v>
      </c>
      <c r="G26">
        <v>14.3</v>
      </c>
      <c r="H26">
        <v>13.3</v>
      </c>
      <c r="I26">
        <v>14.1</v>
      </c>
      <c r="J26">
        <v>14.8</v>
      </c>
      <c r="K26">
        <v>17.5</v>
      </c>
      <c r="L26">
        <v>18.399999999999999</v>
      </c>
      <c r="M26">
        <v>22</v>
      </c>
      <c r="N26">
        <v>19.2</v>
      </c>
      <c r="P26">
        <f t="shared" si="0"/>
        <v>8.9999999999996305E-2</v>
      </c>
    </row>
    <row r="27" spans="1:16" x14ac:dyDescent="0.25">
      <c r="A27">
        <v>1975</v>
      </c>
      <c r="B27">
        <v>23.3</v>
      </c>
      <c r="C27">
        <v>27.3</v>
      </c>
      <c r="D27">
        <v>21.8</v>
      </c>
      <c r="E27">
        <v>19</v>
      </c>
      <c r="F27">
        <v>17.3</v>
      </c>
      <c r="G27">
        <v>14</v>
      </c>
      <c r="H27">
        <v>14.6</v>
      </c>
      <c r="I27">
        <v>13.5</v>
      </c>
      <c r="J27">
        <v>16.2</v>
      </c>
      <c r="K27">
        <v>17.2</v>
      </c>
      <c r="L27">
        <v>21.1</v>
      </c>
      <c r="M27">
        <v>24.4</v>
      </c>
      <c r="N27">
        <v>19.100000000000001</v>
      </c>
      <c r="P27">
        <f t="shared" si="0"/>
        <v>-1.0000000000001563E-2</v>
      </c>
    </row>
    <row r="28" spans="1:16" x14ac:dyDescent="0.25">
      <c r="A28">
        <v>1976</v>
      </c>
      <c r="B28">
        <v>24.6</v>
      </c>
      <c r="C28">
        <v>26.6</v>
      </c>
      <c r="D28">
        <v>22.8</v>
      </c>
      <c r="E28">
        <v>19.2</v>
      </c>
      <c r="F28">
        <v>15.5</v>
      </c>
      <c r="G28">
        <v>13.6</v>
      </c>
      <c r="H28">
        <v>13.2</v>
      </c>
      <c r="I28">
        <v>13.9</v>
      </c>
      <c r="J28">
        <v>14.8</v>
      </c>
      <c r="K28">
        <v>15.8</v>
      </c>
      <c r="L28">
        <v>19.600000000000001</v>
      </c>
      <c r="M28">
        <v>22.3</v>
      </c>
      <c r="N28">
        <v>18.5</v>
      </c>
      <c r="P28">
        <f t="shared" si="0"/>
        <v>-0.61000000000000298</v>
      </c>
    </row>
    <row r="29" spans="1:16" x14ac:dyDescent="0.25">
      <c r="A29">
        <v>1977</v>
      </c>
      <c r="B29">
        <v>24.8</v>
      </c>
      <c r="C29">
        <v>25.9</v>
      </c>
      <c r="D29">
        <v>23</v>
      </c>
      <c r="E29">
        <v>17.3</v>
      </c>
      <c r="F29">
        <v>15.2</v>
      </c>
      <c r="G29">
        <v>13.3</v>
      </c>
      <c r="H29">
        <v>12.8</v>
      </c>
      <c r="I29">
        <v>15.6</v>
      </c>
      <c r="J29">
        <v>14.8</v>
      </c>
      <c r="K29">
        <v>19.600000000000001</v>
      </c>
      <c r="L29">
        <v>20.399999999999999</v>
      </c>
      <c r="M29">
        <v>24</v>
      </c>
      <c r="N29">
        <v>18.899999999999999</v>
      </c>
      <c r="P29">
        <f t="shared" si="0"/>
        <v>-0.21000000000000441</v>
      </c>
    </row>
    <row r="30" spans="1:16" x14ac:dyDescent="0.25">
      <c r="A30">
        <v>1978</v>
      </c>
      <c r="B30">
        <v>23.2</v>
      </c>
      <c r="C30">
        <v>23.8</v>
      </c>
      <c r="D30">
        <v>23.2</v>
      </c>
      <c r="E30">
        <v>19.399999999999999</v>
      </c>
      <c r="F30">
        <v>16.8</v>
      </c>
      <c r="G30">
        <v>13.3</v>
      </c>
      <c r="H30">
        <v>12.8</v>
      </c>
      <c r="I30">
        <v>13.5</v>
      </c>
      <c r="J30">
        <v>15.9</v>
      </c>
      <c r="K30">
        <v>18.8</v>
      </c>
      <c r="L30">
        <v>20</v>
      </c>
      <c r="M30">
        <v>22.2</v>
      </c>
      <c r="N30">
        <v>18.600000000000001</v>
      </c>
      <c r="P30">
        <f t="shared" si="0"/>
        <v>-0.51000000000000156</v>
      </c>
    </row>
    <row r="31" spans="1:16" x14ac:dyDescent="0.25">
      <c r="A31">
        <v>1979</v>
      </c>
      <c r="B31">
        <v>27.6</v>
      </c>
      <c r="C31">
        <v>25.5</v>
      </c>
      <c r="D31">
        <v>23.1</v>
      </c>
      <c r="E31">
        <v>18.7</v>
      </c>
      <c r="F31">
        <v>15.5</v>
      </c>
      <c r="G31">
        <v>14.6</v>
      </c>
      <c r="H31">
        <v>13.4</v>
      </c>
      <c r="I31">
        <v>13.4</v>
      </c>
      <c r="J31">
        <v>15.6</v>
      </c>
      <c r="K31">
        <v>17.8</v>
      </c>
      <c r="L31">
        <v>20.8</v>
      </c>
      <c r="M31">
        <v>23.3</v>
      </c>
      <c r="N31">
        <v>19.100000000000001</v>
      </c>
      <c r="P31">
        <f t="shared" si="0"/>
        <v>-1.0000000000001563E-2</v>
      </c>
    </row>
    <row r="32" spans="1:16" x14ac:dyDescent="0.25">
      <c r="A32">
        <v>1980</v>
      </c>
      <c r="B32">
        <v>22.8</v>
      </c>
      <c r="C32">
        <v>24.7</v>
      </c>
      <c r="D32">
        <v>22.1</v>
      </c>
      <c r="E32">
        <v>22</v>
      </c>
      <c r="F32">
        <v>17.899999999999999</v>
      </c>
      <c r="G32">
        <v>14</v>
      </c>
      <c r="H32">
        <v>13.4</v>
      </c>
      <c r="I32">
        <v>15.3</v>
      </c>
      <c r="J32">
        <v>16.2</v>
      </c>
      <c r="K32">
        <v>18.3</v>
      </c>
      <c r="L32">
        <v>21.8</v>
      </c>
      <c r="M32">
        <v>26.1</v>
      </c>
      <c r="N32">
        <v>19.600000000000001</v>
      </c>
      <c r="P32">
        <f t="shared" si="0"/>
        <v>0.48999999999999844</v>
      </c>
    </row>
    <row r="33" spans="1:16" x14ac:dyDescent="0.25">
      <c r="A33">
        <v>1981</v>
      </c>
      <c r="B33">
        <v>27.8</v>
      </c>
      <c r="C33">
        <v>26.9</v>
      </c>
      <c r="D33">
        <v>20.9</v>
      </c>
      <c r="E33">
        <v>20.9</v>
      </c>
      <c r="F33">
        <v>16.600000000000001</v>
      </c>
      <c r="G33">
        <v>13.6</v>
      </c>
      <c r="H33">
        <v>13.6</v>
      </c>
      <c r="I33">
        <v>13.5</v>
      </c>
      <c r="J33">
        <v>17.100000000000001</v>
      </c>
      <c r="K33">
        <v>18.2</v>
      </c>
      <c r="L33">
        <v>21.2</v>
      </c>
      <c r="M33">
        <v>23.2</v>
      </c>
      <c r="N33">
        <v>19.5</v>
      </c>
      <c r="P33">
        <f t="shared" si="0"/>
        <v>0.38999999999999702</v>
      </c>
    </row>
    <row r="34" spans="1:16" x14ac:dyDescent="0.25">
      <c r="A34">
        <v>1982</v>
      </c>
      <c r="B34">
        <v>27.1</v>
      </c>
      <c r="C34">
        <v>26</v>
      </c>
      <c r="D34">
        <v>24.4</v>
      </c>
      <c r="E34">
        <v>19.5</v>
      </c>
      <c r="F34">
        <v>15.7</v>
      </c>
      <c r="G34">
        <v>12.8</v>
      </c>
      <c r="H34">
        <v>12.6</v>
      </c>
      <c r="I34">
        <v>15.9</v>
      </c>
      <c r="J34">
        <v>16</v>
      </c>
      <c r="K34">
        <v>18.100000000000001</v>
      </c>
      <c r="L34">
        <v>23.9</v>
      </c>
      <c r="M34">
        <v>23.3</v>
      </c>
      <c r="N34">
        <v>19.600000000000001</v>
      </c>
      <c r="P34">
        <f t="shared" si="0"/>
        <v>0.48999999999999844</v>
      </c>
    </row>
    <row r="35" spans="1:16" x14ac:dyDescent="0.25">
      <c r="A35">
        <v>1983</v>
      </c>
      <c r="B35">
        <v>24.4</v>
      </c>
      <c r="C35">
        <v>29.2</v>
      </c>
      <c r="D35">
        <v>21.9</v>
      </c>
      <c r="E35">
        <v>16.8</v>
      </c>
      <c r="F35">
        <v>16</v>
      </c>
      <c r="G35">
        <v>13.5</v>
      </c>
      <c r="H35">
        <v>12.9</v>
      </c>
      <c r="I35">
        <v>14.9</v>
      </c>
      <c r="J35">
        <v>15.2</v>
      </c>
      <c r="K35">
        <v>17.899999999999999</v>
      </c>
      <c r="L35">
        <v>19.8</v>
      </c>
      <c r="M35">
        <v>24.4</v>
      </c>
      <c r="N35">
        <v>18.899999999999999</v>
      </c>
      <c r="P35">
        <f t="shared" si="0"/>
        <v>-0.21000000000000441</v>
      </c>
    </row>
    <row r="36" spans="1:16" x14ac:dyDescent="0.25">
      <c r="A36">
        <v>1984</v>
      </c>
      <c r="B36">
        <v>23.4</v>
      </c>
      <c r="C36">
        <v>24.8</v>
      </c>
      <c r="D36">
        <v>22.7</v>
      </c>
      <c r="E36">
        <v>19.3</v>
      </c>
      <c r="F36">
        <v>17.100000000000001</v>
      </c>
      <c r="G36">
        <v>14.2</v>
      </c>
      <c r="H36">
        <v>12.3</v>
      </c>
      <c r="I36">
        <v>14</v>
      </c>
      <c r="J36">
        <v>14</v>
      </c>
      <c r="K36">
        <v>18.7</v>
      </c>
      <c r="L36">
        <v>20.7</v>
      </c>
      <c r="M36">
        <v>22.1</v>
      </c>
      <c r="N36">
        <v>18.600000000000001</v>
      </c>
      <c r="P36">
        <f t="shared" si="0"/>
        <v>-0.51000000000000156</v>
      </c>
    </row>
    <row r="37" spans="1:16" x14ac:dyDescent="0.25">
      <c r="A37">
        <v>1985</v>
      </c>
      <c r="B37">
        <v>24.9</v>
      </c>
      <c r="C37">
        <v>24.2</v>
      </c>
      <c r="D37">
        <v>24.7</v>
      </c>
      <c r="E37">
        <v>20.8</v>
      </c>
      <c r="F37">
        <v>16.899999999999999</v>
      </c>
      <c r="G37">
        <v>14</v>
      </c>
      <c r="H37">
        <v>13.2</v>
      </c>
      <c r="I37">
        <v>14.3</v>
      </c>
      <c r="J37">
        <v>15.6</v>
      </c>
      <c r="K37">
        <v>18.8</v>
      </c>
      <c r="L37">
        <v>19.899999999999999</v>
      </c>
      <c r="M37">
        <v>21.4</v>
      </c>
      <c r="N37">
        <v>19.100000000000001</v>
      </c>
      <c r="P37">
        <f t="shared" si="0"/>
        <v>-1.0000000000001563E-2</v>
      </c>
    </row>
    <row r="38" spans="1:16" x14ac:dyDescent="0.25">
      <c r="A38">
        <v>1986</v>
      </c>
      <c r="B38">
        <v>23.5</v>
      </c>
      <c r="C38">
        <v>25.7</v>
      </c>
      <c r="D38">
        <v>25.1</v>
      </c>
      <c r="E38">
        <v>19.7</v>
      </c>
      <c r="F38">
        <v>16</v>
      </c>
      <c r="G38">
        <v>13.5</v>
      </c>
      <c r="H38">
        <v>12.7</v>
      </c>
      <c r="I38">
        <v>14.5</v>
      </c>
      <c r="J38">
        <v>15.4</v>
      </c>
      <c r="K38">
        <v>16.8</v>
      </c>
      <c r="L38">
        <v>20.399999999999999</v>
      </c>
      <c r="M38">
        <v>21.1</v>
      </c>
      <c r="N38">
        <v>18.7</v>
      </c>
      <c r="P38">
        <f t="shared" si="0"/>
        <v>-0.41000000000000369</v>
      </c>
    </row>
    <row r="39" spans="1:16" x14ac:dyDescent="0.25">
      <c r="A39">
        <v>1987</v>
      </c>
      <c r="B39">
        <v>22.1</v>
      </c>
      <c r="C39">
        <v>26</v>
      </c>
      <c r="D39">
        <v>22</v>
      </c>
      <c r="E39">
        <v>20.8</v>
      </c>
      <c r="F39">
        <v>16.2</v>
      </c>
      <c r="G39">
        <v>14.8</v>
      </c>
      <c r="H39">
        <v>13.5</v>
      </c>
      <c r="I39">
        <v>14.2</v>
      </c>
      <c r="J39">
        <v>17</v>
      </c>
      <c r="K39">
        <v>17.399999999999999</v>
      </c>
      <c r="L39">
        <v>22.4</v>
      </c>
      <c r="M39">
        <v>23.1</v>
      </c>
      <c r="N39">
        <v>19.100000000000001</v>
      </c>
      <c r="P39">
        <f t="shared" si="0"/>
        <v>-1.0000000000001563E-2</v>
      </c>
    </row>
    <row r="40" spans="1:16" x14ac:dyDescent="0.25">
      <c r="A40">
        <v>1988</v>
      </c>
      <c r="B40">
        <v>25.9</v>
      </c>
      <c r="C40">
        <v>24</v>
      </c>
      <c r="D40">
        <v>25.4</v>
      </c>
      <c r="E40">
        <v>21</v>
      </c>
      <c r="F40">
        <v>18.100000000000001</v>
      </c>
      <c r="G40">
        <v>14.7</v>
      </c>
      <c r="H40">
        <v>14.3</v>
      </c>
      <c r="I40">
        <v>14.4</v>
      </c>
      <c r="J40">
        <v>16.7</v>
      </c>
      <c r="K40">
        <v>18</v>
      </c>
      <c r="L40">
        <v>20.7</v>
      </c>
      <c r="M40">
        <v>23.5</v>
      </c>
      <c r="N40">
        <v>19.7</v>
      </c>
      <c r="P40">
        <f t="shared" si="0"/>
        <v>0.58999999999999631</v>
      </c>
    </row>
    <row r="41" spans="1:16" x14ac:dyDescent="0.25">
      <c r="A41">
        <v>1989</v>
      </c>
      <c r="B41">
        <v>25.9</v>
      </c>
      <c r="C41">
        <v>26.6</v>
      </c>
      <c r="D41">
        <v>24</v>
      </c>
      <c r="E41">
        <v>20.8</v>
      </c>
      <c r="F41">
        <v>16.5</v>
      </c>
      <c r="G41">
        <v>12.7</v>
      </c>
      <c r="H41">
        <v>13</v>
      </c>
      <c r="I41">
        <v>13</v>
      </c>
      <c r="J41">
        <v>16.3</v>
      </c>
      <c r="K41">
        <v>16.8</v>
      </c>
      <c r="L41">
        <v>21.8</v>
      </c>
      <c r="M41">
        <v>24.7</v>
      </c>
      <c r="N41">
        <v>19.3</v>
      </c>
      <c r="P41">
        <f t="shared" si="0"/>
        <v>0.18999999999999773</v>
      </c>
    </row>
    <row r="42" spans="1:16" x14ac:dyDescent="0.25">
      <c r="A42">
        <v>1990</v>
      </c>
      <c r="B42">
        <v>25.4</v>
      </c>
      <c r="C42">
        <v>24.6</v>
      </c>
      <c r="D42">
        <v>24.8</v>
      </c>
      <c r="E42">
        <v>20.8</v>
      </c>
      <c r="F42">
        <v>17.3</v>
      </c>
      <c r="G42">
        <v>14.4</v>
      </c>
      <c r="H42">
        <v>13.8</v>
      </c>
      <c r="I42">
        <v>13.3</v>
      </c>
      <c r="J42">
        <v>16.8</v>
      </c>
      <c r="K42">
        <v>18</v>
      </c>
      <c r="L42">
        <v>21.1</v>
      </c>
      <c r="M42">
        <v>23.6</v>
      </c>
      <c r="N42">
        <v>19.5</v>
      </c>
      <c r="P42">
        <f t="shared" si="0"/>
        <v>0.38999999999999702</v>
      </c>
    </row>
    <row r="43" spans="1:16" x14ac:dyDescent="0.25">
      <c r="A43">
        <v>1991</v>
      </c>
      <c r="B43">
        <v>25.4</v>
      </c>
      <c r="C43">
        <v>25.1</v>
      </c>
      <c r="D43">
        <v>22.5</v>
      </c>
      <c r="E43">
        <v>19.5</v>
      </c>
      <c r="F43">
        <v>16.600000000000001</v>
      </c>
      <c r="G43">
        <v>15.3</v>
      </c>
      <c r="H43">
        <v>13.6</v>
      </c>
      <c r="I43">
        <v>13.6</v>
      </c>
      <c r="J43">
        <v>15.8</v>
      </c>
      <c r="K43">
        <v>19.2</v>
      </c>
      <c r="L43">
        <v>20.100000000000001</v>
      </c>
      <c r="M43">
        <v>22.1</v>
      </c>
      <c r="N43">
        <v>19.100000000000001</v>
      </c>
      <c r="P43">
        <f t="shared" si="0"/>
        <v>-1.0000000000001563E-2</v>
      </c>
    </row>
    <row r="44" spans="1:16" x14ac:dyDescent="0.25">
      <c r="A44">
        <v>1992</v>
      </c>
      <c r="B44">
        <v>22.1</v>
      </c>
      <c r="C44">
        <v>25.8</v>
      </c>
      <c r="D44">
        <v>23.8</v>
      </c>
      <c r="E44">
        <v>19.8</v>
      </c>
      <c r="F44">
        <v>15.7</v>
      </c>
      <c r="G44">
        <v>13.2</v>
      </c>
      <c r="H44">
        <v>13.5</v>
      </c>
      <c r="I44">
        <v>13.5</v>
      </c>
      <c r="J44">
        <v>13.8</v>
      </c>
      <c r="K44">
        <v>18.3</v>
      </c>
      <c r="L44">
        <v>18.8</v>
      </c>
      <c r="M44">
        <v>22.9</v>
      </c>
      <c r="N44">
        <v>18.399999999999999</v>
      </c>
      <c r="P44">
        <f t="shared" si="0"/>
        <v>-0.71000000000000441</v>
      </c>
    </row>
    <row r="45" spans="1:16" x14ac:dyDescent="0.25">
      <c r="A45">
        <v>1993</v>
      </c>
      <c r="B45">
        <v>26.3</v>
      </c>
      <c r="C45">
        <v>25.4</v>
      </c>
      <c r="D45">
        <v>22.8</v>
      </c>
      <c r="E45">
        <v>22.6</v>
      </c>
      <c r="F45">
        <v>17.2</v>
      </c>
      <c r="G45">
        <v>13.5</v>
      </c>
      <c r="H45">
        <v>14.1</v>
      </c>
      <c r="I45">
        <v>16.100000000000001</v>
      </c>
      <c r="J45">
        <v>16.7</v>
      </c>
      <c r="K45">
        <v>17.399999999999999</v>
      </c>
      <c r="L45">
        <v>20.3</v>
      </c>
      <c r="M45">
        <v>22.1</v>
      </c>
      <c r="N45">
        <v>19.5</v>
      </c>
      <c r="P45">
        <f t="shared" si="0"/>
        <v>0.38999999999999702</v>
      </c>
    </row>
    <row r="46" spans="1:16" x14ac:dyDescent="0.25">
      <c r="A46">
        <v>1994</v>
      </c>
      <c r="B46">
        <v>22.8</v>
      </c>
      <c r="C46">
        <v>24.6</v>
      </c>
      <c r="D46">
        <v>24.1</v>
      </c>
      <c r="E46">
        <v>20.8</v>
      </c>
      <c r="F46">
        <v>16.600000000000001</v>
      </c>
      <c r="G46">
        <v>14.5</v>
      </c>
      <c r="H46">
        <v>14.4</v>
      </c>
      <c r="I46">
        <v>13.8</v>
      </c>
      <c r="J46">
        <v>15</v>
      </c>
      <c r="K46">
        <v>18.5</v>
      </c>
      <c r="L46">
        <v>19.100000000000001</v>
      </c>
      <c r="M46">
        <v>25.3</v>
      </c>
      <c r="N46">
        <v>19.100000000000001</v>
      </c>
      <c r="P46">
        <f t="shared" si="0"/>
        <v>-1.0000000000001563E-2</v>
      </c>
    </row>
    <row r="47" spans="1:16" x14ac:dyDescent="0.25">
      <c r="A47">
        <v>1995</v>
      </c>
      <c r="B47">
        <v>24.5</v>
      </c>
      <c r="C47">
        <v>26.4</v>
      </c>
      <c r="D47">
        <v>22</v>
      </c>
      <c r="E47">
        <v>17.399999999999999</v>
      </c>
      <c r="F47">
        <v>15.4</v>
      </c>
      <c r="G47">
        <v>13.7</v>
      </c>
      <c r="H47">
        <v>12.6</v>
      </c>
      <c r="I47">
        <v>15.5</v>
      </c>
      <c r="J47">
        <v>15.8</v>
      </c>
      <c r="K47">
        <v>17.3</v>
      </c>
      <c r="L47">
        <v>20.9</v>
      </c>
      <c r="M47">
        <v>21.1</v>
      </c>
      <c r="N47">
        <v>18.600000000000001</v>
      </c>
      <c r="P47">
        <f t="shared" si="0"/>
        <v>-0.51000000000000156</v>
      </c>
    </row>
    <row r="48" spans="1:16" x14ac:dyDescent="0.25">
      <c r="A48">
        <v>1996</v>
      </c>
      <c r="B48">
        <v>23.5</v>
      </c>
      <c r="C48">
        <v>24.7</v>
      </c>
      <c r="D48">
        <v>23.9</v>
      </c>
      <c r="E48">
        <v>17.399999999999999</v>
      </c>
      <c r="F48">
        <v>16.899999999999999</v>
      </c>
      <c r="G48">
        <v>14.3</v>
      </c>
      <c r="H48">
        <v>13.2</v>
      </c>
      <c r="I48">
        <v>14</v>
      </c>
      <c r="J48">
        <v>15.4</v>
      </c>
      <c r="K48">
        <v>18.2</v>
      </c>
      <c r="L48">
        <v>19.399999999999999</v>
      </c>
      <c r="M48">
        <v>21.6</v>
      </c>
      <c r="N48">
        <v>18.5</v>
      </c>
      <c r="P48">
        <f t="shared" si="0"/>
        <v>-0.61000000000000298</v>
      </c>
    </row>
    <row r="49" spans="1:16" x14ac:dyDescent="0.25">
      <c r="A49">
        <v>1997</v>
      </c>
      <c r="B49">
        <v>27.2</v>
      </c>
      <c r="C49">
        <v>28.5</v>
      </c>
      <c r="D49">
        <v>21</v>
      </c>
      <c r="E49">
        <v>19.7</v>
      </c>
      <c r="F49">
        <v>15</v>
      </c>
      <c r="G49">
        <v>14</v>
      </c>
      <c r="H49">
        <v>12.7</v>
      </c>
      <c r="I49">
        <v>13.3</v>
      </c>
      <c r="J49">
        <v>15.8</v>
      </c>
      <c r="K49">
        <v>18.600000000000001</v>
      </c>
      <c r="L49">
        <v>21.4</v>
      </c>
      <c r="M49">
        <v>22.7</v>
      </c>
      <c r="N49">
        <v>19.2</v>
      </c>
      <c r="P49">
        <f t="shared" si="0"/>
        <v>8.9999999999996305E-2</v>
      </c>
    </row>
    <row r="50" spans="1:16" x14ac:dyDescent="0.25">
      <c r="A50">
        <v>1998</v>
      </c>
      <c r="B50">
        <v>25.5</v>
      </c>
      <c r="C50">
        <v>24.5</v>
      </c>
      <c r="D50">
        <v>23.7</v>
      </c>
      <c r="E50">
        <v>17.600000000000001</v>
      </c>
      <c r="F50">
        <v>15.7</v>
      </c>
      <c r="G50">
        <v>13</v>
      </c>
      <c r="H50">
        <v>12.8</v>
      </c>
      <c r="I50">
        <v>15</v>
      </c>
      <c r="J50">
        <v>16.3</v>
      </c>
      <c r="K50">
        <v>16.8</v>
      </c>
      <c r="L50">
        <v>20.399999999999999</v>
      </c>
      <c r="M50">
        <v>24.4</v>
      </c>
      <c r="N50">
        <v>18.8</v>
      </c>
      <c r="P50">
        <f t="shared" si="0"/>
        <v>-0.31000000000000227</v>
      </c>
    </row>
    <row r="51" spans="1:16" x14ac:dyDescent="0.25">
      <c r="A51">
        <v>1999</v>
      </c>
      <c r="B51">
        <v>27.3</v>
      </c>
      <c r="C51">
        <v>26.9</v>
      </c>
      <c r="D51">
        <v>22</v>
      </c>
      <c r="E51">
        <v>18.2</v>
      </c>
      <c r="F51">
        <v>17.100000000000001</v>
      </c>
      <c r="G51">
        <v>14.1</v>
      </c>
      <c r="H51">
        <v>14</v>
      </c>
      <c r="I51">
        <v>15.1</v>
      </c>
      <c r="J51">
        <v>17.2</v>
      </c>
      <c r="K51">
        <v>19.399999999999999</v>
      </c>
      <c r="L51">
        <v>20.100000000000001</v>
      </c>
      <c r="M51">
        <v>22.4</v>
      </c>
      <c r="N51">
        <v>19.5</v>
      </c>
      <c r="P51">
        <f t="shared" si="0"/>
        <v>0.38999999999999702</v>
      </c>
    </row>
    <row r="52" spans="1:16" x14ac:dyDescent="0.25">
      <c r="A52">
        <v>2000</v>
      </c>
      <c r="B52">
        <v>24.8</v>
      </c>
      <c r="C52">
        <v>29.7</v>
      </c>
      <c r="D52">
        <v>24.6</v>
      </c>
      <c r="E52">
        <v>20.399999999999999</v>
      </c>
      <c r="F52">
        <v>15.5</v>
      </c>
      <c r="G52">
        <v>13.7</v>
      </c>
      <c r="H52">
        <v>13.4</v>
      </c>
      <c r="I52">
        <v>14.4</v>
      </c>
      <c r="J52">
        <v>15.3</v>
      </c>
      <c r="K52">
        <v>17.5</v>
      </c>
      <c r="L52">
        <v>22.8</v>
      </c>
      <c r="M52">
        <v>24.4</v>
      </c>
      <c r="N52">
        <v>19.7</v>
      </c>
      <c r="P52">
        <f t="shared" si="0"/>
        <v>0.58999999999999631</v>
      </c>
    </row>
    <row r="53" spans="1:16" x14ac:dyDescent="0.25">
      <c r="A53">
        <v>2001</v>
      </c>
      <c r="B53">
        <v>28.5</v>
      </c>
      <c r="C53">
        <v>28.6</v>
      </c>
      <c r="D53">
        <v>23.1</v>
      </c>
      <c r="E53">
        <v>19.600000000000001</v>
      </c>
      <c r="F53">
        <v>16.399999999999999</v>
      </c>
      <c r="G53">
        <v>14.8</v>
      </c>
      <c r="H53">
        <v>14</v>
      </c>
      <c r="I53">
        <v>14.7</v>
      </c>
      <c r="J53">
        <v>17.8</v>
      </c>
      <c r="K53">
        <v>16.8</v>
      </c>
      <c r="L53">
        <v>18.7</v>
      </c>
      <c r="M53">
        <v>19</v>
      </c>
      <c r="N53">
        <v>19.3</v>
      </c>
      <c r="P53">
        <f t="shared" si="0"/>
        <v>0.18999999999999773</v>
      </c>
    </row>
    <row r="54" spans="1:16" x14ac:dyDescent="0.25">
      <c r="A54">
        <v>2002</v>
      </c>
      <c r="B54">
        <v>23</v>
      </c>
      <c r="C54">
        <v>23.9</v>
      </c>
      <c r="D54">
        <v>23.7</v>
      </c>
      <c r="E54">
        <v>22</v>
      </c>
      <c r="F54">
        <v>18.399999999999999</v>
      </c>
      <c r="G54">
        <v>14.7</v>
      </c>
      <c r="H54">
        <v>14.3</v>
      </c>
      <c r="I54">
        <v>14.6</v>
      </c>
      <c r="J54">
        <v>16.100000000000001</v>
      </c>
      <c r="K54">
        <v>18.100000000000001</v>
      </c>
      <c r="L54">
        <v>21.8</v>
      </c>
      <c r="M54">
        <v>23.8</v>
      </c>
      <c r="N54">
        <v>19.5</v>
      </c>
      <c r="P54">
        <f t="shared" si="0"/>
        <v>0.38999999999999702</v>
      </c>
    </row>
    <row r="55" spans="1:16" x14ac:dyDescent="0.25">
      <c r="A55">
        <v>2003</v>
      </c>
      <c r="B55">
        <v>26.5</v>
      </c>
      <c r="C55">
        <v>24.5</v>
      </c>
      <c r="D55">
        <v>21.9</v>
      </c>
      <c r="E55">
        <v>20.5</v>
      </c>
      <c r="F55">
        <v>17.3</v>
      </c>
      <c r="G55">
        <v>14</v>
      </c>
      <c r="H55">
        <v>13.7</v>
      </c>
      <c r="I55">
        <v>13.6</v>
      </c>
      <c r="J55">
        <v>15.3</v>
      </c>
      <c r="K55">
        <v>15.9</v>
      </c>
      <c r="L55">
        <v>21.9</v>
      </c>
      <c r="M55">
        <v>24.6</v>
      </c>
      <c r="N55">
        <v>19.100000000000001</v>
      </c>
      <c r="P55">
        <f t="shared" si="0"/>
        <v>-1.0000000000001563E-2</v>
      </c>
    </row>
    <row r="56" spans="1:16" x14ac:dyDescent="0.25">
      <c r="A56">
        <v>2004</v>
      </c>
      <c r="B56">
        <v>21.3</v>
      </c>
      <c r="C56">
        <v>25.3</v>
      </c>
      <c r="D56">
        <v>22.5</v>
      </c>
      <c r="E56">
        <v>19.5</v>
      </c>
      <c r="F56">
        <v>16</v>
      </c>
      <c r="G56">
        <v>13.9</v>
      </c>
      <c r="H56">
        <v>13</v>
      </c>
      <c r="I56">
        <v>14.5</v>
      </c>
      <c r="J56">
        <v>16</v>
      </c>
      <c r="K56">
        <v>20.2</v>
      </c>
      <c r="L56">
        <v>20.5</v>
      </c>
      <c r="M56">
        <v>24.8</v>
      </c>
      <c r="N56">
        <v>19</v>
      </c>
      <c r="P56">
        <f t="shared" si="0"/>
        <v>-0.11000000000000298</v>
      </c>
    </row>
    <row r="57" spans="1:16" x14ac:dyDescent="0.25">
      <c r="A57">
        <v>2005</v>
      </c>
      <c r="B57">
        <v>25.8</v>
      </c>
      <c r="C57">
        <v>23</v>
      </c>
      <c r="D57">
        <v>22.6</v>
      </c>
      <c r="E57">
        <v>22.7</v>
      </c>
      <c r="F57">
        <v>17.399999999999999</v>
      </c>
      <c r="G57">
        <v>15.3</v>
      </c>
      <c r="H57">
        <v>13.9</v>
      </c>
      <c r="I57">
        <v>14.9</v>
      </c>
      <c r="J57">
        <v>16.7</v>
      </c>
      <c r="K57">
        <v>18.399999999999999</v>
      </c>
      <c r="L57">
        <v>22</v>
      </c>
      <c r="M57">
        <v>24.8</v>
      </c>
      <c r="N57">
        <v>19.8</v>
      </c>
      <c r="P57">
        <f t="shared" si="0"/>
        <v>0.68999999999999773</v>
      </c>
    </row>
    <row r="58" spans="1:16" x14ac:dyDescent="0.25">
      <c r="A58">
        <v>2006</v>
      </c>
      <c r="B58">
        <v>27</v>
      </c>
      <c r="C58">
        <v>23.9</v>
      </c>
      <c r="D58">
        <v>25.9</v>
      </c>
      <c r="E58">
        <v>17.3</v>
      </c>
      <c r="F58">
        <v>14.6</v>
      </c>
      <c r="G58">
        <v>14</v>
      </c>
      <c r="H58">
        <v>13</v>
      </c>
      <c r="I58">
        <v>15.5</v>
      </c>
      <c r="J58">
        <v>16.899999999999999</v>
      </c>
      <c r="K58">
        <v>20.5</v>
      </c>
      <c r="L58">
        <v>22.3</v>
      </c>
      <c r="M58">
        <v>24.7</v>
      </c>
      <c r="N58">
        <v>19.600000000000001</v>
      </c>
      <c r="P58">
        <f t="shared" si="0"/>
        <v>0.48999999999999844</v>
      </c>
    </row>
    <row r="59" spans="1:16" x14ac:dyDescent="0.25">
      <c r="A59">
        <v>2007</v>
      </c>
      <c r="B59">
        <v>26.7</v>
      </c>
      <c r="C59">
        <v>28.4</v>
      </c>
      <c r="D59">
        <v>24.7</v>
      </c>
      <c r="E59">
        <v>22.2</v>
      </c>
      <c r="F59">
        <v>17.8</v>
      </c>
      <c r="G59">
        <v>13</v>
      </c>
      <c r="H59">
        <v>13.7</v>
      </c>
      <c r="I59">
        <v>15.5</v>
      </c>
      <c r="J59">
        <v>17</v>
      </c>
      <c r="K59">
        <v>18.399999999999999</v>
      </c>
      <c r="L59">
        <v>21.8</v>
      </c>
      <c r="M59">
        <v>25.8</v>
      </c>
      <c r="N59">
        <v>20.399999999999999</v>
      </c>
      <c r="P59">
        <f t="shared" si="0"/>
        <v>1.2899999999999956</v>
      </c>
    </row>
    <row r="60" spans="1:16" x14ac:dyDescent="0.25">
      <c r="A60">
        <v>2008</v>
      </c>
      <c r="B60">
        <v>26.5</v>
      </c>
      <c r="C60">
        <v>23.9</v>
      </c>
      <c r="D60">
        <v>27</v>
      </c>
      <c r="E60">
        <v>19.7</v>
      </c>
      <c r="F60">
        <v>16.399999999999999</v>
      </c>
      <c r="G60">
        <v>14.9</v>
      </c>
      <c r="H60">
        <v>12.6</v>
      </c>
      <c r="I60">
        <v>12.9</v>
      </c>
      <c r="J60">
        <v>16.2</v>
      </c>
      <c r="K60">
        <v>20.2</v>
      </c>
      <c r="L60">
        <v>20.8</v>
      </c>
      <c r="M60">
        <v>20.399999999999999</v>
      </c>
      <c r="N60">
        <v>19.3</v>
      </c>
      <c r="P60">
        <f t="shared" si="0"/>
        <v>0.18999999999999773</v>
      </c>
    </row>
    <row r="61" spans="1:16" x14ac:dyDescent="0.25">
      <c r="A61">
        <v>2009</v>
      </c>
      <c r="B61">
        <v>26.7</v>
      </c>
      <c r="C61">
        <v>26.8</v>
      </c>
      <c r="D61">
        <v>23.1</v>
      </c>
      <c r="E61">
        <v>19.600000000000001</v>
      </c>
      <c r="F61">
        <v>16.5</v>
      </c>
      <c r="G61">
        <v>14.1</v>
      </c>
      <c r="H61">
        <v>13.4</v>
      </c>
      <c r="I61">
        <v>15.2</v>
      </c>
      <c r="J61">
        <v>16.2</v>
      </c>
      <c r="K61">
        <v>17.8</v>
      </c>
      <c r="L61">
        <v>26.2</v>
      </c>
      <c r="M61">
        <v>24.8</v>
      </c>
      <c r="N61">
        <v>20</v>
      </c>
      <c r="P61">
        <f t="shared" si="0"/>
        <v>0.88999999999999702</v>
      </c>
    </row>
    <row r="62" spans="1:16" x14ac:dyDescent="0.25">
      <c r="A62">
        <v>2010</v>
      </c>
      <c r="B62">
        <v>25.9</v>
      </c>
      <c r="C62">
        <v>27.7</v>
      </c>
      <c r="D62">
        <v>24.5</v>
      </c>
      <c r="E62">
        <v>19.899999999999999</v>
      </c>
      <c r="F62">
        <v>16.600000000000001</v>
      </c>
      <c r="G62">
        <v>13.6</v>
      </c>
      <c r="H62">
        <v>14</v>
      </c>
      <c r="I62">
        <v>13</v>
      </c>
      <c r="J62">
        <v>14.4</v>
      </c>
      <c r="K62">
        <v>18.8</v>
      </c>
      <c r="L62">
        <v>21.1</v>
      </c>
      <c r="M62">
        <v>23.2</v>
      </c>
      <c r="N62">
        <v>19.399999999999999</v>
      </c>
      <c r="P62">
        <f t="shared" si="0"/>
        <v>0.28999999999999559</v>
      </c>
    </row>
    <row r="63" spans="1:16" x14ac:dyDescent="0.25">
      <c r="A63">
        <v>2011</v>
      </c>
      <c r="B63">
        <v>24.8</v>
      </c>
      <c r="C63">
        <v>24.1</v>
      </c>
      <c r="D63">
        <v>21.4</v>
      </c>
      <c r="E63">
        <v>19.100000000000001</v>
      </c>
      <c r="F63">
        <v>15.2</v>
      </c>
      <c r="G63">
        <v>14.3</v>
      </c>
      <c r="H63">
        <v>13.6</v>
      </c>
      <c r="I63">
        <v>16.100000000000001</v>
      </c>
      <c r="J63">
        <v>17.100000000000001</v>
      </c>
      <c r="K63">
        <v>19</v>
      </c>
      <c r="L63">
        <v>22.4</v>
      </c>
      <c r="M63">
        <v>24.4</v>
      </c>
      <c r="N63">
        <v>19.3</v>
      </c>
      <c r="P63">
        <f t="shared" si="0"/>
        <v>0.18999999999999773</v>
      </c>
    </row>
    <row r="64" spans="1:16" x14ac:dyDescent="0.25">
      <c r="A64">
        <v>2012</v>
      </c>
      <c r="B64">
        <v>27.9</v>
      </c>
      <c r="C64">
        <v>26.2</v>
      </c>
      <c r="D64">
        <v>23.7</v>
      </c>
      <c r="E64">
        <v>21.9</v>
      </c>
      <c r="F64">
        <v>16</v>
      </c>
      <c r="G64">
        <v>13.5</v>
      </c>
      <c r="H64">
        <v>14</v>
      </c>
      <c r="I64">
        <v>14</v>
      </c>
      <c r="J64">
        <v>16.600000000000001</v>
      </c>
      <c r="K64">
        <v>18.600000000000001</v>
      </c>
      <c r="L64">
        <v>23.4</v>
      </c>
      <c r="M64">
        <v>24.5</v>
      </c>
      <c r="N64">
        <v>20</v>
      </c>
      <c r="P64">
        <f t="shared" si="0"/>
        <v>0.88999999999999702</v>
      </c>
    </row>
    <row r="65" spans="1:16" x14ac:dyDescent="0.25">
      <c r="A65">
        <v>2013</v>
      </c>
      <c r="B65">
        <v>26.8</v>
      </c>
      <c r="C65">
        <v>28.4</v>
      </c>
      <c r="D65">
        <v>26.8</v>
      </c>
      <c r="E65">
        <v>20.6</v>
      </c>
      <c r="F65">
        <v>17.3</v>
      </c>
      <c r="G65">
        <v>14.6</v>
      </c>
      <c r="H65">
        <v>14.1</v>
      </c>
      <c r="I65">
        <v>15</v>
      </c>
      <c r="J65">
        <v>18.100000000000001</v>
      </c>
      <c r="K65">
        <v>17.3</v>
      </c>
      <c r="L65">
        <v>19.600000000000001</v>
      </c>
      <c r="M65">
        <v>23.7</v>
      </c>
      <c r="N65">
        <v>20.2</v>
      </c>
      <c r="P65">
        <f t="shared" si="0"/>
        <v>1.0899999999999963</v>
      </c>
    </row>
    <row r="66" spans="1:16" x14ac:dyDescent="0.25">
      <c r="A66">
        <v>2014</v>
      </c>
      <c r="B66">
        <v>28.1</v>
      </c>
      <c r="C66">
        <v>27.4</v>
      </c>
      <c r="D66">
        <v>24</v>
      </c>
      <c r="E66">
        <v>20.3</v>
      </c>
      <c r="F66">
        <v>17.600000000000001</v>
      </c>
      <c r="G66">
        <v>14.4</v>
      </c>
      <c r="H66">
        <v>13.4</v>
      </c>
      <c r="I66">
        <v>15.2</v>
      </c>
      <c r="J66">
        <v>17.8</v>
      </c>
      <c r="K66">
        <v>21.1</v>
      </c>
      <c r="L66">
        <v>23.7</v>
      </c>
      <c r="M66">
        <v>23.1</v>
      </c>
      <c r="N66">
        <v>20.5</v>
      </c>
      <c r="P66">
        <f t="shared" si="0"/>
        <v>1.389999999999997</v>
      </c>
    </row>
    <row r="67" spans="1:16" x14ac:dyDescent="0.25">
      <c r="A67">
        <v>2015</v>
      </c>
      <c r="B67">
        <v>25.5</v>
      </c>
      <c r="C67">
        <v>28.1</v>
      </c>
      <c r="D67">
        <v>22</v>
      </c>
      <c r="E67">
        <v>17.899999999999999</v>
      </c>
      <c r="F67">
        <v>15.8</v>
      </c>
      <c r="G67">
        <v>13.9</v>
      </c>
      <c r="H67">
        <v>12.6</v>
      </c>
      <c r="I67">
        <v>13.8</v>
      </c>
      <c r="J67">
        <v>16.399999999999999</v>
      </c>
      <c r="K67">
        <v>23.7</v>
      </c>
      <c r="L67">
        <v>22.5</v>
      </c>
      <c r="M67">
        <v>28.7</v>
      </c>
      <c r="N67">
        <v>20.100000000000001</v>
      </c>
      <c r="P67">
        <f t="shared" ref="P67:P74" si="1">N67-$O$13</f>
        <v>0.98999999999999844</v>
      </c>
    </row>
    <row r="68" spans="1:16" x14ac:dyDescent="0.25">
      <c r="A68">
        <v>2016</v>
      </c>
      <c r="B68">
        <v>27.4</v>
      </c>
      <c r="C68">
        <v>25.4</v>
      </c>
      <c r="D68">
        <v>24</v>
      </c>
      <c r="E68">
        <v>21.3</v>
      </c>
      <c r="F68">
        <v>16.8</v>
      </c>
      <c r="G68">
        <v>13.5</v>
      </c>
      <c r="H68">
        <v>13.3</v>
      </c>
      <c r="I68">
        <v>15.2</v>
      </c>
      <c r="J68">
        <v>15.3</v>
      </c>
      <c r="K68">
        <v>17.399999999999999</v>
      </c>
      <c r="L68">
        <v>19.5</v>
      </c>
      <c r="M68">
        <v>24.5</v>
      </c>
      <c r="N68">
        <v>19.5</v>
      </c>
      <c r="P68">
        <f t="shared" si="1"/>
        <v>0.38999999999999702</v>
      </c>
    </row>
    <row r="69" spans="1:16" x14ac:dyDescent="0.25">
      <c r="A69">
        <v>2017</v>
      </c>
      <c r="B69">
        <v>26</v>
      </c>
      <c r="C69">
        <v>25.5</v>
      </c>
      <c r="D69">
        <v>26.2</v>
      </c>
      <c r="E69">
        <v>20</v>
      </c>
      <c r="F69">
        <v>16</v>
      </c>
      <c r="G69">
        <v>14.6</v>
      </c>
      <c r="H69">
        <v>14</v>
      </c>
      <c r="I69">
        <v>14.4</v>
      </c>
      <c r="J69">
        <v>15.7</v>
      </c>
      <c r="K69">
        <v>19.5</v>
      </c>
      <c r="L69">
        <v>26.2</v>
      </c>
      <c r="M69">
        <v>24.2</v>
      </c>
      <c r="N69">
        <v>20.2</v>
      </c>
      <c r="P69">
        <f t="shared" si="1"/>
        <v>1.0899999999999963</v>
      </c>
    </row>
    <row r="70" spans="1:16" x14ac:dyDescent="0.25">
      <c r="A70">
        <v>2018</v>
      </c>
      <c r="B70">
        <v>28.2</v>
      </c>
      <c r="C70">
        <v>27.1</v>
      </c>
      <c r="D70">
        <v>24.6</v>
      </c>
      <c r="E70">
        <v>22.1</v>
      </c>
      <c r="F70">
        <v>16.2</v>
      </c>
      <c r="G70">
        <v>13.8</v>
      </c>
      <c r="H70">
        <v>13.4</v>
      </c>
      <c r="I70">
        <v>14.2</v>
      </c>
      <c r="J70">
        <v>15.8</v>
      </c>
      <c r="K70">
        <v>19.8</v>
      </c>
      <c r="L70">
        <v>20.399999999999999</v>
      </c>
      <c r="M70">
        <v>25</v>
      </c>
      <c r="N70">
        <v>20</v>
      </c>
      <c r="P70">
        <f t="shared" si="1"/>
        <v>0.88999999999999702</v>
      </c>
    </row>
    <row r="71" spans="1:16" x14ac:dyDescent="0.25">
      <c r="A71">
        <v>2019</v>
      </c>
      <c r="B71">
        <v>28</v>
      </c>
      <c r="C71">
        <v>26.2</v>
      </c>
      <c r="D71">
        <v>23.6</v>
      </c>
      <c r="E71">
        <v>20.7</v>
      </c>
      <c r="F71">
        <v>16.600000000000001</v>
      </c>
      <c r="G71">
        <v>14.4</v>
      </c>
      <c r="H71">
        <v>14.2</v>
      </c>
      <c r="I71">
        <v>13.8</v>
      </c>
      <c r="J71">
        <v>15.4</v>
      </c>
      <c r="K71">
        <v>19.7</v>
      </c>
      <c r="L71">
        <v>18.8</v>
      </c>
      <c r="M71">
        <v>25.7</v>
      </c>
      <c r="N71">
        <v>19.8</v>
      </c>
      <c r="P71">
        <f t="shared" si="1"/>
        <v>0.68999999999999773</v>
      </c>
    </row>
    <row r="72" spans="1:16" x14ac:dyDescent="0.25">
      <c r="A72">
        <v>2020</v>
      </c>
      <c r="B72">
        <v>26.3</v>
      </c>
      <c r="C72">
        <v>23.5</v>
      </c>
      <c r="D72">
        <v>23.5</v>
      </c>
      <c r="E72">
        <v>18.8</v>
      </c>
      <c r="F72">
        <v>15.6</v>
      </c>
      <c r="G72">
        <v>14.1</v>
      </c>
      <c r="H72">
        <v>13.8</v>
      </c>
      <c r="I72">
        <v>14.5</v>
      </c>
      <c r="J72">
        <v>17.3</v>
      </c>
      <c r="K72">
        <v>18</v>
      </c>
      <c r="L72">
        <v>24.9</v>
      </c>
      <c r="M72">
        <v>21.7</v>
      </c>
      <c r="N72">
        <v>19.3</v>
      </c>
      <c r="P72">
        <f t="shared" si="1"/>
        <v>0.18999999999999773</v>
      </c>
    </row>
    <row r="73" spans="1:16" x14ac:dyDescent="0.25">
      <c r="A73">
        <v>2021</v>
      </c>
      <c r="B73">
        <v>26.2</v>
      </c>
      <c r="C73">
        <v>25</v>
      </c>
      <c r="D73">
        <v>23.4</v>
      </c>
      <c r="E73">
        <v>20.6</v>
      </c>
      <c r="F73">
        <v>16.899999999999999</v>
      </c>
      <c r="G73">
        <v>14.8</v>
      </c>
      <c r="H73">
        <v>13.3</v>
      </c>
      <c r="I73">
        <v>15.2</v>
      </c>
      <c r="J73">
        <v>16.899999999999999</v>
      </c>
      <c r="K73">
        <v>17.600000000000001</v>
      </c>
      <c r="L73">
        <v>20.9</v>
      </c>
      <c r="M73">
        <v>24.1</v>
      </c>
      <c r="N73">
        <v>19.600000000000001</v>
      </c>
      <c r="P73">
        <f t="shared" si="1"/>
        <v>0.48999999999999844</v>
      </c>
    </row>
    <row r="74" spans="1:16" x14ac:dyDescent="0.25">
      <c r="A74">
        <v>2022</v>
      </c>
      <c r="B74">
        <v>29.4</v>
      </c>
      <c r="C74">
        <v>25.9</v>
      </c>
      <c r="D74">
        <v>24.3</v>
      </c>
      <c r="E74">
        <v>21.6</v>
      </c>
      <c r="F74">
        <v>16.899999999999999</v>
      </c>
      <c r="G74">
        <v>13.6</v>
      </c>
      <c r="H74">
        <v>13.5</v>
      </c>
      <c r="I74">
        <v>14.6</v>
      </c>
      <c r="J74">
        <v>15.8</v>
      </c>
      <c r="K74">
        <v>18</v>
      </c>
      <c r="L74">
        <v>19.8</v>
      </c>
      <c r="M74">
        <v>23.3</v>
      </c>
      <c r="N74">
        <v>19.7</v>
      </c>
      <c r="P74">
        <f t="shared" si="1"/>
        <v>0.58999999999999631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BB88-4C96-4E69-A15A-20FF9C49AC3A}">
  <dimension ref="A1:N25"/>
  <sheetViews>
    <sheetView workbookViewId="0">
      <selection activeCell="I14" sqref="I14"/>
    </sheetView>
  </sheetViews>
  <sheetFormatPr defaultRowHeight="15" x14ac:dyDescent="0.25"/>
  <sheetData>
    <row r="1" spans="1:11" x14ac:dyDescent="0.25">
      <c r="A1" t="s">
        <v>14</v>
      </c>
      <c r="B1" t="s">
        <v>40</v>
      </c>
    </row>
    <row r="2" spans="1:11" x14ac:dyDescent="0.25">
      <c r="A2">
        <v>1</v>
      </c>
      <c r="B2">
        <v>0.38999999999999702</v>
      </c>
      <c r="F2" t="s">
        <v>15</v>
      </c>
    </row>
    <row r="3" spans="1:11" ht="15.75" thickBot="1" x14ac:dyDescent="0.3">
      <c r="A3">
        <f>A2+1</f>
        <v>2</v>
      </c>
      <c r="B3">
        <v>0.58999999999999631</v>
      </c>
    </row>
    <row r="4" spans="1:11" x14ac:dyDescent="0.25">
      <c r="A4">
        <f t="shared" ref="A4:A25" si="0">A3+1</f>
        <v>3</v>
      </c>
      <c r="B4">
        <v>0.18999999999999773</v>
      </c>
      <c r="F4" s="3" t="s">
        <v>16</v>
      </c>
      <c r="G4" s="3"/>
    </row>
    <row r="5" spans="1:11" x14ac:dyDescent="0.25">
      <c r="A5">
        <f t="shared" si="0"/>
        <v>4</v>
      </c>
      <c r="B5">
        <v>0.38999999999999702</v>
      </c>
      <c r="F5" t="s">
        <v>17</v>
      </c>
      <c r="G5">
        <v>0.32523534868862813</v>
      </c>
    </row>
    <row r="6" spans="1:11" x14ac:dyDescent="0.25">
      <c r="A6">
        <f t="shared" si="0"/>
        <v>5</v>
      </c>
      <c r="B6">
        <v>-1.0000000000001563E-2</v>
      </c>
      <c r="F6" t="s">
        <v>18</v>
      </c>
      <c r="G6">
        <v>0.10577803203661351</v>
      </c>
    </row>
    <row r="7" spans="1:11" x14ac:dyDescent="0.25">
      <c r="A7">
        <f t="shared" si="0"/>
        <v>6</v>
      </c>
      <c r="B7">
        <v>-0.11000000000000298</v>
      </c>
      <c r="F7" t="s">
        <v>19</v>
      </c>
      <c r="G7">
        <v>6.5131578947368679E-2</v>
      </c>
    </row>
    <row r="8" spans="1:11" x14ac:dyDescent="0.25">
      <c r="A8">
        <f t="shared" si="0"/>
        <v>7</v>
      </c>
      <c r="B8">
        <v>0.68999999999999773</v>
      </c>
      <c r="F8" t="s">
        <v>20</v>
      </c>
      <c r="G8">
        <v>0.39300956952615057</v>
      </c>
    </row>
    <row r="9" spans="1:11" ht="15.75" thickBot="1" x14ac:dyDescent="0.3">
      <c r="A9">
        <f t="shared" si="0"/>
        <v>8</v>
      </c>
      <c r="B9">
        <v>0.48999999999999844</v>
      </c>
      <c r="F9" s="1" t="s">
        <v>21</v>
      </c>
      <c r="G9" s="1">
        <v>24</v>
      </c>
    </row>
    <row r="10" spans="1:11" x14ac:dyDescent="0.25">
      <c r="A10">
        <f t="shared" si="0"/>
        <v>9</v>
      </c>
      <c r="B10">
        <v>1.2899999999999956</v>
      </c>
    </row>
    <row r="11" spans="1:11" ht="15.75" thickBot="1" x14ac:dyDescent="0.3">
      <c r="A11">
        <f t="shared" si="0"/>
        <v>10</v>
      </c>
      <c r="B11">
        <v>0.18999999999999773</v>
      </c>
      <c r="F11" t="s">
        <v>22</v>
      </c>
    </row>
    <row r="12" spans="1:11" x14ac:dyDescent="0.25">
      <c r="A12">
        <f t="shared" si="0"/>
        <v>11</v>
      </c>
      <c r="B12">
        <v>0.88999999999999702</v>
      </c>
      <c r="F12" s="2"/>
      <c r="G12" s="2" t="s">
        <v>27</v>
      </c>
      <c r="H12" s="2" t="s">
        <v>28</v>
      </c>
      <c r="I12" s="2" t="s">
        <v>29</v>
      </c>
      <c r="J12" s="2" t="s">
        <v>30</v>
      </c>
      <c r="K12" s="2" t="s">
        <v>31</v>
      </c>
    </row>
    <row r="13" spans="1:11" x14ac:dyDescent="0.25">
      <c r="A13">
        <f t="shared" si="0"/>
        <v>12</v>
      </c>
      <c r="B13">
        <v>0.28999999999999559</v>
      </c>
      <c r="F13" t="s">
        <v>23</v>
      </c>
      <c r="G13">
        <v>1</v>
      </c>
      <c r="H13">
        <v>0.40195652173913077</v>
      </c>
      <c r="I13">
        <v>0.40195652173913077</v>
      </c>
      <c r="J13">
        <v>2.6023926812104219</v>
      </c>
      <c r="K13">
        <v>0.12095614939729719</v>
      </c>
    </row>
    <row r="14" spans="1:11" x14ac:dyDescent="0.25">
      <c r="A14">
        <f t="shared" si="0"/>
        <v>13</v>
      </c>
      <c r="B14">
        <v>0.18999999999999773</v>
      </c>
      <c r="F14" t="s">
        <v>24</v>
      </c>
      <c r="G14">
        <v>22</v>
      </c>
      <c r="H14">
        <v>3.3980434782608637</v>
      </c>
      <c r="I14">
        <v>0.15445652173913016</v>
      </c>
    </row>
    <row r="15" spans="1:11" ht="15.75" thickBot="1" x14ac:dyDescent="0.3">
      <c r="A15">
        <f t="shared" si="0"/>
        <v>14</v>
      </c>
      <c r="B15">
        <v>0.88999999999999702</v>
      </c>
      <c r="F15" s="1" t="s">
        <v>25</v>
      </c>
      <c r="G15" s="1">
        <v>23</v>
      </c>
      <c r="H15" s="1">
        <v>3.7999999999999945</v>
      </c>
      <c r="I15" s="1"/>
      <c r="J15" s="1"/>
      <c r="K15" s="1"/>
    </row>
    <row r="16" spans="1:11" ht="15.75" thickBot="1" x14ac:dyDescent="0.3">
      <c r="A16">
        <f t="shared" si="0"/>
        <v>15</v>
      </c>
      <c r="B16">
        <v>1.0899999999999963</v>
      </c>
    </row>
    <row r="17" spans="1:14" x14ac:dyDescent="0.25">
      <c r="A17">
        <f t="shared" si="0"/>
        <v>16</v>
      </c>
      <c r="B17">
        <v>1.389999999999997</v>
      </c>
      <c r="F17" s="2"/>
      <c r="G17" s="2" t="s">
        <v>32</v>
      </c>
      <c r="H17" s="2" t="s">
        <v>20</v>
      </c>
      <c r="I17" s="2" t="s">
        <v>33</v>
      </c>
      <c r="J17" s="2" t="s">
        <v>34</v>
      </c>
      <c r="K17" s="2" t="s">
        <v>35</v>
      </c>
      <c r="L17" s="2" t="s">
        <v>36</v>
      </c>
      <c r="M17" s="2" t="s">
        <v>37</v>
      </c>
      <c r="N17" s="2" t="s">
        <v>38</v>
      </c>
    </row>
    <row r="18" spans="1:14" x14ac:dyDescent="0.25">
      <c r="A18">
        <f t="shared" si="0"/>
        <v>17</v>
      </c>
      <c r="B18">
        <v>0.98999999999999844</v>
      </c>
      <c r="F18" t="s">
        <v>26</v>
      </c>
      <c r="G18">
        <v>0.35630434782608411</v>
      </c>
      <c r="H18">
        <v>0.16559477304396797</v>
      </c>
      <c r="I18">
        <v>2.1516642178764895</v>
      </c>
      <c r="J18">
        <v>4.2661540226124894E-2</v>
      </c>
      <c r="K18">
        <v>1.2881807824519365E-2</v>
      </c>
      <c r="L18">
        <v>0.6997268878276488</v>
      </c>
      <c r="M18">
        <v>1.2881807824519365E-2</v>
      </c>
      <c r="N18">
        <v>0.6997268878276488</v>
      </c>
    </row>
    <row r="19" spans="1:14" ht="15.75" thickBot="1" x14ac:dyDescent="0.3">
      <c r="A19">
        <f t="shared" si="0"/>
        <v>18</v>
      </c>
      <c r="B19">
        <v>0.38999999999999702</v>
      </c>
      <c r="F19" s="1" t="s">
        <v>14</v>
      </c>
      <c r="G19" s="1">
        <v>1.8695652173913047E-2</v>
      </c>
      <c r="H19" s="1">
        <v>1.1589219943705938E-2</v>
      </c>
      <c r="I19" s="1">
        <v>1.6131933179908788</v>
      </c>
      <c r="J19" s="1">
        <v>0.12095614939729715</v>
      </c>
      <c r="K19" s="1">
        <v>-5.338918945354907E-3</v>
      </c>
      <c r="L19" s="1">
        <v>4.2730223293181005E-2</v>
      </c>
      <c r="M19" s="1">
        <v>-5.338918945354907E-3</v>
      </c>
      <c r="N19" s="1">
        <v>4.2730223293181005E-2</v>
      </c>
    </row>
    <row r="20" spans="1:14" x14ac:dyDescent="0.25">
      <c r="A20">
        <f t="shared" si="0"/>
        <v>19</v>
      </c>
      <c r="B20">
        <v>1.0899999999999963</v>
      </c>
    </row>
    <row r="21" spans="1:14" x14ac:dyDescent="0.25">
      <c r="A21">
        <f t="shared" si="0"/>
        <v>20</v>
      </c>
      <c r="B21">
        <v>0.88999999999999702</v>
      </c>
    </row>
    <row r="22" spans="1:14" x14ac:dyDescent="0.25">
      <c r="A22">
        <f t="shared" si="0"/>
        <v>21</v>
      </c>
      <c r="B22">
        <v>0.68999999999999773</v>
      </c>
    </row>
    <row r="23" spans="1:14" x14ac:dyDescent="0.25">
      <c r="A23">
        <f t="shared" si="0"/>
        <v>22</v>
      </c>
      <c r="B23">
        <v>0.18999999999999773</v>
      </c>
    </row>
    <row r="24" spans="1:14" x14ac:dyDescent="0.25">
      <c r="A24">
        <f t="shared" si="0"/>
        <v>23</v>
      </c>
      <c r="B24">
        <v>0.48999999999999844</v>
      </c>
    </row>
    <row r="25" spans="1:14" x14ac:dyDescent="0.25">
      <c r="A25">
        <f t="shared" si="0"/>
        <v>24</v>
      </c>
      <c r="B25">
        <v>0.58999999999999631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3731-26FC-400B-880D-72853FCF1D1F}">
  <dimension ref="A1:AH74"/>
  <sheetViews>
    <sheetView tabSelected="1" workbookViewId="0">
      <selection activeCell="M7" sqref="M7"/>
    </sheetView>
  </sheetViews>
  <sheetFormatPr defaultRowHeight="15" x14ac:dyDescent="0.25"/>
  <cols>
    <col min="4" max="4" width="12" bestFit="1" customWidth="1"/>
    <col min="5" max="5" width="13.5703125" bestFit="1" customWidth="1"/>
    <col min="6" max="6" width="12.140625" customWidth="1"/>
    <col min="7" max="7" width="14.140625" customWidth="1"/>
    <col min="9" max="9" width="5.7109375" customWidth="1"/>
    <col min="10" max="11" width="9" bestFit="1" customWidth="1"/>
    <col min="12" max="15" width="9.7109375" customWidth="1"/>
  </cols>
  <sheetData>
    <row r="1" spans="1:31" x14ac:dyDescent="0.25">
      <c r="A1" s="4" t="s">
        <v>14</v>
      </c>
      <c r="B1" s="4" t="s">
        <v>12</v>
      </c>
      <c r="C1" s="4" t="s">
        <v>13</v>
      </c>
      <c r="D1" s="4" t="s">
        <v>46</v>
      </c>
      <c r="E1" s="4" t="s">
        <v>47</v>
      </c>
      <c r="F1" s="4" t="s">
        <v>43</v>
      </c>
      <c r="G1" s="4" t="s">
        <v>44</v>
      </c>
      <c r="I1" s="4"/>
      <c r="J1" s="4" t="s">
        <v>12</v>
      </c>
      <c r="K1" s="4" t="s">
        <v>13</v>
      </c>
    </row>
    <row r="2" spans="1:31" x14ac:dyDescent="0.25">
      <c r="A2">
        <v>1</v>
      </c>
      <c r="B2">
        <v>26</v>
      </c>
      <c r="C2">
        <v>19</v>
      </c>
      <c r="D2">
        <f>J$2*$A2+J$3</f>
        <v>22.189147305276052</v>
      </c>
      <c r="E2">
        <f>K$2*$A2+K$3</f>
        <v>18.525587317999978</v>
      </c>
      <c r="F2">
        <f>(B2-D2)^2</f>
        <v>14.522598260884777</v>
      </c>
      <c r="G2">
        <f>(C2-E2)^2</f>
        <v>0.22506739284245386</v>
      </c>
      <c r="I2" s="5" t="s">
        <v>41</v>
      </c>
      <c r="J2" s="6">
        <v>2.8117001261954409E-2</v>
      </c>
      <c r="K2" s="6">
        <v>1.820062910336135E-2</v>
      </c>
      <c r="P2" t="s">
        <v>15</v>
      </c>
      <c r="Z2" t="s">
        <v>15</v>
      </c>
    </row>
    <row r="3" spans="1:31" ht="15.75" thickBot="1" x14ac:dyDescent="0.3">
      <c r="A3">
        <f>A2+1</f>
        <v>2</v>
      </c>
      <c r="B3">
        <v>23.4</v>
      </c>
      <c r="C3">
        <v>18.8</v>
      </c>
      <c r="D3">
        <f>J$2*$A3+J$3</f>
        <v>22.217264306538006</v>
      </c>
      <c r="E3">
        <f>K$2*$A3+K$3</f>
        <v>18.54378794710334</v>
      </c>
      <c r="F3">
        <f t="shared" ref="F3:F66" si="0">(B3-D3)^2</f>
        <v>1.3988637205890211</v>
      </c>
      <c r="G3">
        <f t="shared" ref="G3:G66" si="1">(C3-E3)^2</f>
        <v>6.5644616049521376E-2</v>
      </c>
      <c r="I3" s="5" t="s">
        <v>42</v>
      </c>
      <c r="J3" s="6">
        <v>22.161030304014098</v>
      </c>
      <c r="K3" s="6">
        <v>18.507386688896617</v>
      </c>
    </row>
    <row r="4" spans="1:31" x14ac:dyDescent="0.25">
      <c r="A4">
        <f t="shared" ref="A4:A67" si="2">A3+1</f>
        <v>3</v>
      </c>
      <c r="B4">
        <v>20.7</v>
      </c>
      <c r="C4">
        <v>17.600000000000001</v>
      </c>
      <c r="D4">
        <f>J$2*$A4+J$3</f>
        <v>22.24538130779996</v>
      </c>
      <c r="E4">
        <f>K$2*$A4+K$3</f>
        <v>18.561988576206701</v>
      </c>
      <c r="F4">
        <f t="shared" si="0"/>
        <v>2.3882033864975165</v>
      </c>
      <c r="G4">
        <f t="shared" si="1"/>
        <v>0.92542202075219382</v>
      </c>
      <c r="I4" s="5" t="s">
        <v>45</v>
      </c>
      <c r="J4" s="6">
        <f>SUM(F2:F74)</f>
        <v>224.26763393370499</v>
      </c>
      <c r="K4" s="6">
        <f>SUM(G2:G74)</f>
        <v>15.936941586174319</v>
      </c>
      <c r="P4" s="3" t="s">
        <v>16</v>
      </c>
      <c r="Q4" s="3"/>
      <c r="Z4" s="3" t="s">
        <v>16</v>
      </c>
      <c r="AA4" s="3"/>
    </row>
    <row r="5" spans="1:31" x14ac:dyDescent="0.25">
      <c r="A5">
        <f t="shared" si="2"/>
        <v>4</v>
      </c>
      <c r="B5">
        <v>21.5</v>
      </c>
      <c r="C5">
        <v>18.7</v>
      </c>
      <c r="D5">
        <f>J$2*$A5+J$3</f>
        <v>22.273498309061914</v>
      </c>
      <c r="E5">
        <f>K$2*$A5+K$3</f>
        <v>18.580189205310063</v>
      </c>
      <c r="F5">
        <f t="shared" si="0"/>
        <v>0.59829963412164</v>
      </c>
      <c r="G5">
        <f t="shared" si="1"/>
        <v>1.4354626524234061E-2</v>
      </c>
      <c r="P5" t="s">
        <v>17</v>
      </c>
      <c r="Q5">
        <v>0.32020944338404028</v>
      </c>
      <c r="Z5" t="s">
        <v>17</v>
      </c>
      <c r="AA5">
        <v>0.63443673555975366</v>
      </c>
    </row>
    <row r="6" spans="1:31" x14ac:dyDescent="0.25">
      <c r="A6">
        <f t="shared" si="2"/>
        <v>5</v>
      </c>
      <c r="B6">
        <v>24.3</v>
      </c>
      <c r="C6">
        <v>18.5</v>
      </c>
      <c r="D6">
        <f>J$2*$A6+J$3</f>
        <v>22.301615310323871</v>
      </c>
      <c r="E6">
        <f>K$2*$A6+K$3</f>
        <v>18.598389834413425</v>
      </c>
      <c r="F6">
        <f t="shared" si="0"/>
        <v>3.9935413679319596</v>
      </c>
      <c r="G6">
        <f t="shared" si="1"/>
        <v>9.6805595159011187E-3</v>
      </c>
      <c r="P6" t="s">
        <v>18</v>
      </c>
      <c r="Q6">
        <v>0.10253408763231689</v>
      </c>
      <c r="Z6" t="s">
        <v>18</v>
      </c>
      <c r="AA6">
        <v>0.40250997142771683</v>
      </c>
    </row>
    <row r="7" spans="1:31" x14ac:dyDescent="0.25">
      <c r="A7">
        <f t="shared" si="2"/>
        <v>6</v>
      </c>
      <c r="B7">
        <v>21.3</v>
      </c>
      <c r="C7">
        <v>18.3</v>
      </c>
      <c r="D7">
        <f>J$2*$A7+J$3</f>
        <v>22.329732311585825</v>
      </c>
      <c r="E7">
        <f>K$2*$A7+K$3</f>
        <v>18.616590463516786</v>
      </c>
      <c r="F7">
        <f t="shared" si="0"/>
        <v>1.0603486335238861</v>
      </c>
      <c r="G7">
        <f t="shared" si="1"/>
        <v>0.10022952158977312</v>
      </c>
      <c r="P7" t="s">
        <v>19</v>
      </c>
      <c r="Q7">
        <v>8.9893722669391773E-2</v>
      </c>
      <c r="Z7" t="s">
        <v>19</v>
      </c>
      <c r="AA7">
        <v>0.39409461891261421</v>
      </c>
    </row>
    <row r="8" spans="1:31" x14ac:dyDescent="0.25">
      <c r="A8">
        <f t="shared" si="2"/>
        <v>7</v>
      </c>
      <c r="B8">
        <v>19.399999999999999</v>
      </c>
      <c r="C8">
        <v>18.100000000000001</v>
      </c>
      <c r="D8">
        <f>J$2*$A8+J$3</f>
        <v>22.35784931284778</v>
      </c>
      <c r="E8">
        <f>K$2*$A8+K$3</f>
        <v>18.634791092620144</v>
      </c>
      <c r="F8">
        <f t="shared" si="0"/>
        <v>8.7488725575140904</v>
      </c>
      <c r="G8">
        <f t="shared" si="1"/>
        <v>0.28600151274584629</v>
      </c>
      <c r="P8" t="s">
        <v>20</v>
      </c>
      <c r="Q8">
        <v>1.777272930370716</v>
      </c>
      <c r="Z8" t="s">
        <v>20</v>
      </c>
      <c r="AA8">
        <v>0.47377628233391783</v>
      </c>
    </row>
    <row r="9" spans="1:31" ht="15.75" thickBot="1" x14ac:dyDescent="0.3">
      <c r="A9">
        <f t="shared" si="2"/>
        <v>8</v>
      </c>
      <c r="B9">
        <v>22.6</v>
      </c>
      <c r="C9">
        <v>18.399999999999999</v>
      </c>
      <c r="D9">
        <f>J$2*$A9+J$3</f>
        <v>22.385966314109734</v>
      </c>
      <c r="E9">
        <f>K$2*$A9+K$3</f>
        <v>18.652991721723506</v>
      </c>
      <c r="F9">
        <f t="shared" si="0"/>
        <v>4.5810418695773833E-2</v>
      </c>
      <c r="G9">
        <f t="shared" si="1"/>
        <v>6.4004811260624586E-2</v>
      </c>
      <c r="P9" s="1" t="s">
        <v>21</v>
      </c>
      <c r="Q9" s="1">
        <v>73</v>
      </c>
      <c r="Z9" s="1" t="s">
        <v>21</v>
      </c>
      <c r="AA9" s="1">
        <v>73</v>
      </c>
    </row>
    <row r="10" spans="1:31" x14ac:dyDescent="0.25">
      <c r="A10">
        <f t="shared" si="2"/>
        <v>9</v>
      </c>
      <c r="B10">
        <v>20</v>
      </c>
      <c r="C10">
        <v>18.100000000000001</v>
      </c>
      <c r="D10">
        <f>J$2*$A10+J$3</f>
        <v>22.414083315371688</v>
      </c>
      <c r="E10">
        <f>K$2*$A10+K$3</f>
        <v>18.671192350826868</v>
      </c>
      <c r="F10">
        <f t="shared" si="0"/>
        <v>5.8277982535559589</v>
      </c>
      <c r="G10">
        <f t="shared" si="1"/>
        <v>0.32626070164312171</v>
      </c>
    </row>
    <row r="11" spans="1:31" ht="15.75" thickBot="1" x14ac:dyDescent="0.3">
      <c r="A11">
        <f t="shared" si="2"/>
        <v>10</v>
      </c>
      <c r="B11">
        <v>20.2</v>
      </c>
      <c r="C11">
        <v>19.3</v>
      </c>
      <c r="D11">
        <f>J$2*$A11+J$3</f>
        <v>22.442200316633642</v>
      </c>
      <c r="E11">
        <f>K$2*$A11+K$3</f>
        <v>18.689392979930229</v>
      </c>
      <c r="F11">
        <f t="shared" si="0"/>
        <v>5.0274622599120065</v>
      </c>
      <c r="G11">
        <f t="shared" si="1"/>
        <v>0.37284093295848636</v>
      </c>
      <c r="P11" t="s">
        <v>22</v>
      </c>
      <c r="Z11" t="s">
        <v>22</v>
      </c>
    </row>
    <row r="12" spans="1:31" x14ac:dyDescent="0.25">
      <c r="A12">
        <f t="shared" si="2"/>
        <v>11</v>
      </c>
      <c r="B12">
        <v>26.2</v>
      </c>
      <c r="C12">
        <v>18.100000000000001</v>
      </c>
      <c r="D12">
        <f>J$2*$A12+J$3</f>
        <v>22.470317317895596</v>
      </c>
      <c r="E12">
        <f>K$2*$A12+K$3</f>
        <v>18.707593609033591</v>
      </c>
      <c r="F12">
        <f t="shared" si="0"/>
        <v>13.910532909189497</v>
      </c>
      <c r="G12">
        <f t="shared" si="1"/>
        <v>0.36916999373846227</v>
      </c>
      <c r="P12" s="2"/>
      <c r="Q12" s="2" t="s">
        <v>27</v>
      </c>
      <c r="R12" s="2" t="s">
        <v>28</v>
      </c>
      <c r="S12" s="2" t="s">
        <v>29</v>
      </c>
      <c r="T12" s="2" t="s">
        <v>30</v>
      </c>
      <c r="U12" s="2" t="s">
        <v>31</v>
      </c>
      <c r="Z12" s="2"/>
      <c r="AA12" s="2" t="s">
        <v>27</v>
      </c>
      <c r="AB12" s="2" t="s">
        <v>28</v>
      </c>
      <c r="AC12" s="2" t="s">
        <v>29</v>
      </c>
      <c r="AD12" s="2" t="s">
        <v>30</v>
      </c>
      <c r="AE12" s="2" t="s">
        <v>31</v>
      </c>
    </row>
    <row r="13" spans="1:31" x14ac:dyDescent="0.25">
      <c r="A13">
        <f t="shared" si="2"/>
        <v>12</v>
      </c>
      <c r="B13">
        <v>24.2</v>
      </c>
      <c r="C13">
        <v>20</v>
      </c>
      <c r="D13">
        <f>J$2*$A13+J$3</f>
        <v>22.49843431915755</v>
      </c>
      <c r="E13">
        <f>K$2*$A13+K$3</f>
        <v>18.725794238136952</v>
      </c>
      <c r="F13">
        <f t="shared" si="0"/>
        <v>2.8953257662208287</v>
      </c>
      <c r="G13">
        <f t="shared" si="1"/>
        <v>1.6236003235649894</v>
      </c>
      <c r="P13" t="s">
        <v>23</v>
      </c>
      <c r="Q13">
        <v>1</v>
      </c>
      <c r="R13">
        <v>25.622229112674233</v>
      </c>
      <c r="S13">
        <v>25.622229112674233</v>
      </c>
      <c r="T13">
        <v>8.1116398089022752</v>
      </c>
      <c r="U13">
        <v>5.748878200662169E-3</v>
      </c>
      <c r="Z13" t="s">
        <v>23</v>
      </c>
      <c r="AA13">
        <v>1</v>
      </c>
      <c r="AB13">
        <v>10.736209120078955</v>
      </c>
      <c r="AC13">
        <v>10.736209120078955</v>
      </c>
      <c r="AD13">
        <v>47.830434994298088</v>
      </c>
      <c r="AE13">
        <v>1.6737823707040982E-9</v>
      </c>
    </row>
    <row r="14" spans="1:31" x14ac:dyDescent="0.25">
      <c r="A14">
        <f t="shared" si="2"/>
        <v>13</v>
      </c>
      <c r="B14">
        <v>22.4</v>
      </c>
      <c r="C14">
        <v>19</v>
      </c>
      <c r="D14">
        <f>J$2*$A14+J$3</f>
        <v>22.526551320419504</v>
      </c>
      <c r="E14">
        <f>K$2*$A14+K$3</f>
        <v>18.743994867240314</v>
      </c>
      <c r="F14">
        <f t="shared" si="0"/>
        <v>1.601523669992028E-2</v>
      </c>
      <c r="G14">
        <f t="shared" si="1"/>
        <v>6.5538627999304433E-2</v>
      </c>
      <c r="P14" t="s">
        <v>24</v>
      </c>
      <c r="Q14">
        <v>71</v>
      </c>
      <c r="R14">
        <v>224.26763390102434</v>
      </c>
      <c r="S14">
        <v>3.1586990690285117</v>
      </c>
      <c r="Z14" t="s">
        <v>24</v>
      </c>
      <c r="AA14">
        <v>71</v>
      </c>
      <c r="AB14">
        <v>15.936941564852523</v>
      </c>
      <c r="AC14">
        <v>0.22446396570214822</v>
      </c>
    </row>
    <row r="15" spans="1:31" ht="15.75" thickBot="1" x14ac:dyDescent="0.3">
      <c r="A15">
        <f t="shared" si="2"/>
        <v>14</v>
      </c>
      <c r="B15">
        <v>23.1</v>
      </c>
      <c r="C15">
        <v>18.899999999999999</v>
      </c>
      <c r="D15">
        <f>J$2*$A15+J$3</f>
        <v>22.554668321681458</v>
      </c>
      <c r="E15">
        <f>K$2*$A15+K$3</f>
        <v>18.762195496343676</v>
      </c>
      <c r="F15">
        <f t="shared" si="0"/>
        <v>0.29738663937771947</v>
      </c>
      <c r="G15">
        <f t="shared" si="1"/>
        <v>1.8990081227965513E-2</v>
      </c>
      <c r="P15" s="1" t="s">
        <v>25</v>
      </c>
      <c r="Q15" s="1">
        <v>72</v>
      </c>
      <c r="R15" s="1">
        <v>249.88986301369857</v>
      </c>
      <c r="S15" s="1"/>
      <c r="T15" s="1"/>
      <c r="U15" s="1"/>
      <c r="Z15" s="1" t="s">
        <v>25</v>
      </c>
      <c r="AA15" s="1">
        <v>72</v>
      </c>
      <c r="AB15" s="1">
        <v>26.673150684931478</v>
      </c>
      <c r="AC15" s="1"/>
      <c r="AD15" s="1"/>
      <c r="AE15" s="1"/>
    </row>
    <row r="16" spans="1:31" ht="15.75" thickBot="1" x14ac:dyDescent="0.3">
      <c r="A16">
        <f t="shared" si="2"/>
        <v>15</v>
      </c>
      <c r="B16">
        <v>18.7</v>
      </c>
      <c r="C16">
        <v>17.899999999999999</v>
      </c>
      <c r="D16">
        <f>J$2*$A16+J$3</f>
        <v>22.582785322943415</v>
      </c>
      <c r="E16">
        <f>K$2*$A16+K$3</f>
        <v>18.780396125447037</v>
      </c>
      <c r="F16">
        <f t="shared" si="0"/>
        <v>15.076021864064808</v>
      </c>
      <c r="G16">
        <f t="shared" si="1"/>
        <v>0.77509733770215794</v>
      </c>
    </row>
    <row r="17" spans="1:34" x14ac:dyDescent="0.25">
      <c r="A17">
        <f t="shared" si="2"/>
        <v>16</v>
      </c>
      <c r="B17">
        <v>25.1</v>
      </c>
      <c r="C17">
        <v>19.2</v>
      </c>
      <c r="D17">
        <f>J$2*$A17+J$3</f>
        <v>22.610902324205369</v>
      </c>
      <c r="E17">
        <f>K$2*$A17+K$3</f>
        <v>18.798596754550399</v>
      </c>
      <c r="F17">
        <f t="shared" si="0"/>
        <v>6.1956072396462387</v>
      </c>
      <c r="G17">
        <f t="shared" si="1"/>
        <v>0.16112456545747211</v>
      </c>
      <c r="P17" s="2"/>
      <c r="Q17" s="2" t="s">
        <v>32</v>
      </c>
      <c r="R17" s="2" t="s">
        <v>20</v>
      </c>
      <c r="S17" s="2" t="s">
        <v>33</v>
      </c>
      <c r="T17" s="2" t="s">
        <v>34</v>
      </c>
      <c r="U17" s="2" t="s">
        <v>35</v>
      </c>
      <c r="V17" s="2" t="s">
        <v>36</v>
      </c>
      <c r="W17" s="2" t="s">
        <v>37</v>
      </c>
      <c r="X17" s="2" t="s">
        <v>38</v>
      </c>
      <c r="Z17" s="2"/>
      <c r="AA17" s="2" t="s">
        <v>32</v>
      </c>
      <c r="AB17" s="2" t="s">
        <v>20</v>
      </c>
      <c r="AC17" s="2" t="s">
        <v>33</v>
      </c>
      <c r="AD17" s="2" t="s">
        <v>34</v>
      </c>
      <c r="AE17" s="2" t="s">
        <v>35</v>
      </c>
      <c r="AF17" s="2" t="s">
        <v>36</v>
      </c>
      <c r="AG17" s="2" t="s">
        <v>37</v>
      </c>
      <c r="AH17" s="2" t="s">
        <v>38</v>
      </c>
    </row>
    <row r="18" spans="1:34" x14ac:dyDescent="0.25">
      <c r="A18">
        <f t="shared" si="2"/>
        <v>17</v>
      </c>
      <c r="B18">
        <v>22.4</v>
      </c>
      <c r="C18">
        <v>19</v>
      </c>
      <c r="D18">
        <f>J$2*$A18+J$3</f>
        <v>22.639019325467324</v>
      </c>
      <c r="E18">
        <f>K$2*$A18+K$3</f>
        <v>18.816797383653761</v>
      </c>
      <c r="F18">
        <f t="shared" si="0"/>
        <v>5.7130237946855018E-2</v>
      </c>
      <c r="G18">
        <f t="shared" si="1"/>
        <v>3.3563198636107405E-2</v>
      </c>
      <c r="P18" t="s">
        <v>26</v>
      </c>
      <c r="Q18">
        <v>22.161073059360731</v>
      </c>
      <c r="R18">
        <v>0.42033941273417791</v>
      </c>
      <c r="S18">
        <v>52.721853787656514</v>
      </c>
      <c r="T18">
        <v>1.1209170631132626E-58</v>
      </c>
      <c r="U18">
        <v>21.322940075095293</v>
      </c>
      <c r="V18">
        <v>22.99920604362617</v>
      </c>
      <c r="W18">
        <v>21.322940075095293</v>
      </c>
      <c r="X18">
        <v>22.99920604362617</v>
      </c>
      <c r="Z18" t="s">
        <v>26</v>
      </c>
      <c r="AA18">
        <v>18.507420091324203</v>
      </c>
      <c r="AB18">
        <v>0.11205192004026171</v>
      </c>
      <c r="AC18">
        <v>165.16825490071253</v>
      </c>
      <c r="AD18">
        <v>1.5210437567961203E-93</v>
      </c>
      <c r="AE18">
        <v>18.283994908505555</v>
      </c>
      <c r="AF18">
        <v>18.730845274142851</v>
      </c>
      <c r="AG18">
        <v>18.283994908505555</v>
      </c>
      <c r="AH18">
        <v>18.730845274142851</v>
      </c>
    </row>
    <row r="19" spans="1:34" ht="15.75" thickBot="1" x14ac:dyDescent="0.3">
      <c r="A19">
        <f t="shared" si="2"/>
        <v>18</v>
      </c>
      <c r="B19">
        <v>22.6</v>
      </c>
      <c r="C19">
        <v>20.100000000000001</v>
      </c>
      <c r="D19">
        <f>J$2*$A19+J$3</f>
        <v>22.667136326729278</v>
      </c>
      <c r="E19">
        <f>K$2*$A19+K$3</f>
        <v>18.834998012757122</v>
      </c>
      <c r="F19">
        <f t="shared" si="0"/>
        <v>4.5072863667001209E-3</v>
      </c>
      <c r="G19">
        <f t="shared" si="1"/>
        <v>1.6002300277284336</v>
      </c>
      <c r="P19" s="1" t="s">
        <v>14</v>
      </c>
      <c r="Q19" s="1">
        <v>2.811612982845859E-2</v>
      </c>
      <c r="R19" s="1">
        <v>9.871910539718207E-3</v>
      </c>
      <c r="S19" s="1">
        <v>2.8480940660206957</v>
      </c>
      <c r="T19" s="1">
        <v>5.7488782006621152E-3</v>
      </c>
      <c r="U19" s="1">
        <v>8.4320992798221292E-3</v>
      </c>
      <c r="V19" s="1">
        <v>4.7800160377095051E-2</v>
      </c>
      <c r="W19" s="1">
        <v>8.4320992798221292E-3</v>
      </c>
      <c r="X19" s="1">
        <v>4.7800160377095051E-2</v>
      </c>
      <c r="Z19" s="1" t="s">
        <v>14</v>
      </c>
      <c r="AA19" s="1">
        <v>1.8200049364432931E-2</v>
      </c>
      <c r="AB19" s="1">
        <v>2.631603168605699E-3</v>
      </c>
      <c r="AC19" s="1">
        <v>6.9159551035484785</v>
      </c>
      <c r="AD19" s="1">
        <v>1.6737823707040136E-9</v>
      </c>
      <c r="AE19" s="1">
        <v>1.2952781679590061E-2</v>
      </c>
      <c r="AF19" s="1">
        <v>2.3447317049275801E-2</v>
      </c>
      <c r="AG19" s="1">
        <v>1.2952781679590061E-2</v>
      </c>
      <c r="AH19" s="1">
        <v>2.3447317049275801E-2</v>
      </c>
    </row>
    <row r="20" spans="1:34" x14ac:dyDescent="0.25">
      <c r="A20">
        <f t="shared" si="2"/>
        <v>19</v>
      </c>
      <c r="B20">
        <v>21.7</v>
      </c>
      <c r="C20">
        <v>18.899999999999999</v>
      </c>
      <c r="D20">
        <f>J$2*$A20+J$3</f>
        <v>22.695253327991232</v>
      </c>
      <c r="E20">
        <f>K$2*$A20+K$3</f>
        <v>18.853198641860484</v>
      </c>
      <c r="F20">
        <f t="shared" si="0"/>
        <v>0.99052918687762348</v>
      </c>
      <c r="G20">
        <f t="shared" si="1"/>
        <v>2.1903671237031284E-3</v>
      </c>
    </row>
    <row r="21" spans="1:34" x14ac:dyDescent="0.25">
      <c r="A21">
        <f t="shared" si="2"/>
        <v>20</v>
      </c>
      <c r="B21">
        <v>20.7</v>
      </c>
      <c r="C21">
        <v>18.899999999999999</v>
      </c>
      <c r="D21">
        <f>J$2*$A21+J$3</f>
        <v>22.723370329253186</v>
      </c>
      <c r="E21">
        <f>K$2*$A21+K$3</f>
        <v>18.871399270963842</v>
      </c>
      <c r="F21">
        <f t="shared" si="0"/>
        <v>4.0940274893021478</v>
      </c>
      <c r="G21">
        <f t="shared" si="1"/>
        <v>8.1800170139965901E-4</v>
      </c>
      <c r="Q21">
        <f>Q19*Q15</f>
        <v>2.0243613476490183</v>
      </c>
      <c r="AA21">
        <f>AA19*AA15</f>
        <v>1.310403554239171</v>
      </c>
    </row>
    <row r="22" spans="1:34" x14ac:dyDescent="0.25">
      <c r="A22">
        <f t="shared" si="2"/>
        <v>21</v>
      </c>
      <c r="B22">
        <v>22.7</v>
      </c>
      <c r="C22">
        <v>18.600000000000001</v>
      </c>
      <c r="D22">
        <f>J$2*$A22+J$3</f>
        <v>22.75148733051514</v>
      </c>
      <c r="E22">
        <f>K$2*$A22+K$3</f>
        <v>18.889599900067203</v>
      </c>
      <c r="F22">
        <f t="shared" si="0"/>
        <v>2.6509452035753107E-3</v>
      </c>
      <c r="G22">
        <f t="shared" si="1"/>
        <v>8.3868102118933405E-2</v>
      </c>
    </row>
    <row r="23" spans="1:34" x14ac:dyDescent="0.25">
      <c r="A23">
        <f t="shared" si="2"/>
        <v>22</v>
      </c>
      <c r="B23">
        <v>21.4</v>
      </c>
      <c r="C23">
        <v>18.899999999999999</v>
      </c>
      <c r="D23">
        <f>J$2*$A23+J$3</f>
        <v>22.779604331777094</v>
      </c>
      <c r="E23">
        <f>K$2*$A23+K$3</f>
        <v>18.907800529170565</v>
      </c>
      <c r="F23">
        <f t="shared" si="0"/>
        <v>1.9033081122581252</v>
      </c>
      <c r="G23">
        <f t="shared" si="1"/>
        <v>6.0848255340858982E-5</v>
      </c>
    </row>
    <row r="24" spans="1:34" x14ac:dyDescent="0.25">
      <c r="A24">
        <f t="shared" si="2"/>
        <v>23</v>
      </c>
      <c r="B24">
        <v>25.1</v>
      </c>
      <c r="C24">
        <v>19.600000000000001</v>
      </c>
      <c r="D24">
        <f>J$2*$A24+J$3</f>
        <v>22.807721333039048</v>
      </c>
      <c r="E24">
        <f>K$2*$A24+K$3</f>
        <v>18.926001158273927</v>
      </c>
      <c r="F24">
        <f t="shared" si="0"/>
        <v>5.2545414870042864</v>
      </c>
      <c r="G24">
        <f t="shared" si="1"/>
        <v>0.45427443864809031</v>
      </c>
    </row>
    <row r="25" spans="1:34" x14ac:dyDescent="0.25">
      <c r="A25">
        <f t="shared" si="2"/>
        <v>24</v>
      </c>
      <c r="B25">
        <v>25.5</v>
      </c>
      <c r="C25">
        <v>19.3</v>
      </c>
      <c r="D25">
        <f>J$2*$A25+J$3</f>
        <v>22.835838334301002</v>
      </c>
      <c r="E25">
        <f>K$2*$A25+K$3</f>
        <v>18.944201787377288</v>
      </c>
      <c r="F25">
        <f t="shared" si="0"/>
        <v>7.0977573809800605</v>
      </c>
      <c r="G25">
        <f t="shared" si="1"/>
        <v>0.12659236810551686</v>
      </c>
    </row>
    <row r="26" spans="1:34" x14ac:dyDescent="0.25">
      <c r="A26">
        <f t="shared" si="2"/>
        <v>25</v>
      </c>
      <c r="B26">
        <v>22</v>
      </c>
      <c r="C26">
        <v>19.2</v>
      </c>
      <c r="D26">
        <f>J$2*$A26+J$3</f>
        <v>22.863955335562959</v>
      </c>
      <c r="E26">
        <f>K$2*$A26+K$3</f>
        <v>18.96240241648065</v>
      </c>
      <c r="F26">
        <f t="shared" si="0"/>
        <v>0.74641882184770592</v>
      </c>
      <c r="G26">
        <f t="shared" si="1"/>
        <v>5.6452611694234184E-2</v>
      </c>
    </row>
    <row r="27" spans="1:34" x14ac:dyDescent="0.25">
      <c r="A27">
        <f t="shared" si="2"/>
        <v>26</v>
      </c>
      <c r="B27">
        <v>24.4</v>
      </c>
      <c r="C27">
        <v>19.100000000000001</v>
      </c>
      <c r="D27">
        <f>J$2*$A27+J$3</f>
        <v>22.892072336824913</v>
      </c>
      <c r="E27">
        <f>K$2*$A27+K$3</f>
        <v>18.980603045584012</v>
      </c>
      <c r="F27">
        <f t="shared" si="0"/>
        <v>2.2738458373686727</v>
      </c>
      <c r="G27">
        <f t="shared" si="1"/>
        <v>1.4255632723813959E-2</v>
      </c>
    </row>
    <row r="28" spans="1:34" x14ac:dyDescent="0.25">
      <c r="A28">
        <f t="shared" si="2"/>
        <v>27</v>
      </c>
      <c r="B28">
        <v>22.3</v>
      </c>
      <c r="C28">
        <v>18.5</v>
      </c>
      <c r="D28">
        <f>J$2*$A28+J$3</f>
        <v>22.920189338086868</v>
      </c>
      <c r="E28">
        <f>K$2*$A28+K$3</f>
        <v>18.998803674687373</v>
      </c>
      <c r="F28">
        <f t="shared" si="0"/>
        <v>0.384634815076626</v>
      </c>
      <c r="G28">
        <f t="shared" si="1"/>
        <v>0.24880510588162683</v>
      </c>
    </row>
    <row r="29" spans="1:34" x14ac:dyDescent="0.25">
      <c r="A29">
        <f t="shared" si="2"/>
        <v>28</v>
      </c>
      <c r="B29">
        <v>24</v>
      </c>
      <c r="C29">
        <v>18.899999999999999</v>
      </c>
      <c r="D29">
        <f>J$2*$A29+J$3</f>
        <v>22.948306339348822</v>
      </c>
      <c r="E29">
        <f>K$2*$A29+K$3</f>
        <v>19.017004303790735</v>
      </c>
      <c r="F29">
        <f t="shared" si="0"/>
        <v>1.1060595558538759</v>
      </c>
      <c r="G29">
        <f t="shared" si="1"/>
        <v>1.3690007105554892E-2</v>
      </c>
    </row>
    <row r="30" spans="1:34" x14ac:dyDescent="0.25">
      <c r="A30">
        <f t="shared" si="2"/>
        <v>29</v>
      </c>
      <c r="B30">
        <v>22.2</v>
      </c>
      <c r="C30">
        <v>18.600000000000001</v>
      </c>
      <c r="D30">
        <f>J$2*$A30+J$3</f>
        <v>22.976423340610776</v>
      </c>
      <c r="E30">
        <f>K$2*$A30+K$3</f>
        <v>19.035204932894096</v>
      </c>
      <c r="F30">
        <f t="shared" si="0"/>
        <v>0.60283320384519756</v>
      </c>
      <c r="G30">
        <f t="shared" si="1"/>
        <v>0.18940333361535375</v>
      </c>
    </row>
    <row r="31" spans="1:34" x14ac:dyDescent="0.25">
      <c r="A31">
        <f t="shared" si="2"/>
        <v>30</v>
      </c>
      <c r="B31">
        <v>23.3</v>
      </c>
      <c r="C31">
        <v>19.100000000000001</v>
      </c>
      <c r="D31">
        <f>J$2*$A31+J$3</f>
        <v>23.00454034187273</v>
      </c>
      <c r="E31">
        <f>K$2*$A31+K$3</f>
        <v>19.053405561997458</v>
      </c>
      <c r="F31">
        <f t="shared" si="0"/>
        <v>8.7296409580683881E-2</v>
      </c>
      <c r="G31">
        <f t="shared" si="1"/>
        <v>2.1710416527728578E-3</v>
      </c>
    </row>
    <row r="32" spans="1:34" x14ac:dyDescent="0.25">
      <c r="A32">
        <f t="shared" si="2"/>
        <v>31</v>
      </c>
      <c r="B32">
        <v>26.1</v>
      </c>
      <c r="C32">
        <v>19.600000000000001</v>
      </c>
      <c r="D32">
        <f>J$2*$A32+J$3</f>
        <v>23.032657343134684</v>
      </c>
      <c r="E32">
        <f>K$2*$A32+K$3</f>
        <v>19.07160619110082</v>
      </c>
      <c r="F32">
        <f t="shared" si="0"/>
        <v>9.4085909746255858</v>
      </c>
      <c r="G32">
        <f t="shared" si="1"/>
        <v>0.27920001728298499</v>
      </c>
    </row>
    <row r="33" spans="1:7" x14ac:dyDescent="0.25">
      <c r="A33">
        <f t="shared" si="2"/>
        <v>32</v>
      </c>
      <c r="B33">
        <v>23.2</v>
      </c>
      <c r="C33">
        <v>19.5</v>
      </c>
      <c r="D33">
        <f>J$2*$A33+J$3</f>
        <v>23.060774344396638</v>
      </c>
      <c r="E33">
        <f>K$2*$A33+K$3</f>
        <v>19.089806820204181</v>
      </c>
      <c r="F33">
        <f t="shared" si="0"/>
        <v>1.9383783178185836E-2</v>
      </c>
      <c r="G33">
        <f t="shared" si="1"/>
        <v>0.16825844475100485</v>
      </c>
    </row>
    <row r="34" spans="1:7" x14ac:dyDescent="0.25">
      <c r="A34">
        <f t="shared" si="2"/>
        <v>33</v>
      </c>
      <c r="B34">
        <v>23.3</v>
      </c>
      <c r="C34">
        <v>19.600000000000001</v>
      </c>
      <c r="D34">
        <f>J$2*$A34+J$3</f>
        <v>23.088891345658592</v>
      </c>
      <c r="E34">
        <f>K$2*$A34+K$3</f>
        <v>19.108007449307543</v>
      </c>
      <c r="F34">
        <f t="shared" si="0"/>
        <v>4.4566863937840463E-2</v>
      </c>
      <c r="G34">
        <f t="shared" si="1"/>
        <v>0.24205666993687136</v>
      </c>
    </row>
    <row r="35" spans="1:7" x14ac:dyDescent="0.25">
      <c r="A35">
        <f t="shared" si="2"/>
        <v>34</v>
      </c>
      <c r="B35">
        <v>24.4</v>
      </c>
      <c r="C35">
        <v>18.899999999999999</v>
      </c>
      <c r="D35">
        <f>J$2*$A35+J$3</f>
        <v>23.117008346920549</v>
      </c>
      <c r="E35">
        <f>K$2*$A35+K$3</f>
        <v>19.126208078410901</v>
      </c>
      <c r="F35">
        <f t="shared" si="0"/>
        <v>1.6460675818715376</v>
      </c>
      <c r="G35">
        <f t="shared" si="1"/>
        <v>5.1170094738352968E-2</v>
      </c>
    </row>
    <row r="36" spans="1:7" x14ac:dyDescent="0.25">
      <c r="A36">
        <f t="shared" si="2"/>
        <v>35</v>
      </c>
      <c r="B36">
        <v>22.1</v>
      </c>
      <c r="C36">
        <v>18.600000000000001</v>
      </c>
      <c r="D36">
        <f>J$2*$A36+J$3</f>
        <v>23.145125348182503</v>
      </c>
      <c r="E36">
        <f>K$2*$A36+K$3</f>
        <v>19.144408707514263</v>
      </c>
      <c r="F36">
        <f t="shared" si="0"/>
        <v>1.0922869934135961</v>
      </c>
      <c r="G36">
        <f t="shared" si="1"/>
        <v>0.29638084081734839</v>
      </c>
    </row>
    <row r="37" spans="1:7" x14ac:dyDescent="0.25">
      <c r="A37">
        <f t="shared" si="2"/>
        <v>36</v>
      </c>
      <c r="B37">
        <v>21.4</v>
      </c>
      <c r="C37">
        <v>19.100000000000001</v>
      </c>
      <c r="D37">
        <f>J$2*$A37+J$3</f>
        <v>23.173242349444457</v>
      </c>
      <c r="E37">
        <f>K$2*$A37+K$3</f>
        <v>19.162609336617624</v>
      </c>
      <c r="F37">
        <f t="shared" si="0"/>
        <v>3.1443884298633047</v>
      </c>
      <c r="G37">
        <f t="shared" si="1"/>
        <v>3.9199290316988033E-3</v>
      </c>
    </row>
    <row r="38" spans="1:7" x14ac:dyDescent="0.25">
      <c r="A38">
        <f t="shared" si="2"/>
        <v>37</v>
      </c>
      <c r="B38">
        <v>21.1</v>
      </c>
      <c r="C38">
        <v>18.7</v>
      </c>
      <c r="D38">
        <f>J$2*$A38+J$3</f>
        <v>23.201359350706412</v>
      </c>
      <c r="E38">
        <f>K$2*$A38+K$3</f>
        <v>19.180809965720986</v>
      </c>
      <c r="F38">
        <f t="shared" si="0"/>
        <v>4.4157111208012658</v>
      </c>
      <c r="G38">
        <f t="shared" si="1"/>
        <v>0.23117822313661626</v>
      </c>
    </row>
    <row r="39" spans="1:7" x14ac:dyDescent="0.25">
      <c r="A39">
        <f t="shared" si="2"/>
        <v>38</v>
      </c>
      <c r="B39">
        <v>23.1</v>
      </c>
      <c r="C39">
        <v>19.100000000000001</v>
      </c>
      <c r="D39">
        <f>J$2*$A39+J$3</f>
        <v>23.229476351968366</v>
      </c>
      <c r="E39">
        <f>K$2*$A39+K$3</f>
        <v>19.199010594824347</v>
      </c>
      <c r="F39">
        <f t="shared" si="0"/>
        <v>1.6764125719035718E-2</v>
      </c>
      <c r="G39">
        <f t="shared" si="1"/>
        <v>9.8030978874708193E-3</v>
      </c>
    </row>
    <row r="40" spans="1:7" x14ac:dyDescent="0.25">
      <c r="A40">
        <f t="shared" si="2"/>
        <v>39</v>
      </c>
      <c r="B40">
        <v>23.5</v>
      </c>
      <c r="C40">
        <v>19.7</v>
      </c>
      <c r="D40">
        <f>J$2*$A40+J$3</f>
        <v>23.25759335323032</v>
      </c>
      <c r="E40">
        <f>K$2*$A40+K$3</f>
        <v>19.217211223927709</v>
      </c>
      <c r="F40">
        <f t="shared" si="0"/>
        <v>5.8760982398120595E-2</v>
      </c>
      <c r="G40">
        <f t="shared" si="1"/>
        <v>0.23308500230137996</v>
      </c>
    </row>
    <row r="41" spans="1:7" x14ac:dyDescent="0.25">
      <c r="A41">
        <f t="shared" si="2"/>
        <v>40</v>
      </c>
      <c r="B41">
        <v>24.7</v>
      </c>
      <c r="C41">
        <v>19.3</v>
      </c>
      <c r="D41">
        <f>J$2*$A41+J$3</f>
        <v>23.285710354492274</v>
      </c>
      <c r="E41">
        <f>K$2*$A41+K$3</f>
        <v>19.235411853031071</v>
      </c>
      <c r="F41">
        <f t="shared" si="0"/>
        <v>2.0002152013903682</v>
      </c>
      <c r="G41">
        <f t="shared" si="1"/>
        <v>4.1716287288801022E-3</v>
      </c>
    </row>
    <row r="42" spans="1:7" x14ac:dyDescent="0.25">
      <c r="A42">
        <f t="shared" si="2"/>
        <v>41</v>
      </c>
      <c r="B42">
        <v>23.6</v>
      </c>
      <c r="C42">
        <v>19.5</v>
      </c>
      <c r="D42">
        <f>J$2*$A42+J$3</f>
        <v>23.313827355754228</v>
      </c>
      <c r="E42">
        <f>K$2*$A42+K$3</f>
        <v>19.253612482134432</v>
      </c>
      <c r="F42">
        <f t="shared" si="0"/>
        <v>8.1894782314618164E-2</v>
      </c>
      <c r="G42">
        <f t="shared" si="1"/>
        <v>6.0706808959955429E-2</v>
      </c>
    </row>
    <row r="43" spans="1:7" x14ac:dyDescent="0.25">
      <c r="A43">
        <f t="shared" si="2"/>
        <v>42</v>
      </c>
      <c r="B43">
        <v>22.1</v>
      </c>
      <c r="C43">
        <v>19.100000000000001</v>
      </c>
      <c r="D43">
        <f>J$2*$A43+J$3</f>
        <v>23.341944357016182</v>
      </c>
      <c r="E43">
        <f>K$2*$A43+K$3</f>
        <v>19.271813111237794</v>
      </c>
      <c r="F43">
        <f t="shared" si="0"/>
        <v>1.5424257859243335</v>
      </c>
      <c r="G43">
        <f t="shared" si="1"/>
        <v>2.9519745193210069E-2</v>
      </c>
    </row>
    <row r="44" spans="1:7" x14ac:dyDescent="0.25">
      <c r="A44">
        <f t="shared" si="2"/>
        <v>43</v>
      </c>
      <c r="B44">
        <v>22.9</v>
      </c>
      <c r="C44">
        <v>18.399999999999999</v>
      </c>
      <c r="D44">
        <f>J$2*$A44+J$3</f>
        <v>23.370061358278136</v>
      </c>
      <c r="E44">
        <f>K$2*$A44+K$3</f>
        <v>19.290013740341156</v>
      </c>
      <c r="F44">
        <f t="shared" si="0"/>
        <v>0.22095768054628728</v>
      </c>
      <c r="G44">
        <f t="shared" si="1"/>
        <v>0.79212445799605646</v>
      </c>
    </row>
    <row r="45" spans="1:7" x14ac:dyDescent="0.25">
      <c r="A45">
        <f t="shared" si="2"/>
        <v>44</v>
      </c>
      <c r="B45">
        <v>22.1</v>
      </c>
      <c r="C45">
        <v>19.5</v>
      </c>
      <c r="D45">
        <f>J$2*$A45+J$3</f>
        <v>23.39817835954009</v>
      </c>
      <c r="E45">
        <f>K$2*$A45+K$3</f>
        <v>19.308214369444517</v>
      </c>
      <c r="F45">
        <f t="shared" si="0"/>
        <v>1.685267053178195</v>
      </c>
      <c r="G45">
        <f t="shared" si="1"/>
        <v>3.6781728087564143E-2</v>
      </c>
    </row>
    <row r="46" spans="1:7" x14ac:dyDescent="0.25">
      <c r="A46">
        <f t="shared" si="2"/>
        <v>45</v>
      </c>
      <c r="B46">
        <v>25.3</v>
      </c>
      <c r="C46">
        <v>19.100000000000001</v>
      </c>
      <c r="D46">
        <f>J$2*$A46+J$3</f>
        <v>23.426295360802047</v>
      </c>
      <c r="E46">
        <f>K$2*$A46+K$3</f>
        <v>19.326414998547879</v>
      </c>
      <c r="F46">
        <f t="shared" si="0"/>
        <v>3.510769074951932</v>
      </c>
      <c r="G46">
        <f t="shared" si="1"/>
        <v>5.1263751567435317E-2</v>
      </c>
    </row>
    <row r="47" spans="1:7" x14ac:dyDescent="0.25">
      <c r="A47">
        <f t="shared" si="2"/>
        <v>46</v>
      </c>
      <c r="B47">
        <v>21.1</v>
      </c>
      <c r="C47">
        <v>18.600000000000001</v>
      </c>
      <c r="D47">
        <f>J$2*$A47+J$3</f>
        <v>23.454412362064001</v>
      </c>
      <c r="E47">
        <f>K$2*$A47+K$3</f>
        <v>19.344615627651237</v>
      </c>
      <c r="F47">
        <f t="shared" si="0"/>
        <v>5.543257570639784</v>
      </c>
      <c r="G47">
        <f t="shared" si="1"/>
        <v>0.55445243294244329</v>
      </c>
    </row>
    <row r="48" spans="1:7" x14ac:dyDescent="0.25">
      <c r="A48">
        <f t="shared" si="2"/>
        <v>47</v>
      </c>
      <c r="B48">
        <v>21.6</v>
      </c>
      <c r="C48">
        <v>18.5</v>
      </c>
      <c r="D48">
        <f>J$2*$A48+J$3</f>
        <v>23.482529363325956</v>
      </c>
      <c r="E48">
        <f>K$2*$A48+K$3</f>
        <v>19.362816256754598</v>
      </c>
      <c r="F48">
        <f t="shared" si="0"/>
        <v>3.543916803784422</v>
      </c>
      <c r="G48">
        <f t="shared" si="1"/>
        <v>0.74445189292001723</v>
      </c>
    </row>
    <row r="49" spans="1:7" x14ac:dyDescent="0.25">
      <c r="A49">
        <f t="shared" si="2"/>
        <v>48</v>
      </c>
      <c r="B49">
        <v>22.7</v>
      </c>
      <c r="C49">
        <v>19.2</v>
      </c>
      <c r="D49">
        <f>J$2*$A49+J$3</f>
        <v>23.51064636458791</v>
      </c>
      <c r="E49">
        <f>K$2*$A49+K$3</f>
        <v>19.38101688585796</v>
      </c>
      <c r="F49">
        <f t="shared" si="0"/>
        <v>0.65714752841959512</v>
      </c>
      <c r="G49">
        <f t="shared" si="1"/>
        <v>3.2767112965714017E-2</v>
      </c>
    </row>
    <row r="50" spans="1:7" x14ac:dyDescent="0.25">
      <c r="A50">
        <f t="shared" si="2"/>
        <v>49</v>
      </c>
      <c r="B50">
        <v>24.4</v>
      </c>
      <c r="C50">
        <v>18.8</v>
      </c>
      <c r="D50">
        <f>J$2*$A50+J$3</f>
        <v>23.538763365849864</v>
      </c>
      <c r="E50">
        <f>K$2*$A50+K$3</f>
        <v>19.399217514961322</v>
      </c>
      <c r="F50">
        <f t="shared" si="0"/>
        <v>0.74172854000225341</v>
      </c>
      <c r="G50">
        <f t="shared" si="1"/>
        <v>0.35906163023642101</v>
      </c>
    </row>
    <row r="51" spans="1:7" x14ac:dyDescent="0.25">
      <c r="A51">
        <f t="shared" si="2"/>
        <v>50</v>
      </c>
      <c r="B51">
        <v>22.4</v>
      </c>
      <c r="C51">
        <v>19.5</v>
      </c>
      <c r="D51">
        <f>J$2*$A51+J$3</f>
        <v>23.566880367111818</v>
      </c>
      <c r="E51">
        <f>K$2*$A51+K$3</f>
        <v>19.417418144064683</v>
      </c>
      <c r="F51">
        <f t="shared" si="0"/>
        <v>1.3616097911510137</v>
      </c>
      <c r="G51">
        <f t="shared" si="1"/>
        <v>6.8197629297213919E-3</v>
      </c>
    </row>
    <row r="52" spans="1:7" x14ac:dyDescent="0.25">
      <c r="A52">
        <f t="shared" si="2"/>
        <v>51</v>
      </c>
      <c r="B52">
        <v>24.4</v>
      </c>
      <c r="C52">
        <v>19.7</v>
      </c>
      <c r="D52">
        <f>J$2*$A52+J$3</f>
        <v>23.594997368373772</v>
      </c>
      <c r="E52">
        <f>K$2*$A52+K$3</f>
        <v>19.435618773168045</v>
      </c>
      <c r="F52">
        <f t="shared" si="0"/>
        <v>0.64802923692515069</v>
      </c>
      <c r="G52">
        <f t="shared" si="1"/>
        <v>6.9897433101169276E-2</v>
      </c>
    </row>
    <row r="53" spans="1:7" x14ac:dyDescent="0.25">
      <c r="A53">
        <f t="shared" si="2"/>
        <v>52</v>
      </c>
      <c r="B53">
        <v>19</v>
      </c>
      <c r="C53">
        <v>19.3</v>
      </c>
      <c r="D53">
        <f>J$2*$A53+J$3</f>
        <v>23.623114369635726</v>
      </c>
      <c r="E53">
        <f>K$2*$A53+K$3</f>
        <v>19.453819402271407</v>
      </c>
      <c r="F53">
        <f t="shared" si="0"/>
        <v>21.373186474732332</v>
      </c>
      <c r="G53">
        <f t="shared" si="1"/>
        <v>2.3660408515132587E-2</v>
      </c>
    </row>
    <row r="54" spans="1:7" x14ac:dyDescent="0.25">
      <c r="A54">
        <f t="shared" si="2"/>
        <v>53</v>
      </c>
      <c r="B54">
        <v>23.8</v>
      </c>
      <c r="C54">
        <v>19.5</v>
      </c>
      <c r="D54">
        <f>J$2*$A54+J$3</f>
        <v>23.65123137089768</v>
      </c>
      <c r="E54">
        <f>K$2*$A54+K$3</f>
        <v>19.472020031374768</v>
      </c>
      <c r="F54">
        <f t="shared" si="0"/>
        <v>2.2132105004983926E-2</v>
      </c>
      <c r="G54">
        <f t="shared" si="1"/>
        <v>7.8287864426895457E-4</v>
      </c>
    </row>
    <row r="55" spans="1:7" x14ac:dyDescent="0.25">
      <c r="A55">
        <f t="shared" si="2"/>
        <v>54</v>
      </c>
      <c r="B55">
        <v>24.6</v>
      </c>
      <c r="C55">
        <v>19.100000000000001</v>
      </c>
      <c r="D55">
        <f>J$2*$A55+J$3</f>
        <v>23.679348372159637</v>
      </c>
      <c r="E55">
        <f>K$2*$A55+K$3</f>
        <v>19.49022066047813</v>
      </c>
      <c r="F55">
        <f t="shared" si="0"/>
        <v>0.84759941984511211</v>
      </c>
      <c r="G55">
        <f t="shared" si="1"/>
        <v>0.15227216386398679</v>
      </c>
    </row>
    <row r="56" spans="1:7" x14ac:dyDescent="0.25">
      <c r="A56">
        <f t="shared" si="2"/>
        <v>55</v>
      </c>
      <c r="B56">
        <v>24.8</v>
      </c>
      <c r="C56">
        <v>19</v>
      </c>
      <c r="D56">
        <f>J$2*$A56+J$3</f>
        <v>23.707465373421591</v>
      </c>
      <c r="E56">
        <f>K$2*$A56+K$3</f>
        <v>19.508421289581491</v>
      </c>
      <c r="F56">
        <f t="shared" si="0"/>
        <v>1.1936319102728241</v>
      </c>
      <c r="G56">
        <f t="shared" si="1"/>
        <v>0.25849220769970682</v>
      </c>
    </row>
    <row r="57" spans="1:7" x14ac:dyDescent="0.25">
      <c r="A57">
        <f t="shared" si="2"/>
        <v>56</v>
      </c>
      <c r="B57">
        <v>24.8</v>
      </c>
      <c r="C57">
        <v>19.8</v>
      </c>
      <c r="D57">
        <f>J$2*$A57+J$3</f>
        <v>23.735582374683545</v>
      </c>
      <c r="E57">
        <f>K$2*$A57+K$3</f>
        <v>19.526621918684853</v>
      </c>
      <c r="F57">
        <f t="shared" si="0"/>
        <v>1.1329848810843217</v>
      </c>
      <c r="G57">
        <f t="shared" si="1"/>
        <v>7.4735575343551464E-2</v>
      </c>
    </row>
    <row r="58" spans="1:7" x14ac:dyDescent="0.25">
      <c r="A58">
        <f t="shared" si="2"/>
        <v>57</v>
      </c>
      <c r="B58">
        <v>24.7</v>
      </c>
      <c r="C58">
        <v>19.600000000000001</v>
      </c>
      <c r="D58">
        <f>J$2*$A58+J$3</f>
        <v>23.7636993759455</v>
      </c>
      <c r="E58">
        <f>K$2*$A58+K$3</f>
        <v>19.544822547788215</v>
      </c>
      <c r="F58">
        <f t="shared" si="0"/>
        <v>0.87665885860484571</v>
      </c>
      <c r="G58">
        <f t="shared" si="1"/>
        <v>3.0445512325840067E-3</v>
      </c>
    </row>
    <row r="59" spans="1:7" x14ac:dyDescent="0.25">
      <c r="A59">
        <f t="shared" si="2"/>
        <v>58</v>
      </c>
      <c r="B59">
        <v>25.8</v>
      </c>
      <c r="C59">
        <v>20.399999999999999</v>
      </c>
      <c r="D59">
        <f>J$2*$A59+J$3</f>
        <v>23.791816377207454</v>
      </c>
      <c r="E59">
        <f>K$2*$A59+K$3</f>
        <v>19.563023176891576</v>
      </c>
      <c r="F59">
        <f t="shared" si="0"/>
        <v>4.0328014628521993</v>
      </c>
      <c r="G59">
        <f t="shared" si="1"/>
        <v>0.7005302024206671</v>
      </c>
    </row>
    <row r="60" spans="1:7" x14ac:dyDescent="0.25">
      <c r="A60">
        <f t="shared" si="2"/>
        <v>59</v>
      </c>
      <c r="B60">
        <v>20.399999999999999</v>
      </c>
      <c r="C60">
        <v>19.3</v>
      </c>
      <c r="D60">
        <f>J$2*$A60+J$3</f>
        <v>23.819933378469408</v>
      </c>
      <c r="E60">
        <f>K$2*$A60+K$3</f>
        <v>19.581223805994938</v>
      </c>
      <c r="F60">
        <f t="shared" si="0"/>
        <v>11.695944313169186</v>
      </c>
      <c r="G60">
        <f t="shared" si="1"/>
        <v>7.9086829058278102E-2</v>
      </c>
    </row>
    <row r="61" spans="1:7" x14ac:dyDescent="0.25">
      <c r="A61">
        <f t="shared" si="2"/>
        <v>60</v>
      </c>
      <c r="B61">
        <v>24.8</v>
      </c>
      <c r="C61">
        <v>20</v>
      </c>
      <c r="D61">
        <f>J$2*$A61+J$3</f>
        <v>23.848050379731362</v>
      </c>
      <c r="E61">
        <f>K$2*$A61+K$3</f>
        <v>19.599424435098296</v>
      </c>
      <c r="F61">
        <f t="shared" si="0"/>
        <v>0.90620807952960614</v>
      </c>
      <c r="G61">
        <f t="shared" si="1"/>
        <v>0.16046078319631926</v>
      </c>
    </row>
    <row r="62" spans="1:7" x14ac:dyDescent="0.25">
      <c r="A62">
        <f t="shared" si="2"/>
        <v>61</v>
      </c>
      <c r="B62">
        <v>23.2</v>
      </c>
      <c r="C62">
        <v>19.399999999999999</v>
      </c>
      <c r="D62">
        <f>J$2*$A62+J$3</f>
        <v>23.876167380993316</v>
      </c>
      <c r="E62">
        <f>K$2*$A62+K$3</f>
        <v>19.617625064201658</v>
      </c>
      <c r="F62">
        <f t="shared" si="0"/>
        <v>0.45720232711936071</v>
      </c>
      <c r="G62">
        <f t="shared" si="1"/>
        <v>4.7360668568776229E-2</v>
      </c>
    </row>
    <row r="63" spans="1:7" x14ac:dyDescent="0.25">
      <c r="A63">
        <f t="shared" si="2"/>
        <v>62</v>
      </c>
      <c r="B63">
        <v>24.4</v>
      </c>
      <c r="C63">
        <v>19.3</v>
      </c>
      <c r="D63">
        <f>J$2*$A63+J$3</f>
        <v>23.90428438225527</v>
      </c>
      <c r="E63">
        <f>K$2*$A63+K$3</f>
        <v>19.635825693305019</v>
      </c>
      <c r="F63">
        <f t="shared" si="0"/>
        <v>0.24573397367603811</v>
      </c>
      <c r="G63">
        <f t="shared" si="1"/>
        <v>0.11277889628379638</v>
      </c>
    </row>
    <row r="64" spans="1:7" x14ac:dyDescent="0.25">
      <c r="A64">
        <f t="shared" si="2"/>
        <v>63</v>
      </c>
      <c r="B64">
        <v>24.5</v>
      </c>
      <c r="C64">
        <v>20</v>
      </c>
      <c r="D64">
        <f>J$2*$A64+J$3</f>
        <v>23.932401383517224</v>
      </c>
      <c r="E64">
        <f>K$2*$A64+K$3</f>
        <v>19.654026322408381</v>
      </c>
      <c r="F64">
        <f t="shared" si="0"/>
        <v>0.32216818943316167</v>
      </c>
      <c r="G64">
        <f t="shared" si="1"/>
        <v>0.11969778558626962</v>
      </c>
    </row>
    <row r="65" spans="1:7" x14ac:dyDescent="0.25">
      <c r="A65">
        <f t="shared" si="2"/>
        <v>64</v>
      </c>
      <c r="B65">
        <v>23.7</v>
      </c>
      <c r="C65">
        <v>20.2</v>
      </c>
      <c r="D65">
        <f>J$2*$A65+J$3</f>
        <v>23.960518384779181</v>
      </c>
      <c r="E65">
        <f>K$2*$A65+K$3</f>
        <v>19.672226951511742</v>
      </c>
      <c r="F65">
        <f t="shared" si="0"/>
        <v>6.7869828807953975E-2</v>
      </c>
      <c r="G65">
        <f t="shared" si="1"/>
        <v>0.27854439071058784</v>
      </c>
    </row>
    <row r="66" spans="1:7" x14ac:dyDescent="0.25">
      <c r="A66">
        <f t="shared" si="2"/>
        <v>65</v>
      </c>
      <c r="B66">
        <v>23.1</v>
      </c>
      <c r="C66">
        <v>20.5</v>
      </c>
      <c r="D66">
        <f>J$2*$A66+J$3</f>
        <v>23.988635386041135</v>
      </c>
      <c r="E66">
        <f>K$2*$A66+K$3</f>
        <v>19.690427580615104</v>
      </c>
      <c r="F66">
        <f t="shared" si="0"/>
        <v>0.78967284932447523</v>
      </c>
      <c r="G66">
        <f t="shared" si="1"/>
        <v>0.65540750222871369</v>
      </c>
    </row>
    <row r="67" spans="1:7" x14ac:dyDescent="0.25">
      <c r="A67">
        <f t="shared" si="2"/>
        <v>66</v>
      </c>
      <c r="B67">
        <v>28.7</v>
      </c>
      <c r="C67">
        <v>20.100000000000001</v>
      </c>
      <c r="D67">
        <f>J$2*$A67+J$3</f>
        <v>24.016752387303089</v>
      </c>
      <c r="E67">
        <f>K$2*$A67+K$3</f>
        <v>19.708628209718466</v>
      </c>
      <c r="F67">
        <f t="shared" ref="F67:F74" si="3">(B67-D67)^2</f>
        <v>21.932808201831303</v>
      </c>
      <c r="G67">
        <f t="shared" ref="G67:G74" si="4">(C67-E67)^2</f>
        <v>0.15317187822817435</v>
      </c>
    </row>
    <row r="68" spans="1:7" x14ac:dyDescent="0.25">
      <c r="A68">
        <f t="shared" ref="A68:A74" si="5">A67+1</f>
        <v>67</v>
      </c>
      <c r="B68">
        <v>24.5</v>
      </c>
      <c r="C68">
        <v>19.5</v>
      </c>
      <c r="D68">
        <f>J$2*$A68+J$3</f>
        <v>24.044869388565044</v>
      </c>
      <c r="E68">
        <f>K$2*$A68+K$3</f>
        <v>19.726828838821827</v>
      </c>
      <c r="F68">
        <f t="shared" si="3"/>
        <v>0.20714387346515734</v>
      </c>
      <c r="G68">
        <f t="shared" si="4"/>
        <v>5.1451322121258539E-2</v>
      </c>
    </row>
    <row r="69" spans="1:7" x14ac:dyDescent="0.25">
      <c r="A69">
        <f t="shared" si="5"/>
        <v>68</v>
      </c>
      <c r="B69">
        <v>24.2</v>
      </c>
      <c r="C69">
        <v>20.2</v>
      </c>
      <c r="D69">
        <f>J$2*$A69+J$3</f>
        <v>24.072986389826998</v>
      </c>
      <c r="E69">
        <f>K$2*$A69+K$3</f>
        <v>19.745029467925189</v>
      </c>
      <c r="F69">
        <f t="shared" si="3"/>
        <v>1.6132457169179246E-2</v>
      </c>
      <c r="G69">
        <f t="shared" si="4"/>
        <v>0.206998185056436</v>
      </c>
    </row>
    <row r="70" spans="1:7" x14ac:dyDescent="0.25">
      <c r="A70">
        <f t="shared" si="5"/>
        <v>69</v>
      </c>
      <c r="B70">
        <v>25</v>
      </c>
      <c r="C70">
        <v>20</v>
      </c>
      <c r="D70">
        <f>J$2*$A70+J$3</f>
        <v>24.101103391088952</v>
      </c>
      <c r="E70">
        <f>K$2*$A70+K$3</f>
        <v>19.763230097028551</v>
      </c>
      <c r="F70">
        <f t="shared" si="3"/>
        <v>0.80801511351178223</v>
      </c>
      <c r="G70">
        <f t="shared" si="4"/>
        <v>5.6059986953109563E-2</v>
      </c>
    </row>
    <row r="71" spans="1:7" x14ac:dyDescent="0.25">
      <c r="A71">
        <f t="shared" si="5"/>
        <v>70</v>
      </c>
      <c r="B71">
        <v>25.7</v>
      </c>
      <c r="C71">
        <v>19.8</v>
      </c>
      <c r="D71">
        <f>J$2*$A71+J$3</f>
        <v>24.129220392350906</v>
      </c>
      <c r="E71">
        <f>K$2*$A71+K$3</f>
        <v>19.781430726131912</v>
      </c>
      <c r="F71">
        <f t="shared" si="3"/>
        <v>2.4673485758062403</v>
      </c>
      <c r="G71">
        <f t="shared" si="4"/>
        <v>3.4481793198807398E-4</v>
      </c>
    </row>
    <row r="72" spans="1:7" x14ac:dyDescent="0.25">
      <c r="A72">
        <f t="shared" si="5"/>
        <v>71</v>
      </c>
      <c r="B72">
        <v>21.7</v>
      </c>
      <c r="C72">
        <v>19.3</v>
      </c>
      <c r="D72">
        <f>J$2*$A72+J$3</f>
        <v>24.15733739361286</v>
      </c>
      <c r="E72">
        <f>K$2*$A72+K$3</f>
        <v>19.799631355235274</v>
      </c>
      <c r="F72">
        <f t="shared" si="3"/>
        <v>6.0385070660480462</v>
      </c>
      <c r="G72">
        <f t="shared" si="4"/>
        <v>0.24963149113423569</v>
      </c>
    </row>
    <row r="73" spans="1:7" x14ac:dyDescent="0.25">
      <c r="A73">
        <f t="shared" si="5"/>
        <v>72</v>
      </c>
      <c r="B73">
        <v>24.1</v>
      </c>
      <c r="C73">
        <v>19.600000000000001</v>
      </c>
      <c r="D73">
        <f>J$2*$A73+J$3</f>
        <v>24.185454394874814</v>
      </c>
      <c r="E73">
        <f>K$2*$A73+K$3</f>
        <v>19.817831984338632</v>
      </c>
      <c r="F73">
        <f t="shared" si="3"/>
        <v>7.3024536034203506E-3</v>
      </c>
      <c r="G73">
        <f t="shared" si="4"/>
        <v>4.7450773400905359E-2</v>
      </c>
    </row>
    <row r="74" spans="1:7" x14ac:dyDescent="0.25">
      <c r="A74">
        <f t="shared" si="5"/>
        <v>73</v>
      </c>
      <c r="B74">
        <v>23.3</v>
      </c>
      <c r="C74">
        <v>19.7</v>
      </c>
      <c r="D74">
        <f>J$2*$A74+J$3</f>
        <v>24.213571396136771</v>
      </c>
      <c r="E74">
        <f>K$2*$A74+K$3</f>
        <v>19.836032613441994</v>
      </c>
      <c r="F74">
        <f t="shared" si="3"/>
        <v>0.83461269583928832</v>
      </c>
      <c r="G74">
        <f t="shared" si="4"/>
        <v>1.8504871919859032E-2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University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Haiyue Wang</cp:lastModifiedBy>
  <dcterms:created xsi:type="dcterms:W3CDTF">2023-09-04T04:02:57Z</dcterms:created>
  <dcterms:modified xsi:type="dcterms:W3CDTF">2023-10-06T05:25:22Z</dcterms:modified>
</cp:coreProperties>
</file>