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ocruz/Desktop/tf-to-tfl-icse-2023/spreadsheets/"/>
    </mc:Choice>
  </mc:AlternateContent>
  <xr:revisionPtr revIDLastSave="0" documentId="8_{8969BF59-2FA2-1843-8AFF-340F2A5DD198}" xr6:coauthVersionLast="47" xr6:coauthVersionMax="47" xr10:uidLastSave="{00000000-0000-0000-0000-000000000000}"/>
  <bookViews>
    <workbookView xWindow="100" yWindow="500" windowWidth="35520" windowHeight="20120" activeTab="6" xr2:uid="{F828710B-075B-2544-8B08-D22A1585815C}"/>
  </bookViews>
  <sheets>
    <sheet name="all operations" sheetId="1" r:id="rId1"/>
    <sheet name="or_power_consumption" sheetId="16" r:id="rId2"/>
    <sheet name="approx_power_consumption" sheetId="15" r:id="rId3"/>
    <sheet name="inf-alloc-time-for-approx" sheetId="13" r:id="rId4"/>
    <sheet name="aprox-terms-mse-fixes" sheetId="14" r:id="rId5"/>
    <sheet name="approximation accuracy" sheetId="11" r:id="rId6"/>
    <sheet name="datasetsize and inference time" sheetId="12" r:id="rId7"/>
  </sheets>
  <definedNames>
    <definedName name="_xlnm._FilterDatabase" localSheetId="3" hidden="1">'inf-alloc-time-for-approx'!$Y$1:$Y$92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4" i="15" l="1"/>
  <c r="U74" i="15" s="1"/>
  <c r="V74" i="15" s="1"/>
  <c r="T73" i="15"/>
  <c r="U73" i="15" s="1"/>
  <c r="V73" i="15" s="1"/>
  <c r="T72" i="15"/>
  <c r="U72" i="15" s="1"/>
  <c r="V72" i="15" s="1"/>
  <c r="T71" i="15"/>
  <c r="U71" i="15" s="1"/>
  <c r="V71" i="15" s="1"/>
  <c r="T70" i="15"/>
  <c r="U70" i="15" s="1"/>
  <c r="V70" i="15" s="1"/>
  <c r="U69" i="15"/>
  <c r="V69" i="15" s="1"/>
  <c r="T69" i="15"/>
  <c r="T68" i="15"/>
  <c r="U68" i="15" s="1"/>
  <c r="V68" i="15" s="1"/>
  <c r="T67" i="15"/>
  <c r="U67" i="15" s="1"/>
  <c r="V67" i="15" s="1"/>
  <c r="T66" i="15"/>
  <c r="U66" i="15" s="1"/>
  <c r="V66" i="15" s="1"/>
  <c r="T65" i="15"/>
  <c r="U65" i="15" s="1"/>
  <c r="V65" i="15" s="1"/>
  <c r="U64" i="15"/>
  <c r="V64" i="15" s="1"/>
  <c r="T64" i="15"/>
  <c r="U63" i="15"/>
  <c r="V63" i="15" s="1"/>
  <c r="T63" i="15"/>
  <c r="T62" i="15"/>
  <c r="U62" i="15" s="1"/>
  <c r="V62" i="15" s="1"/>
  <c r="T61" i="15"/>
  <c r="U61" i="15" s="1"/>
  <c r="V61" i="15" s="1"/>
  <c r="T60" i="15"/>
  <c r="U60" i="15" s="1"/>
  <c r="V60" i="15" s="1"/>
  <c r="T59" i="15"/>
  <c r="U59" i="15" s="1"/>
  <c r="V59" i="15" s="1"/>
  <c r="T58" i="15"/>
  <c r="U58" i="15" s="1"/>
  <c r="V58" i="15" s="1"/>
  <c r="T57" i="15"/>
  <c r="U57" i="15" s="1"/>
  <c r="V57" i="15" s="1"/>
  <c r="U56" i="15"/>
  <c r="V56" i="15" s="1"/>
  <c r="T56" i="15"/>
  <c r="U55" i="15"/>
  <c r="V55" i="15" s="1"/>
  <c r="T55" i="15"/>
  <c r="U54" i="15"/>
  <c r="V54" i="15" s="1"/>
  <c r="T54" i="15"/>
  <c r="U53" i="15"/>
  <c r="V53" i="15" s="1"/>
  <c r="T53" i="15"/>
  <c r="T52" i="15"/>
  <c r="U52" i="15" s="1"/>
  <c r="V52" i="15" s="1"/>
  <c r="T51" i="15"/>
  <c r="U51" i="15" s="1"/>
  <c r="V51" i="15" s="1"/>
  <c r="T50" i="15"/>
  <c r="U50" i="15" s="1"/>
  <c r="V50" i="15" s="1"/>
  <c r="T49" i="15"/>
  <c r="U49" i="15" s="1"/>
  <c r="V49" i="15" s="1"/>
  <c r="U48" i="15"/>
  <c r="V48" i="15" s="1"/>
  <c r="T48" i="15"/>
  <c r="U47" i="15"/>
  <c r="V47" i="15" s="1"/>
  <c r="T47" i="15"/>
  <c r="T46" i="15"/>
  <c r="U46" i="15" s="1"/>
  <c r="V46" i="15" s="1"/>
  <c r="T45" i="15"/>
  <c r="U45" i="15" s="1"/>
  <c r="V45" i="15" s="1"/>
  <c r="T44" i="15"/>
  <c r="U44" i="15" s="1"/>
  <c r="V44" i="15" s="1"/>
  <c r="T43" i="15"/>
  <c r="U43" i="15" s="1"/>
  <c r="V43" i="15" s="1"/>
  <c r="T42" i="15"/>
  <c r="U42" i="15" s="1"/>
  <c r="V42" i="15" s="1"/>
  <c r="T41" i="15"/>
  <c r="U41" i="15" s="1"/>
  <c r="V41" i="15" s="1"/>
  <c r="U40" i="15"/>
  <c r="V40" i="15" s="1"/>
  <c r="T40" i="15"/>
  <c r="U39" i="15"/>
  <c r="V39" i="15" s="1"/>
  <c r="T39" i="15"/>
  <c r="U38" i="15"/>
  <c r="V38" i="15" s="1"/>
  <c r="T38" i="15"/>
  <c r="U37" i="15"/>
  <c r="V37" i="15" s="1"/>
  <c r="T37" i="15"/>
  <c r="T36" i="15"/>
  <c r="U36" i="15" s="1"/>
  <c r="V36" i="15" s="1"/>
  <c r="T35" i="15"/>
  <c r="U35" i="15" s="1"/>
  <c r="V35" i="15" s="1"/>
  <c r="T34" i="15"/>
  <c r="U34" i="15" s="1"/>
  <c r="V34" i="15" s="1"/>
  <c r="T33" i="15"/>
  <c r="U33" i="15" s="1"/>
  <c r="V33" i="15" s="1"/>
  <c r="U32" i="15"/>
  <c r="V32" i="15" s="1"/>
  <c r="T32" i="15"/>
  <c r="U31" i="15"/>
  <c r="V31" i="15" s="1"/>
  <c r="T31" i="15"/>
  <c r="T30" i="15"/>
  <c r="U30" i="15" s="1"/>
  <c r="V30" i="15" s="1"/>
  <c r="T29" i="15"/>
  <c r="U29" i="15" s="1"/>
  <c r="V29" i="15" s="1"/>
  <c r="T28" i="15"/>
  <c r="U28" i="15" s="1"/>
  <c r="V28" i="15" s="1"/>
  <c r="T27" i="15"/>
  <c r="U27" i="15" s="1"/>
  <c r="V27" i="15" s="1"/>
  <c r="T26" i="15"/>
  <c r="U26" i="15" s="1"/>
  <c r="V26" i="15" s="1"/>
  <c r="T25" i="15"/>
  <c r="U25" i="15" s="1"/>
  <c r="V25" i="15" s="1"/>
  <c r="T24" i="15"/>
  <c r="U24" i="15" s="1"/>
  <c r="V24" i="15" s="1"/>
  <c r="U23" i="15"/>
  <c r="V23" i="15" s="1"/>
  <c r="T23" i="15"/>
  <c r="U22" i="15"/>
  <c r="V22" i="15" s="1"/>
  <c r="T22" i="15"/>
  <c r="U21" i="15"/>
  <c r="V21" i="15" s="1"/>
  <c r="T21" i="15"/>
  <c r="T20" i="15"/>
  <c r="U20" i="15" s="1"/>
  <c r="V20" i="15" s="1"/>
  <c r="T19" i="15"/>
  <c r="U19" i="15" s="1"/>
  <c r="V19" i="15" s="1"/>
  <c r="T18" i="15"/>
  <c r="U18" i="15" s="1"/>
  <c r="V18" i="15" s="1"/>
  <c r="T17" i="15"/>
  <c r="U17" i="15" s="1"/>
  <c r="V17" i="15" s="1"/>
  <c r="U16" i="15"/>
  <c r="V16" i="15" s="1"/>
  <c r="T16" i="15"/>
  <c r="U15" i="15"/>
  <c r="V15" i="15" s="1"/>
  <c r="T15" i="15"/>
  <c r="T14" i="15"/>
  <c r="U14" i="15" s="1"/>
  <c r="V14" i="15" s="1"/>
  <c r="T13" i="15"/>
  <c r="U13" i="15" s="1"/>
  <c r="V13" i="15" s="1"/>
  <c r="T12" i="15"/>
  <c r="U12" i="15" s="1"/>
  <c r="V12" i="15" s="1"/>
  <c r="T11" i="15"/>
  <c r="U11" i="15" s="1"/>
  <c r="V11" i="15" s="1"/>
  <c r="T10" i="15"/>
  <c r="U10" i="15" s="1"/>
  <c r="V10" i="15" s="1"/>
  <c r="T9" i="15"/>
  <c r="U9" i="15" s="1"/>
  <c r="V9" i="15" s="1"/>
  <c r="U8" i="15"/>
  <c r="V8" i="15" s="1"/>
  <c r="T8" i="15"/>
  <c r="U7" i="15"/>
  <c r="V7" i="15" s="1"/>
  <c r="T7" i="15"/>
  <c r="U6" i="15"/>
  <c r="V6" i="15" s="1"/>
  <c r="T6" i="15"/>
  <c r="U5" i="15"/>
  <c r="V5" i="15" s="1"/>
  <c r="T5" i="15"/>
  <c r="T4" i="15"/>
  <c r="U4" i="15" s="1"/>
  <c r="V4" i="15" s="1"/>
  <c r="T3" i="15"/>
  <c r="U3" i="15" s="1"/>
  <c r="V3" i="15" s="1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V30" i="12"/>
  <c r="V31" i="12"/>
  <c r="V32" i="12"/>
  <c r="V33" i="12"/>
  <c r="V34" i="12"/>
  <c r="V35" i="12"/>
  <c r="V29" i="12"/>
  <c r="P35" i="12"/>
  <c r="P30" i="12"/>
  <c r="P31" i="12"/>
  <c r="P32" i="12"/>
  <c r="P33" i="12"/>
  <c r="P34" i="12"/>
  <c r="P29" i="12"/>
  <c r="S29" i="12"/>
  <c r="S31" i="12"/>
  <c r="S32" i="12"/>
  <c r="S33" i="12"/>
  <c r="S34" i="12"/>
  <c r="S35" i="12"/>
  <c r="S30" i="12"/>
  <c r="M30" i="12"/>
  <c r="M31" i="12"/>
  <c r="M32" i="12"/>
  <c r="M33" i="12"/>
  <c r="M34" i="12"/>
  <c r="M35" i="12"/>
  <c r="M29" i="12"/>
  <c r="S18" i="12"/>
  <c r="T18" i="12"/>
  <c r="U18" i="12"/>
  <c r="V18" i="12"/>
  <c r="S19" i="12"/>
  <c r="T19" i="12"/>
  <c r="U19" i="12"/>
  <c r="V19" i="12"/>
  <c r="S20" i="12"/>
  <c r="T20" i="12"/>
  <c r="U20" i="12"/>
  <c r="V20" i="12"/>
  <c r="S21" i="12"/>
  <c r="T21" i="12"/>
  <c r="U21" i="12"/>
  <c r="V21" i="12"/>
  <c r="S22" i="12"/>
  <c r="T22" i="12"/>
  <c r="U22" i="12"/>
  <c r="V22" i="12"/>
  <c r="S23" i="12"/>
  <c r="T23" i="12"/>
  <c r="U23" i="12"/>
  <c r="V23" i="12"/>
  <c r="V17" i="12"/>
  <c r="T17" i="12"/>
  <c r="U17" i="12"/>
  <c r="S17" i="1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</calcChain>
</file>

<file path=xl/sharedStrings.xml><?xml version="1.0" encoding="utf-8"?>
<sst xmlns="http://schemas.openxmlformats.org/spreadsheetml/2006/main" count="3338" uniqueCount="164">
  <si>
    <t>besselj0</t>
  </si>
  <si>
    <t>fresnelsin</t>
  </si>
  <si>
    <t>tan</t>
  </si>
  <si>
    <t>acos</t>
  </si>
  <si>
    <t>greater</t>
  </si>
  <si>
    <t>xlogy</t>
  </si>
  <si>
    <t>erfinv</t>
  </si>
  <si>
    <t>realdiv</t>
  </si>
  <si>
    <t>log</t>
  </si>
  <si>
    <t>atan2</t>
  </si>
  <si>
    <t>tanh</t>
  </si>
  <si>
    <t>inv</t>
  </si>
  <si>
    <t>maximum</t>
  </si>
  <si>
    <t>bessely1</t>
  </si>
  <si>
    <t>erf</t>
  </si>
  <si>
    <t>besselk0</t>
  </si>
  <si>
    <t>isnan</t>
  </si>
  <si>
    <t>erfc</t>
  </si>
  <si>
    <t>acosh</t>
  </si>
  <si>
    <t>xdivy</t>
  </si>
  <si>
    <t>notequal</t>
  </si>
  <si>
    <t>log1p</t>
  </si>
  <si>
    <t>ndtri</t>
  </si>
  <si>
    <t>sin</t>
  </si>
  <si>
    <t>exp</t>
  </si>
  <si>
    <t>approximateequal</t>
  </si>
  <si>
    <t>cosh</t>
  </si>
  <si>
    <t>mul</t>
  </si>
  <si>
    <t>besseli0</t>
  </si>
  <si>
    <t>sub</t>
  </si>
  <si>
    <t>atanh</t>
  </si>
  <si>
    <t>mulnonan</t>
  </si>
  <si>
    <t>besseli1e</t>
  </si>
  <si>
    <t>besseli0e</t>
  </si>
  <si>
    <t>less</t>
  </si>
  <si>
    <t>oneslike</t>
  </si>
  <si>
    <t>batchmatmul</t>
  </si>
  <si>
    <t>mod</t>
  </si>
  <si>
    <t>lgamma</t>
  </si>
  <si>
    <t>dawsn</t>
  </si>
  <si>
    <t>add</t>
  </si>
  <si>
    <t>expint</t>
  </si>
  <si>
    <t>isinf</t>
  </si>
  <si>
    <t>isfinite</t>
  </si>
  <si>
    <t>abs</t>
  </si>
  <si>
    <t>argmax</t>
  </si>
  <si>
    <t>ceil</t>
  </si>
  <si>
    <t>asinh</t>
  </si>
  <si>
    <t>argmin</t>
  </si>
  <si>
    <t>besselj1</t>
  </si>
  <si>
    <t>rsqrt</t>
  </si>
  <si>
    <t>truncatediv</t>
  </si>
  <si>
    <t>batchmatmulv2</t>
  </si>
  <si>
    <t>besselk1</t>
  </si>
  <si>
    <t>bessely0</t>
  </si>
  <si>
    <t>fresnelcos</t>
  </si>
  <si>
    <t>digamma</t>
  </si>
  <si>
    <t>asin</t>
  </si>
  <si>
    <t>square</t>
  </si>
  <si>
    <t>floormod</t>
  </si>
  <si>
    <t>minimum</t>
  </si>
  <si>
    <t>sign</t>
  </si>
  <si>
    <t>round</t>
  </si>
  <si>
    <t>deepcopy</t>
  </si>
  <si>
    <t>zeroslike</t>
  </si>
  <si>
    <t>pow</t>
  </si>
  <si>
    <t>addv2</t>
  </si>
  <si>
    <t>xlog1py</t>
  </si>
  <si>
    <t>besseli1</t>
  </si>
  <si>
    <t>greaterequal</t>
  </si>
  <si>
    <t>sqrt</t>
  </si>
  <si>
    <t>equal</t>
  </si>
  <si>
    <t>squareddifference</t>
  </si>
  <si>
    <t>div</t>
  </si>
  <si>
    <t>rint</t>
  </si>
  <si>
    <t>neg</t>
  </si>
  <si>
    <t>besselk0e</t>
  </si>
  <si>
    <t>uniquewithcounts</t>
  </si>
  <si>
    <t>cos</t>
  </si>
  <si>
    <t>besselk1e</t>
  </si>
  <si>
    <t>expm1</t>
  </si>
  <si>
    <t>floordiv</t>
  </si>
  <si>
    <t>reciprocal</t>
  </si>
  <si>
    <t>divnonan</t>
  </si>
  <si>
    <t>lessequal</t>
  </si>
  <si>
    <t>atan</t>
  </si>
  <si>
    <t>spence</t>
  </si>
  <si>
    <t>floor</t>
  </si>
  <si>
    <t>sinh</t>
  </si>
  <si>
    <t>truncatemod</t>
  </si>
  <si>
    <t>sigmoid</t>
  </si>
  <si>
    <t>Operation</t>
  </si>
  <si>
    <t>Number of terms</t>
  </si>
  <si>
    <t>MSE</t>
  </si>
  <si>
    <t>TF Function Time</t>
  </si>
  <si>
    <t>Approximation Time</t>
  </si>
  <si>
    <t>unsupported</t>
  </si>
  <si>
    <t>MACs</t>
  </si>
  <si>
    <t>Approximation Arithmetic Ops</t>
  </si>
  <si>
    <t>Raspberry Approximation Allocation Time</t>
  </si>
  <si>
    <t>Raspberry Approximation Inference time</t>
  </si>
  <si>
    <t>Raspberry Original Allocation Time</t>
  </si>
  <si>
    <t>Raspberry Original Inference Time</t>
  </si>
  <si>
    <t>error</t>
  </si>
  <si>
    <t>missing model</t>
  </si>
  <si>
    <t>missing runner</t>
  </si>
  <si>
    <t>remove zeroes</t>
  </si>
  <si>
    <t>rerun</t>
  </si>
  <si>
    <t>Raspberry Approximation Allocation Time (1MB)</t>
  </si>
  <si>
    <t>Raspberry Approximation Inference time (1MB)</t>
  </si>
  <si>
    <t>Raspberry Approximation Allocation Time (10MB)</t>
  </si>
  <si>
    <t>Raspberry Approximation Inference time (10MB)</t>
  </si>
  <si>
    <t>Raspberry Approximation Allocation Time (25MB)</t>
  </si>
  <si>
    <t>Raspberry Approximation Inference time (25MB)</t>
  </si>
  <si>
    <t>Raspberry Original Allocation Time (1MB)</t>
  </si>
  <si>
    <t>Raspberry Original Inference Time (1MB)</t>
  </si>
  <si>
    <t>Raspberry Original Allocation Time (10MB)</t>
  </si>
  <si>
    <t>Raspberry Original Inference Time (10MB)</t>
  </si>
  <si>
    <t>Raspberry Original Allocation Time (25MB)</t>
  </si>
  <si>
    <t>Raspberry Original Inference Time (25MB)</t>
  </si>
  <si>
    <t>original</t>
  </si>
  <si>
    <t>Raspberry Approximation Inference time (5MB)</t>
  </si>
  <si>
    <t>Raspberry Approximation Allocation Time (5MB)</t>
  </si>
  <si>
    <t>Raspberry Approximation Allocation Time (15MB)</t>
  </si>
  <si>
    <t>Raspberry Approximation Inference time (15MB)</t>
  </si>
  <si>
    <t>Raspberry Original Allocation Time (5MB)</t>
  </si>
  <si>
    <t>Raspberry Original Inference Time (5MB)</t>
  </si>
  <si>
    <t>Raspberry Original Allocation Time (15MB)</t>
  </si>
  <si>
    <t>Raspberry Original Inference Time (15MB)</t>
  </si>
  <si>
    <t>operation</t>
  </si>
  <si>
    <t>Raspberry Approximated Inference Time (10MB)</t>
  </si>
  <si>
    <t>Polynomial</t>
  </si>
  <si>
    <t>Multiple</t>
  </si>
  <si>
    <t>Dataset Size</t>
  </si>
  <si>
    <t>1 MB</t>
  </si>
  <si>
    <t>5MB</t>
  </si>
  <si>
    <t>10MB</t>
  </si>
  <si>
    <t>15MB</t>
  </si>
  <si>
    <t>Original Time</t>
  </si>
  <si>
    <t>Avg. Ratio</t>
  </si>
  <si>
    <t>operation\dataset</t>
  </si>
  <si>
    <t>Fixed the Error</t>
  </si>
  <si>
    <t>Yes</t>
  </si>
  <si>
    <t>No</t>
  </si>
  <si>
    <t>MSE too high</t>
  </si>
  <si>
    <t>Runtime error</t>
  </si>
  <si>
    <t>Data runtime error</t>
  </si>
  <si>
    <t>Cause</t>
  </si>
  <si>
    <t>Regression Type</t>
  </si>
  <si>
    <t>N/A</t>
  </si>
  <si>
    <t># of terms</t>
  </si>
  <si>
    <t>memory error</t>
  </si>
  <si>
    <t>data error</t>
  </si>
  <si>
    <t>-</t>
  </si>
  <si>
    <t>Number of Terms</t>
  </si>
  <si>
    <t>Raspberry Approximation Inference Time</t>
  </si>
  <si>
    <t>Raspberry Standby Low consumption</t>
  </si>
  <si>
    <t>Ranspberry Standby High Consumption</t>
  </si>
  <si>
    <t>Operations</t>
  </si>
  <si>
    <t>Approximation Power Consumption</t>
  </si>
  <si>
    <t>Time (s)</t>
  </si>
  <si>
    <t>Average</t>
  </si>
  <si>
    <t>Average - Raspbery Background Consumption</t>
  </si>
  <si>
    <t>Energy Consumption (power/time)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</si>
</sst>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2" fillId="6" borderId="0" xfId="0" applyFont="1" applyFill="1"/>
    <xf numFmtId="0" fontId="2" fillId="5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5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1" xfId="0" applyNumberFormat="1" applyFill="1" applyBorder="1"/>
    <xf numFmtId="164" fontId="2" fillId="0" borderId="1" xfId="0" applyNumberFormat="1" applyFont="1" applyFill="1" applyBorder="1"/>
    <xf numFmtId="164" fontId="0" fillId="0" borderId="0" xfId="0" applyNumberFormat="1"/>
    <xf numFmtId="0" fontId="3" fillId="0" borderId="2" xfId="0" applyFont="1" applyFill="1" applyBorder="1" applyAlignment="1">
      <alignment horizontal="center"/>
    </xf>
    <xf numFmtId="9" fontId="0" fillId="0" borderId="1" xfId="1" applyFont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3" fillId="0" borderId="1" xfId="0" applyFont="1" applyBorder="1" applyAlignment="1"/>
    <xf numFmtId="0" fontId="3" fillId="0" borderId="0" xfId="0" applyFont="1" applyBorder="1" applyAlignment="1"/>
    <xf numFmtId="0" fontId="3" fillId="0" borderId="0" xfId="0" applyFont="1" applyFill="1" applyBorder="1" applyAlignment="1">
      <alignment horizontal="center"/>
    </xf>
    <xf numFmtId="9" fontId="0" fillId="0" borderId="0" xfId="1" applyFont="1" applyBorder="1"/>
    <xf numFmtId="0" fontId="3" fillId="0" borderId="0" xfId="0" applyFont="1" applyAlignment="1">
      <alignment horizontal="center"/>
    </xf>
    <xf numFmtId="0" fontId="0" fillId="2" borderId="0" xfId="0" applyFont="1" applyFill="1"/>
    <xf numFmtId="11" fontId="0" fillId="2" borderId="0" xfId="0" applyNumberFormat="1" applyFont="1" applyFill="1"/>
    <xf numFmtId="0" fontId="0" fillId="4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Alignment="1"/>
    <xf numFmtId="0" fontId="3" fillId="0" borderId="0" xfId="0" applyFont="1" applyFill="1" applyBorder="1"/>
    <xf numFmtId="0" fontId="0" fillId="0" borderId="1" xfId="0" applyBorder="1"/>
    <xf numFmtId="0" fontId="0" fillId="0" borderId="5" xfId="0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4" fillId="0" borderId="17" xfId="0" applyFont="1" applyFill="1" applyBorder="1"/>
    <xf numFmtId="0" fontId="4" fillId="0" borderId="18" xfId="0" applyFont="1" applyFill="1" applyBorder="1"/>
    <xf numFmtId="0" fontId="3" fillId="0" borderId="18" xfId="0" applyFont="1" applyFill="1" applyBorder="1"/>
    <xf numFmtId="0" fontId="3" fillId="0" borderId="19" xfId="0" applyFont="1" applyFill="1" applyBorder="1"/>
    <xf numFmtId="0" fontId="3" fillId="0" borderId="17" xfId="0" applyFont="1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154D-CA4E-4342-ADC1-3F03BF48D2A3}">
  <dimension ref="A1:AN92"/>
  <sheetViews>
    <sheetView topLeftCell="U94" workbookViewId="0">
      <selection activeCell="L2" sqref="L2"/>
    </sheetView>
  </sheetViews>
  <sheetFormatPr baseColWidth="10" defaultRowHeight="16" x14ac:dyDescent="0.2"/>
  <cols>
    <col min="1" max="1" width="16" bestFit="1" customWidth="1"/>
    <col min="2" max="2" width="10.1640625" style="1" customWidth="1"/>
    <col min="3" max="3" width="14" style="1" bestFit="1" customWidth="1"/>
    <col min="4" max="4" width="15.33203125" bestFit="1" customWidth="1"/>
    <col min="5" max="5" width="18" bestFit="1" customWidth="1"/>
    <col min="6" max="6" width="20" customWidth="1"/>
    <col min="7" max="7" width="4.33203125" customWidth="1"/>
    <col min="8" max="8" width="0.1640625" customWidth="1"/>
    <col min="9" max="9" width="16" hidden="1" customWidth="1"/>
    <col min="10" max="13" width="22.1640625" bestFit="1" customWidth="1"/>
    <col min="14" max="14" width="16" hidden="1" customWidth="1"/>
    <col min="15" max="16" width="22.1640625" customWidth="1"/>
    <col min="17" max="18" width="22.1640625" bestFit="1" customWidth="1"/>
    <col min="19" max="19" width="22.1640625" hidden="1" customWidth="1"/>
    <col min="20" max="20" width="22.1640625" customWidth="1"/>
    <col min="21" max="21" width="22.1640625" bestFit="1" customWidth="1"/>
    <col min="22" max="23" width="22.1640625" customWidth="1"/>
    <col min="24" max="24" width="16" style="21" hidden="1" customWidth="1"/>
    <col min="25" max="26" width="16.6640625" style="21" bestFit="1" customWidth="1"/>
    <col min="27" max="27" width="0" style="21" hidden="1" customWidth="1"/>
    <col min="28" max="28" width="19.83203125" style="21" bestFit="1" customWidth="1"/>
    <col min="29" max="29" width="19.33203125" style="21" bestFit="1" customWidth="1"/>
    <col min="30" max="30" width="16" style="21" hidden="1" customWidth="1"/>
    <col min="31" max="32" width="19.33203125" style="21" customWidth="1"/>
    <col min="33" max="33" width="20.83203125" style="21" bestFit="1" customWidth="1"/>
    <col min="34" max="34" width="20.33203125" style="21" bestFit="1" customWidth="1"/>
    <col min="35" max="35" width="20.33203125" style="21" hidden="1" customWidth="1"/>
    <col min="36" max="37" width="20.33203125" style="21" customWidth="1"/>
    <col min="38" max="38" width="20.83203125" style="21" bestFit="1" customWidth="1"/>
    <col min="39" max="39" width="20.33203125" style="21" bestFit="1" customWidth="1"/>
  </cols>
  <sheetData>
    <row r="1" spans="1:40" s="16" customFormat="1" ht="39" customHeight="1" x14ac:dyDescent="0.2">
      <c r="A1" s="16" t="s">
        <v>91</v>
      </c>
      <c r="B1" s="17" t="s">
        <v>154</v>
      </c>
      <c r="C1" s="16" t="s">
        <v>93</v>
      </c>
      <c r="D1" s="16" t="s">
        <v>94</v>
      </c>
      <c r="E1" s="16" t="s">
        <v>95</v>
      </c>
      <c r="F1" s="16" t="s">
        <v>98</v>
      </c>
      <c r="G1" s="16" t="s">
        <v>97</v>
      </c>
      <c r="I1" s="16" t="s">
        <v>91</v>
      </c>
      <c r="J1" s="17" t="s">
        <v>99</v>
      </c>
      <c r="K1" s="17" t="s">
        <v>155</v>
      </c>
      <c r="L1" s="17" t="s">
        <v>108</v>
      </c>
      <c r="M1" s="17" t="s">
        <v>109</v>
      </c>
      <c r="N1" s="17" t="s">
        <v>91</v>
      </c>
      <c r="O1" s="17" t="s">
        <v>122</v>
      </c>
      <c r="P1" s="17" t="s">
        <v>121</v>
      </c>
      <c r="Q1" s="17" t="s">
        <v>110</v>
      </c>
      <c r="R1" s="17" t="s">
        <v>111</v>
      </c>
      <c r="T1" s="17" t="s">
        <v>123</v>
      </c>
      <c r="U1" s="17" t="s">
        <v>124</v>
      </c>
      <c r="V1" s="17" t="s">
        <v>112</v>
      </c>
      <c r="W1" s="17" t="s">
        <v>113</v>
      </c>
      <c r="X1" s="20" t="s">
        <v>91</v>
      </c>
      <c r="Y1" s="53" t="s">
        <v>101</v>
      </c>
      <c r="Z1" s="53" t="s">
        <v>102</v>
      </c>
      <c r="AA1" s="20"/>
      <c r="AB1" s="53" t="s">
        <v>114</v>
      </c>
      <c r="AC1" s="53" t="s">
        <v>115</v>
      </c>
      <c r="AD1" s="53"/>
      <c r="AE1" s="53" t="s">
        <v>125</v>
      </c>
      <c r="AF1" s="53" t="s">
        <v>126</v>
      </c>
      <c r="AG1" s="53" t="s">
        <v>116</v>
      </c>
      <c r="AH1" s="53" t="s">
        <v>117</v>
      </c>
      <c r="AI1" s="53" t="s">
        <v>129</v>
      </c>
      <c r="AJ1" s="53" t="s">
        <v>127</v>
      </c>
      <c r="AK1" s="53" t="s">
        <v>128</v>
      </c>
      <c r="AL1" s="53" t="s">
        <v>118</v>
      </c>
      <c r="AM1" s="53" t="s">
        <v>119</v>
      </c>
      <c r="AN1" s="17"/>
    </row>
    <row r="2" spans="1:40" ht="17" x14ac:dyDescent="0.2">
      <c r="A2" t="s">
        <v>44</v>
      </c>
      <c r="B2" s="1">
        <v>8</v>
      </c>
      <c r="C2" s="1">
        <v>1.5786925922283099</v>
      </c>
      <c r="D2">
        <v>5.8579444885253895E-4</v>
      </c>
      <c r="E2">
        <v>1.5070438385009701E-3</v>
      </c>
      <c r="F2">
        <v>68</v>
      </c>
      <c r="G2">
        <v>34</v>
      </c>
      <c r="I2" t="s">
        <v>44</v>
      </c>
      <c r="J2">
        <v>1.21102333068847E-3</v>
      </c>
      <c r="K2">
        <v>2.3302259445190401E-2</v>
      </c>
      <c r="L2">
        <v>1.32781267166137E-3</v>
      </c>
      <c r="M2">
        <v>3.4214973449706997E-2</v>
      </c>
      <c r="N2" t="s">
        <v>44</v>
      </c>
      <c r="O2">
        <v>1.22168660163879E-3</v>
      </c>
      <c r="P2">
        <v>0.17252359787623001</v>
      </c>
      <c r="Q2">
        <v>1.3295114040374699E-3</v>
      </c>
      <c r="R2">
        <v>0.32917753855387299</v>
      </c>
      <c r="S2" s="6" t="s">
        <v>44</v>
      </c>
      <c r="T2" s="6">
        <v>1.33176644643147E-3</v>
      </c>
      <c r="U2">
        <v>0.36823187271753899</v>
      </c>
      <c r="V2">
        <v>3.8254062334696398E-3</v>
      </c>
      <c r="W2">
        <v>0.85746309161186196</v>
      </c>
      <c r="X2" s="21" t="s">
        <v>44</v>
      </c>
      <c r="Y2" s="54">
        <v>1.1140099999999999E-3</v>
      </c>
      <c r="Z2" s="54">
        <v>5.24115E-3</v>
      </c>
      <c r="AB2" s="21">
        <v>1.09714269638061E-3</v>
      </c>
      <c r="AC2" s="21">
        <v>6.7701935768127398E-3</v>
      </c>
      <c r="AD2" s="21" t="s">
        <v>44</v>
      </c>
      <c r="AE2" s="21">
        <v>1.10841790835062E-3</v>
      </c>
      <c r="AF2" s="21">
        <v>3.4768392642338997E-2</v>
      </c>
      <c r="AG2" s="21">
        <v>1.1281569798787399E-3</v>
      </c>
      <c r="AH2" s="21">
        <v>6.9748918215433706E-2</v>
      </c>
      <c r="AI2" s="21" t="s">
        <v>44</v>
      </c>
      <c r="AJ2" s="21">
        <v>1.1193255583445199E-3</v>
      </c>
      <c r="AK2" s="21">
        <v>7.6081742842992101E-2</v>
      </c>
      <c r="AL2" s="21">
        <v>1.1209547519683801E-3</v>
      </c>
      <c r="AM2" s="21">
        <v>0.17430350184440599</v>
      </c>
    </row>
    <row r="3" spans="1:40" x14ac:dyDescent="0.2">
      <c r="A3" t="s">
        <v>18</v>
      </c>
      <c r="B3" s="1">
        <v>5</v>
      </c>
      <c r="C3" s="1">
        <v>0.131574616149676</v>
      </c>
      <c r="D3">
        <v>8.7285041809081999E-4</v>
      </c>
      <c r="E3">
        <v>7.6627731323242101E-4</v>
      </c>
      <c r="F3">
        <v>44</v>
      </c>
      <c r="I3" t="s">
        <v>18</v>
      </c>
      <c r="J3">
        <v>1.17013931274414E-3</v>
      </c>
      <c r="K3">
        <v>1.5530834197998E-2</v>
      </c>
      <c r="L3">
        <v>1.2794335683186801E-3</v>
      </c>
      <c r="M3">
        <v>2.2198975086212099E-2</v>
      </c>
      <c r="N3" t="s">
        <v>18</v>
      </c>
      <c r="O3">
        <v>1.16916497548421E-3</v>
      </c>
      <c r="P3">
        <v>0.10997880498568199</v>
      </c>
      <c r="Q3">
        <v>1.2626449267069499E-3</v>
      </c>
      <c r="R3">
        <v>0.20351323485374401</v>
      </c>
      <c r="S3" t="s">
        <v>18</v>
      </c>
      <c r="T3">
        <v>1.2742380301157599E-3</v>
      </c>
      <c r="U3">
        <v>0.22835001349449099</v>
      </c>
      <c r="V3">
        <v>3.52830688158671E-3</v>
      </c>
      <c r="W3">
        <v>0.52932021021842901</v>
      </c>
      <c r="X3" s="21" t="s">
        <v>3</v>
      </c>
      <c r="Y3" s="21" t="s">
        <v>103</v>
      </c>
      <c r="Z3" s="21" t="s">
        <v>103</v>
      </c>
      <c r="AA3" s="21" t="s">
        <v>96</v>
      </c>
      <c r="AB3" s="21" t="s">
        <v>103</v>
      </c>
      <c r="AC3" s="21" t="s">
        <v>103</v>
      </c>
      <c r="AD3" s="21" t="s">
        <v>103</v>
      </c>
      <c r="AE3" s="21" t="s">
        <v>103</v>
      </c>
      <c r="AF3" s="21" t="s">
        <v>103</v>
      </c>
      <c r="AG3" s="21" t="s">
        <v>103</v>
      </c>
      <c r="AH3" s="21" t="s">
        <v>103</v>
      </c>
      <c r="AI3" s="21" t="s">
        <v>103</v>
      </c>
      <c r="AJ3" s="21" t="s">
        <v>103</v>
      </c>
      <c r="AK3" s="21" t="s">
        <v>103</v>
      </c>
      <c r="AL3" s="21" t="s">
        <v>103</v>
      </c>
      <c r="AM3" s="21" t="s">
        <v>103</v>
      </c>
    </row>
    <row r="4" spans="1:40" x14ac:dyDescent="0.2">
      <c r="A4" t="s">
        <v>3</v>
      </c>
      <c r="B4" s="1">
        <v>29</v>
      </c>
      <c r="C4" s="1">
        <v>4.2176454054361002E-4</v>
      </c>
      <c r="D4" s="5">
        <v>9.5844268798828098E-5</v>
      </c>
      <c r="E4">
        <v>2.4299621582031198E-3</v>
      </c>
      <c r="F4">
        <v>236</v>
      </c>
      <c r="G4">
        <v>118</v>
      </c>
      <c r="I4" t="s">
        <v>3</v>
      </c>
      <c r="J4">
        <v>1.4715576171875E-3</v>
      </c>
      <c r="K4">
        <v>0.114164552688598</v>
      </c>
      <c r="L4">
        <v>1.6147792339324899E-3</v>
      </c>
      <c r="M4">
        <v>0.17432077725728301</v>
      </c>
      <c r="N4" t="s">
        <v>3</v>
      </c>
      <c r="O4">
        <v>1.59919261932373E-3</v>
      </c>
      <c r="P4">
        <v>1.03303124507268</v>
      </c>
      <c r="Q4">
        <v>1.59888466199239E-3</v>
      </c>
      <c r="R4">
        <v>2.0101202925046202</v>
      </c>
      <c r="S4" t="s">
        <v>3</v>
      </c>
      <c r="T4">
        <v>1.7232994238535501E-3</v>
      </c>
      <c r="U4">
        <v>2.2230196793874102</v>
      </c>
      <c r="V4">
        <v>4.3799976507822597E-3</v>
      </c>
      <c r="W4">
        <v>5.2602752943833604</v>
      </c>
      <c r="X4" s="21" t="s">
        <v>18</v>
      </c>
      <c r="Y4" s="21" t="s">
        <v>103</v>
      </c>
      <c r="Z4" s="21" t="s">
        <v>103</v>
      </c>
      <c r="AA4" s="21" t="s">
        <v>96</v>
      </c>
      <c r="AB4" s="21" t="s">
        <v>103</v>
      </c>
      <c r="AC4" s="21" t="s">
        <v>103</v>
      </c>
      <c r="AD4" s="21" t="s">
        <v>103</v>
      </c>
      <c r="AE4" s="21" t="s">
        <v>103</v>
      </c>
      <c r="AF4" s="21" t="s">
        <v>103</v>
      </c>
      <c r="AG4" s="21" t="s">
        <v>103</v>
      </c>
      <c r="AH4" s="21" t="s">
        <v>103</v>
      </c>
      <c r="AI4" s="21" t="s">
        <v>103</v>
      </c>
      <c r="AJ4" s="21" t="s">
        <v>103</v>
      </c>
      <c r="AK4" s="21" t="s">
        <v>103</v>
      </c>
      <c r="AL4" s="21" t="s">
        <v>103</v>
      </c>
      <c r="AM4" s="21" t="s">
        <v>103</v>
      </c>
    </row>
    <row r="5" spans="1:40" x14ac:dyDescent="0.2">
      <c r="A5" t="s">
        <v>40</v>
      </c>
      <c r="B5" s="1">
        <v>3</v>
      </c>
      <c r="C5" s="2">
        <v>2.73255073559271E-5</v>
      </c>
      <c r="D5">
        <v>2.11000442504882E-4</v>
      </c>
      <c r="E5">
        <v>3.8814544677734299E-4</v>
      </c>
      <c r="F5">
        <v>8</v>
      </c>
      <c r="G5">
        <f t="shared" ref="G5:G68" si="0">(F5/2)</f>
        <v>4</v>
      </c>
      <c r="I5" t="s">
        <v>40</v>
      </c>
      <c r="J5">
        <v>1.0966682434081999E-3</v>
      </c>
      <c r="K5">
        <v>6.0463619232177697E-3</v>
      </c>
      <c r="L5">
        <v>1.2347797552744501E-3</v>
      </c>
      <c r="M5">
        <v>7.75050123532613E-3</v>
      </c>
      <c r="N5" t="s">
        <v>40</v>
      </c>
      <c r="O5">
        <v>1.1284450689951499E-3</v>
      </c>
      <c r="P5">
        <v>4.0712902943293203E-2</v>
      </c>
      <c r="Q5">
        <v>1.2338161468505801E-3</v>
      </c>
      <c r="R5">
        <v>7.62921174367268E-2</v>
      </c>
      <c r="S5" t="s">
        <v>40</v>
      </c>
      <c r="T5">
        <v>1.2184977531433099E-3</v>
      </c>
      <c r="U5">
        <v>8.4473580121994005E-2</v>
      </c>
      <c r="V5">
        <v>3.57683499654134E-3</v>
      </c>
      <c r="W5">
        <v>0.187610179185867</v>
      </c>
      <c r="X5" s="21" t="s">
        <v>40</v>
      </c>
      <c r="Y5" s="21" t="s">
        <v>104</v>
      </c>
      <c r="Z5" s="21" t="s">
        <v>104</v>
      </c>
      <c r="AB5" s="21">
        <v>1.10998749732971E-3</v>
      </c>
      <c r="AC5" s="21">
        <v>4.6447316805521598E-3</v>
      </c>
      <c r="AD5" s="21" t="s">
        <v>40</v>
      </c>
      <c r="AE5" s="21">
        <v>1.12523635228474E-3</v>
      </c>
      <c r="AF5" s="21">
        <v>2.43192613124847E-2</v>
      </c>
      <c r="AG5" s="21">
        <v>1.1237263679504299E-3</v>
      </c>
      <c r="AH5" s="21">
        <v>4.93614971637725E-2</v>
      </c>
      <c r="AI5" s="21" t="s">
        <v>40</v>
      </c>
      <c r="AJ5" s="21">
        <v>1.1137823263804099E-3</v>
      </c>
      <c r="AK5" s="21">
        <v>5.3708980480829803E-2</v>
      </c>
      <c r="AL5" s="21">
        <v>1.1196931203206299E-3</v>
      </c>
      <c r="AM5" s="21">
        <v>0.122493962446848</v>
      </c>
    </row>
    <row r="6" spans="1:40" x14ac:dyDescent="0.2">
      <c r="A6" t="s">
        <v>66</v>
      </c>
      <c r="B6" s="1">
        <v>3</v>
      </c>
      <c r="C6" s="2">
        <v>2.6938060197065199E-5</v>
      </c>
      <c r="D6">
        <v>1.0013580322265601E-4</v>
      </c>
      <c r="E6">
        <v>5.0187110900878895E-4</v>
      </c>
      <c r="F6">
        <v>8</v>
      </c>
      <c r="G6">
        <f t="shared" si="0"/>
        <v>4</v>
      </c>
      <c r="I6" t="s">
        <v>66</v>
      </c>
      <c r="J6">
        <v>1.1279773712158201E-3</v>
      </c>
      <c r="K6">
        <v>5.9742164611816398E-3</v>
      </c>
      <c r="L6">
        <v>1.2282331784566199E-3</v>
      </c>
      <c r="M6">
        <v>7.7692468961079904E-3</v>
      </c>
      <c r="N6" t="s">
        <v>66</v>
      </c>
      <c r="O6">
        <v>1.2202064196268701E-3</v>
      </c>
      <c r="P6">
        <v>4.0213763713836601E-2</v>
      </c>
      <c r="Q6">
        <v>1.21719638506571E-3</v>
      </c>
      <c r="R6">
        <v>7.8431000312169305E-2</v>
      </c>
      <c r="S6" t="s">
        <v>66</v>
      </c>
      <c r="T6">
        <v>1.23298168182373E-3</v>
      </c>
      <c r="U6">
        <v>8.3494544029235798E-2</v>
      </c>
      <c r="V6">
        <v>3.4826795260111398E-3</v>
      </c>
      <c r="W6">
        <v>0.187017232179641</v>
      </c>
      <c r="X6" s="21" t="s">
        <v>66</v>
      </c>
      <c r="Y6" s="54">
        <v>1.1039299999999999E-3</v>
      </c>
      <c r="Z6" s="54">
        <v>3.6057799999999998E-3</v>
      </c>
      <c r="AB6" s="21">
        <v>1.1227428913116401E-3</v>
      </c>
      <c r="AC6" s="21">
        <v>4.6234528223673497E-3</v>
      </c>
      <c r="AD6" s="21" t="s">
        <v>66</v>
      </c>
      <c r="AE6" s="21">
        <v>1.12210710843404E-3</v>
      </c>
      <c r="AF6" s="21">
        <v>2.4300485849380399E-2</v>
      </c>
      <c r="AG6" s="21">
        <v>1.1138617992401099E-3</v>
      </c>
      <c r="AH6" s="21">
        <v>4.9924621979395498E-2</v>
      </c>
      <c r="AI6" s="21" t="s">
        <v>66</v>
      </c>
      <c r="AJ6" s="21">
        <v>1.1096596717834399E-3</v>
      </c>
      <c r="AK6" s="21">
        <v>5.36725123723348E-2</v>
      </c>
      <c r="AL6" s="21">
        <v>1.11786524454752E-3</v>
      </c>
      <c r="AM6" s="21">
        <v>0.12241126100222199</v>
      </c>
    </row>
    <row r="7" spans="1:40" x14ac:dyDescent="0.2">
      <c r="A7" t="s">
        <v>25</v>
      </c>
      <c r="B7" s="1">
        <v>12</v>
      </c>
      <c r="C7" s="1">
        <v>0</v>
      </c>
      <c r="D7">
        <v>1.2803077697753901E-4</v>
      </c>
      <c r="E7">
        <v>8.3987712860107405E-3</v>
      </c>
      <c r="F7">
        <v>988</v>
      </c>
      <c r="G7">
        <f t="shared" si="0"/>
        <v>494</v>
      </c>
      <c r="I7" t="s">
        <v>25</v>
      </c>
      <c r="J7">
        <v>2.3597240447997998E-3</v>
      </c>
      <c r="K7">
        <v>0.32315126419067303</v>
      </c>
      <c r="L7">
        <v>2.5165875752766898E-3</v>
      </c>
      <c r="M7">
        <v>0.42463013529777499</v>
      </c>
      <c r="N7" t="s">
        <v>25</v>
      </c>
      <c r="O7">
        <v>2.65608231226603E-3</v>
      </c>
      <c r="P7">
        <v>2.1073468426863302</v>
      </c>
      <c r="Q7">
        <v>2.62584288914998E-3</v>
      </c>
      <c r="R7">
        <v>4.1765000323454498</v>
      </c>
      <c r="S7" t="s">
        <v>25</v>
      </c>
      <c r="T7">
        <v>2.64636675516764E-3</v>
      </c>
      <c r="U7">
        <v>4.6292458176612801</v>
      </c>
      <c r="V7" t="s">
        <v>151</v>
      </c>
      <c r="W7" t="s">
        <v>151</v>
      </c>
      <c r="X7" s="21" t="s">
        <v>25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 t="s">
        <v>103</v>
      </c>
      <c r="AF7" s="21" t="s">
        <v>103</v>
      </c>
      <c r="AG7" s="21" t="s">
        <v>103</v>
      </c>
      <c r="AH7" s="21" t="s">
        <v>103</v>
      </c>
      <c r="AI7" s="21" t="s">
        <v>103</v>
      </c>
      <c r="AJ7" s="21" t="s">
        <v>103</v>
      </c>
      <c r="AK7" s="21" t="s">
        <v>103</v>
      </c>
      <c r="AL7" s="21" t="s">
        <v>103</v>
      </c>
      <c r="AM7" s="21" t="s">
        <v>103</v>
      </c>
    </row>
    <row r="8" spans="1:40" x14ac:dyDescent="0.2">
      <c r="A8" t="s">
        <v>45</v>
      </c>
      <c r="B8" s="1" t="s">
        <v>96</v>
      </c>
      <c r="C8" s="1" t="s">
        <v>96</v>
      </c>
      <c r="D8" s="1" t="s">
        <v>96</v>
      </c>
      <c r="E8" s="1" t="s">
        <v>96</v>
      </c>
      <c r="F8" s="1" t="s">
        <v>96</v>
      </c>
      <c r="G8" t="e">
        <f t="shared" si="0"/>
        <v>#VALUE!</v>
      </c>
      <c r="I8" t="s">
        <v>45</v>
      </c>
      <c r="J8" s="7" t="s">
        <v>96</v>
      </c>
      <c r="K8" s="7" t="s">
        <v>96</v>
      </c>
      <c r="L8" s="7" t="s">
        <v>96</v>
      </c>
      <c r="M8" s="7" t="s">
        <v>96</v>
      </c>
      <c r="N8" t="s">
        <v>45</v>
      </c>
      <c r="O8" s="7" t="s">
        <v>96</v>
      </c>
      <c r="P8" s="7" t="s">
        <v>96</v>
      </c>
      <c r="Q8" s="7" t="s">
        <v>96</v>
      </c>
      <c r="R8" s="7" t="s">
        <v>96</v>
      </c>
      <c r="S8" s="7" t="s">
        <v>96</v>
      </c>
      <c r="T8" s="7" t="s">
        <v>96</v>
      </c>
      <c r="U8" s="7" t="s">
        <v>96</v>
      </c>
      <c r="V8" s="7" t="s">
        <v>96</v>
      </c>
      <c r="W8" s="7" t="s">
        <v>96</v>
      </c>
      <c r="X8" s="21" t="s">
        <v>45</v>
      </c>
      <c r="Y8" s="21" t="s">
        <v>103</v>
      </c>
      <c r="Z8" s="21" t="s">
        <v>103</v>
      </c>
      <c r="AB8" s="21">
        <v>1.14200512568155E-3</v>
      </c>
      <c r="AC8" s="21">
        <v>1.2370745340983E-3</v>
      </c>
      <c r="AD8" s="21" t="s">
        <v>45</v>
      </c>
      <c r="AE8" s="21">
        <v>1.1325577894846599E-3</v>
      </c>
      <c r="AF8" s="21">
        <v>6.0674250125885001E-3</v>
      </c>
      <c r="AG8" s="21">
        <v>1.1230309804280501E-3</v>
      </c>
      <c r="AH8" s="21">
        <v>1.21025145053863E-2</v>
      </c>
      <c r="AI8" s="21" t="s">
        <v>45</v>
      </c>
      <c r="AJ8" s="21">
        <v>1.10782186190287E-3</v>
      </c>
      <c r="AK8" s="21">
        <v>1.3043761253356901E-2</v>
      </c>
      <c r="AL8" s="21">
        <v>1.10754370689392E-3</v>
      </c>
      <c r="AM8" s="21">
        <v>2.9406855503718E-2</v>
      </c>
    </row>
    <row r="9" spans="1:40" x14ac:dyDescent="0.2">
      <c r="A9" t="s">
        <v>48</v>
      </c>
      <c r="B9" s="1" t="s">
        <v>96</v>
      </c>
      <c r="C9" s="1" t="s">
        <v>96</v>
      </c>
      <c r="D9" s="1" t="s">
        <v>96</v>
      </c>
      <c r="E9" s="1" t="s">
        <v>96</v>
      </c>
      <c r="F9" s="1" t="s">
        <v>96</v>
      </c>
      <c r="G9" t="e">
        <f t="shared" si="0"/>
        <v>#VALUE!</v>
      </c>
      <c r="I9" t="s">
        <v>48</v>
      </c>
      <c r="J9" s="7" t="s">
        <v>96</v>
      </c>
      <c r="K9" s="7" t="s">
        <v>96</v>
      </c>
      <c r="L9" s="7" t="s">
        <v>96</v>
      </c>
      <c r="M9" s="7" t="s">
        <v>96</v>
      </c>
      <c r="N9" t="s">
        <v>48</v>
      </c>
      <c r="O9" s="7" t="s">
        <v>96</v>
      </c>
      <c r="P9" s="7" t="s">
        <v>96</v>
      </c>
      <c r="Q9" s="7" t="s">
        <v>96</v>
      </c>
      <c r="R9" s="7" t="s">
        <v>96</v>
      </c>
      <c r="S9" s="7" t="s">
        <v>96</v>
      </c>
      <c r="T9" s="7" t="s">
        <v>96</v>
      </c>
      <c r="U9" s="7" t="s">
        <v>96</v>
      </c>
      <c r="V9" s="7" t="s">
        <v>96</v>
      </c>
      <c r="W9" s="7" t="s">
        <v>96</v>
      </c>
      <c r="X9" s="21" t="s">
        <v>48</v>
      </c>
      <c r="Y9" s="21" t="s">
        <v>103</v>
      </c>
      <c r="Z9" s="21" t="s">
        <v>103</v>
      </c>
      <c r="AB9" s="21">
        <v>1.10650062561035E-3</v>
      </c>
      <c r="AC9" s="21">
        <v>1.20627880096435E-3</v>
      </c>
      <c r="AD9" s="21" t="s">
        <v>48</v>
      </c>
      <c r="AE9" s="21">
        <v>1.1221667130788099E-3</v>
      </c>
      <c r="AF9" s="21">
        <v>5.9672395388285296E-3</v>
      </c>
      <c r="AG9" s="21">
        <v>1.1190970738728799E-3</v>
      </c>
      <c r="AH9" s="21">
        <v>1.18353168169657E-2</v>
      </c>
      <c r="AI9" s="21" t="s">
        <v>48</v>
      </c>
      <c r="AJ9" s="21">
        <v>1.10117594401041E-3</v>
      </c>
      <c r="AK9" s="21">
        <v>1.3213475545247299E-2</v>
      </c>
      <c r="AL9" s="21">
        <v>1.1205772558848001E-3</v>
      </c>
      <c r="AM9" s="21">
        <v>2.9849867026011102E-2</v>
      </c>
    </row>
    <row r="10" spans="1:40" x14ac:dyDescent="0.2">
      <c r="A10" t="s">
        <v>47</v>
      </c>
      <c r="B10" s="1">
        <v>9</v>
      </c>
      <c r="C10" s="1">
        <v>0.27156975272085099</v>
      </c>
      <c r="D10" s="5">
        <v>7.5101852416992106E-5</v>
      </c>
      <c r="E10">
        <v>9.3007087707519499E-4</v>
      </c>
      <c r="F10">
        <v>76</v>
      </c>
      <c r="G10">
        <f>(F11/2)</f>
        <v>118</v>
      </c>
      <c r="I10" t="s">
        <v>47</v>
      </c>
      <c r="J10">
        <v>1.2320518493652299E-3</v>
      </c>
      <c r="K10">
        <v>2.57767963409423E-2</v>
      </c>
      <c r="L10">
        <v>1.3571083545684799E-3</v>
      </c>
      <c r="M10">
        <v>3.9483656485875401E-2</v>
      </c>
      <c r="N10" t="s">
        <v>47</v>
      </c>
      <c r="O10">
        <v>1.2249052524566601E-3</v>
      </c>
      <c r="P10">
        <v>0.19691845774650499</v>
      </c>
      <c r="Q10">
        <v>1.34335954984029E-3</v>
      </c>
      <c r="R10">
        <v>0.37728709975878399</v>
      </c>
      <c r="S10" t="s">
        <v>47</v>
      </c>
      <c r="T10">
        <v>1.3336837291717499E-3</v>
      </c>
      <c r="U10">
        <v>0.42386664946873898</v>
      </c>
      <c r="V10">
        <v>3.8962662220001199E-3</v>
      </c>
      <c r="W10">
        <v>0.97871035337448098</v>
      </c>
      <c r="X10" s="21" t="s">
        <v>57</v>
      </c>
      <c r="Y10" s="21" t="s">
        <v>103</v>
      </c>
      <c r="Z10" s="21" t="s">
        <v>103</v>
      </c>
      <c r="AA10" s="21" t="s">
        <v>103</v>
      </c>
      <c r="AB10" s="21" t="s">
        <v>103</v>
      </c>
      <c r="AC10" s="21" t="s">
        <v>103</v>
      </c>
      <c r="AD10" s="21" t="s">
        <v>103</v>
      </c>
      <c r="AE10" s="21" t="s">
        <v>103</v>
      </c>
      <c r="AF10" s="21" t="s">
        <v>103</v>
      </c>
      <c r="AG10" s="21" t="s">
        <v>103</v>
      </c>
      <c r="AH10" s="21" t="s">
        <v>103</v>
      </c>
      <c r="AI10" s="21" t="s">
        <v>103</v>
      </c>
      <c r="AJ10" s="21" t="s">
        <v>103</v>
      </c>
      <c r="AK10" s="21" t="s">
        <v>103</v>
      </c>
      <c r="AL10" s="21" t="s">
        <v>103</v>
      </c>
      <c r="AM10" s="21" t="s">
        <v>103</v>
      </c>
    </row>
    <row r="11" spans="1:40" x14ac:dyDescent="0.2">
      <c r="A11" t="s">
        <v>57</v>
      </c>
      <c r="B11" s="1">
        <v>29</v>
      </c>
      <c r="C11" s="1">
        <v>0.13294546233437901</v>
      </c>
      <c r="D11">
        <v>8.2302093505859299E-4</v>
      </c>
      <c r="E11">
        <v>5.3632259368896398E-3</v>
      </c>
      <c r="F11">
        <v>236</v>
      </c>
      <c r="G11">
        <f>(F10/2)</f>
        <v>38</v>
      </c>
      <c r="I11" t="s">
        <v>57</v>
      </c>
      <c r="J11">
        <v>1.47686004638671E-3</v>
      </c>
      <c r="K11">
        <v>0.116933851242065</v>
      </c>
      <c r="L11">
        <v>1.6146798928578601E-3</v>
      </c>
      <c r="M11">
        <v>0.17491667469342501</v>
      </c>
      <c r="N11" t="s">
        <v>57</v>
      </c>
      <c r="O11">
        <v>1.7089247703552201E-3</v>
      </c>
      <c r="P11">
        <v>1.0307726263999899</v>
      </c>
      <c r="Q11">
        <v>1.62237882614135E-3</v>
      </c>
      <c r="R11">
        <v>2.0084822475910098</v>
      </c>
      <c r="S11" t="s">
        <v>57</v>
      </c>
      <c r="T11">
        <v>1.6989012559254901E-3</v>
      </c>
      <c r="U11">
        <v>2.2428968846797899</v>
      </c>
      <c r="V11">
        <v>4.2617122332254996E-3</v>
      </c>
      <c r="W11">
        <v>5.2817382315794603</v>
      </c>
      <c r="X11" s="21" t="s">
        <v>47</v>
      </c>
      <c r="Y11" s="21" t="s">
        <v>103</v>
      </c>
      <c r="Z11" s="21" t="s">
        <v>103</v>
      </c>
      <c r="AA11" s="21" t="s">
        <v>103</v>
      </c>
      <c r="AB11" s="21" t="s">
        <v>103</v>
      </c>
      <c r="AC11" s="21" t="s">
        <v>103</v>
      </c>
      <c r="AD11" s="21" t="s">
        <v>103</v>
      </c>
      <c r="AE11" s="21" t="s">
        <v>103</v>
      </c>
      <c r="AF11" s="21" t="s">
        <v>103</v>
      </c>
      <c r="AG11" s="21" t="s">
        <v>103</v>
      </c>
      <c r="AH11" s="21" t="s">
        <v>103</v>
      </c>
      <c r="AI11" s="21" t="s">
        <v>103</v>
      </c>
      <c r="AJ11" s="21" t="s">
        <v>103</v>
      </c>
      <c r="AK11" s="21" t="s">
        <v>103</v>
      </c>
      <c r="AL11" s="21" t="s">
        <v>103</v>
      </c>
      <c r="AM11" s="21" t="s">
        <v>103</v>
      </c>
    </row>
    <row r="12" spans="1:40" x14ac:dyDescent="0.2">
      <c r="A12" t="s">
        <v>85</v>
      </c>
      <c r="B12" s="1">
        <v>15</v>
      </c>
      <c r="C12" s="2">
        <v>3.0141544441132403E-8</v>
      </c>
      <c r="D12" s="1" t="s">
        <v>96</v>
      </c>
      <c r="E12" s="1" t="s">
        <v>96</v>
      </c>
      <c r="F12" s="1" t="s">
        <v>96</v>
      </c>
      <c r="G12" t="e">
        <f t="shared" si="0"/>
        <v>#VALUE!</v>
      </c>
      <c r="I12" t="s">
        <v>85</v>
      </c>
      <c r="J12" s="7" t="s">
        <v>96</v>
      </c>
      <c r="K12" s="7" t="s">
        <v>96</v>
      </c>
      <c r="L12" s="7" t="s">
        <v>96</v>
      </c>
      <c r="M12" s="7" t="s">
        <v>96</v>
      </c>
      <c r="N12" t="s">
        <v>85</v>
      </c>
      <c r="O12" s="7" t="s">
        <v>96</v>
      </c>
      <c r="P12" s="7" t="s">
        <v>96</v>
      </c>
      <c r="Q12" s="7" t="s">
        <v>96</v>
      </c>
      <c r="R12" s="7" t="s">
        <v>96</v>
      </c>
      <c r="S12" s="7" t="s">
        <v>96</v>
      </c>
      <c r="T12" s="7" t="s">
        <v>96</v>
      </c>
      <c r="U12" s="7" t="s">
        <v>96</v>
      </c>
      <c r="V12" s="7" t="s">
        <v>96</v>
      </c>
      <c r="W12" s="7" t="s">
        <v>96</v>
      </c>
      <c r="X12" s="21" t="s">
        <v>85</v>
      </c>
      <c r="Y12" s="21" t="s">
        <v>103</v>
      </c>
      <c r="Z12" s="21" t="s">
        <v>103</v>
      </c>
      <c r="AA12" s="21" t="s">
        <v>103</v>
      </c>
      <c r="AB12" s="21" t="s">
        <v>103</v>
      </c>
      <c r="AC12" s="21" t="s">
        <v>103</v>
      </c>
      <c r="AD12" s="21" t="s">
        <v>103</v>
      </c>
      <c r="AE12" s="21" t="s">
        <v>103</v>
      </c>
      <c r="AF12" s="21" t="s">
        <v>103</v>
      </c>
      <c r="AG12" s="21" t="s">
        <v>103</v>
      </c>
      <c r="AH12" s="21" t="s">
        <v>103</v>
      </c>
      <c r="AI12" s="21" t="s">
        <v>103</v>
      </c>
      <c r="AJ12" s="21" t="s">
        <v>103</v>
      </c>
      <c r="AK12" s="21" t="s">
        <v>103</v>
      </c>
      <c r="AL12" s="21" t="s">
        <v>103</v>
      </c>
      <c r="AM12" s="21" t="s">
        <v>103</v>
      </c>
    </row>
    <row r="13" spans="1:40" x14ac:dyDescent="0.2">
      <c r="A13" t="s">
        <v>9</v>
      </c>
      <c r="B13" s="1">
        <v>8</v>
      </c>
      <c r="C13" s="1">
        <v>0.49505137732383803</v>
      </c>
      <c r="D13" s="1" t="s">
        <v>96</v>
      </c>
      <c r="E13" s="1" t="s">
        <v>96</v>
      </c>
      <c r="F13" s="1" t="s">
        <v>96</v>
      </c>
      <c r="G13" t="e">
        <f t="shared" si="0"/>
        <v>#VALUE!</v>
      </c>
      <c r="I13" t="s">
        <v>9</v>
      </c>
      <c r="J13" s="7" t="s">
        <v>96</v>
      </c>
      <c r="K13" s="7" t="s">
        <v>96</v>
      </c>
      <c r="L13" s="7" t="s">
        <v>96</v>
      </c>
      <c r="M13" s="7" t="s">
        <v>96</v>
      </c>
      <c r="N13" t="s">
        <v>9</v>
      </c>
      <c r="O13" s="7" t="s">
        <v>96</v>
      </c>
      <c r="P13" s="7" t="s">
        <v>96</v>
      </c>
      <c r="Q13" s="7" t="s">
        <v>96</v>
      </c>
      <c r="R13" s="7" t="s">
        <v>96</v>
      </c>
      <c r="S13" s="7" t="s">
        <v>96</v>
      </c>
      <c r="T13" s="7" t="s">
        <v>96</v>
      </c>
      <c r="U13" s="7" t="s">
        <v>96</v>
      </c>
      <c r="V13" s="7" t="s">
        <v>96</v>
      </c>
      <c r="W13" s="7" t="s">
        <v>96</v>
      </c>
      <c r="X13" s="21" t="s">
        <v>9</v>
      </c>
      <c r="Y13" s="21" t="s">
        <v>103</v>
      </c>
      <c r="Z13" s="21" t="s">
        <v>103</v>
      </c>
      <c r="AA13" s="21" t="s">
        <v>105</v>
      </c>
      <c r="AB13" s="21" t="s">
        <v>103</v>
      </c>
      <c r="AC13" s="21" t="s">
        <v>103</v>
      </c>
      <c r="AD13" s="21" t="s">
        <v>103</v>
      </c>
      <c r="AE13" s="21" t="s">
        <v>103</v>
      </c>
      <c r="AF13" s="21" t="s">
        <v>103</v>
      </c>
      <c r="AG13" s="21" t="s">
        <v>103</v>
      </c>
      <c r="AH13" s="21" t="s">
        <v>103</v>
      </c>
      <c r="AI13" s="21" t="s">
        <v>103</v>
      </c>
      <c r="AJ13" s="21" t="s">
        <v>103</v>
      </c>
      <c r="AK13" s="21" t="s">
        <v>103</v>
      </c>
      <c r="AL13" s="21" t="s">
        <v>103</v>
      </c>
      <c r="AM13" s="21" t="s">
        <v>103</v>
      </c>
    </row>
    <row r="14" spans="1:40" x14ac:dyDescent="0.2">
      <c r="A14" t="s">
        <v>30</v>
      </c>
      <c r="B14" s="3">
        <v>29</v>
      </c>
      <c r="C14" s="4">
        <v>3.05894347234477E-8</v>
      </c>
      <c r="D14" s="5">
        <v>8.2969665527343696E-5</v>
      </c>
      <c r="E14">
        <v>2.5589466094970699E-3</v>
      </c>
      <c r="F14">
        <v>236</v>
      </c>
      <c r="G14">
        <f t="shared" si="0"/>
        <v>118</v>
      </c>
      <c r="I14" t="s">
        <v>30</v>
      </c>
      <c r="J14">
        <v>1.60098075866699E-3</v>
      </c>
      <c r="K14">
        <v>0.12360836029052701</v>
      </c>
      <c r="L14">
        <v>1.6110936800638801E-3</v>
      </c>
      <c r="M14">
        <v>0.174590975046157</v>
      </c>
      <c r="N14" t="s">
        <v>30</v>
      </c>
      <c r="O14">
        <v>1.7060240109761501E-3</v>
      </c>
      <c r="P14">
        <v>1.14651402831077</v>
      </c>
      <c r="Q14">
        <v>1.6088485717773401E-3</v>
      </c>
      <c r="R14">
        <v>2.1083569725354501</v>
      </c>
      <c r="S14" t="s">
        <v>30</v>
      </c>
      <c r="T14">
        <v>1.69364611307779E-3</v>
      </c>
      <c r="U14">
        <v>2.2298077146212201</v>
      </c>
      <c r="V14">
        <v>4.3291052182515399E-3</v>
      </c>
      <c r="W14">
        <v>5.0924629171689304</v>
      </c>
      <c r="X14" s="21" t="s">
        <v>30</v>
      </c>
      <c r="Y14" s="21" t="s">
        <v>103</v>
      </c>
      <c r="Z14" s="21" t="s">
        <v>103</v>
      </c>
      <c r="AA14" s="21" t="s">
        <v>103</v>
      </c>
      <c r="AB14" s="21" t="s">
        <v>103</v>
      </c>
      <c r="AC14" s="21" t="s">
        <v>103</v>
      </c>
      <c r="AD14" s="21" t="s">
        <v>103</v>
      </c>
      <c r="AE14" s="21" t="s">
        <v>103</v>
      </c>
      <c r="AF14" s="21" t="s">
        <v>103</v>
      </c>
      <c r="AG14" s="21" t="s">
        <v>103</v>
      </c>
      <c r="AH14" s="21" t="s">
        <v>103</v>
      </c>
      <c r="AI14" s="21" t="s">
        <v>103</v>
      </c>
      <c r="AJ14" s="21" t="s">
        <v>103</v>
      </c>
      <c r="AK14" s="21" t="s">
        <v>103</v>
      </c>
      <c r="AL14" s="21" t="s">
        <v>103</v>
      </c>
      <c r="AM14" s="21" t="s">
        <v>103</v>
      </c>
    </row>
    <row r="15" spans="1:40" x14ac:dyDescent="0.2">
      <c r="A15" t="s">
        <v>36</v>
      </c>
      <c r="B15" s="1" t="s">
        <v>96</v>
      </c>
      <c r="C15" s="1" t="s">
        <v>96</v>
      </c>
      <c r="D15" s="1" t="s">
        <v>96</v>
      </c>
      <c r="E15" s="1" t="s">
        <v>96</v>
      </c>
      <c r="F15" s="1" t="s">
        <v>96</v>
      </c>
      <c r="G15" t="e">
        <f t="shared" si="0"/>
        <v>#VALUE!</v>
      </c>
      <c r="I15" t="s">
        <v>36</v>
      </c>
      <c r="J15" s="1" t="s">
        <v>96</v>
      </c>
      <c r="K15" s="1" t="s">
        <v>96</v>
      </c>
      <c r="L15" s="1" t="s">
        <v>96</v>
      </c>
      <c r="M15" s="1" t="s">
        <v>96</v>
      </c>
      <c r="N15" t="s">
        <v>36</v>
      </c>
      <c r="O15" s="7" t="s">
        <v>96</v>
      </c>
      <c r="P15" s="7" t="s">
        <v>96</v>
      </c>
      <c r="Q15" s="7" t="s">
        <v>96</v>
      </c>
      <c r="R15" s="7" t="s">
        <v>96</v>
      </c>
      <c r="S15" s="7" t="s">
        <v>96</v>
      </c>
      <c r="T15" s="7" t="s">
        <v>96</v>
      </c>
      <c r="U15" s="7" t="s">
        <v>96</v>
      </c>
      <c r="V15" s="7" t="s">
        <v>96</v>
      </c>
      <c r="W15" s="7" t="s">
        <v>96</v>
      </c>
      <c r="X15" s="21" t="s">
        <v>36</v>
      </c>
      <c r="Y15" s="21" t="s">
        <v>103</v>
      </c>
      <c r="Z15" s="21" t="s">
        <v>103</v>
      </c>
      <c r="AA15" s="21" t="s">
        <v>104</v>
      </c>
      <c r="AB15" s="21" t="s">
        <v>103</v>
      </c>
      <c r="AC15" s="21" t="s">
        <v>103</v>
      </c>
      <c r="AD15" s="21" t="s">
        <v>103</v>
      </c>
      <c r="AE15" s="21" t="s">
        <v>103</v>
      </c>
      <c r="AF15" s="21" t="s">
        <v>103</v>
      </c>
      <c r="AG15" s="21" t="s">
        <v>103</v>
      </c>
      <c r="AH15" s="21" t="s">
        <v>103</v>
      </c>
      <c r="AI15" s="21" t="s">
        <v>103</v>
      </c>
      <c r="AJ15" s="21" t="s">
        <v>103</v>
      </c>
      <c r="AK15" s="21" t="s">
        <v>103</v>
      </c>
      <c r="AL15" s="21" t="s">
        <v>103</v>
      </c>
      <c r="AM15" s="21" t="s">
        <v>103</v>
      </c>
    </row>
    <row r="16" spans="1:40" x14ac:dyDescent="0.2">
      <c r="A16" t="s">
        <v>52</v>
      </c>
      <c r="B16" s="1" t="s">
        <v>96</v>
      </c>
      <c r="C16" s="1" t="s">
        <v>96</v>
      </c>
      <c r="D16" s="1" t="s">
        <v>96</v>
      </c>
      <c r="E16" s="1" t="s">
        <v>96</v>
      </c>
      <c r="F16" s="1" t="s">
        <v>96</v>
      </c>
      <c r="G16" t="e">
        <f t="shared" si="0"/>
        <v>#VALUE!</v>
      </c>
      <c r="I16" t="s">
        <v>52</v>
      </c>
      <c r="J16" s="1" t="s">
        <v>96</v>
      </c>
      <c r="K16" s="1" t="s">
        <v>96</v>
      </c>
      <c r="L16" s="1" t="s">
        <v>96</v>
      </c>
      <c r="M16" s="1" t="s">
        <v>96</v>
      </c>
      <c r="N16" t="s">
        <v>52</v>
      </c>
      <c r="O16" s="7" t="s">
        <v>96</v>
      </c>
      <c r="P16" s="7" t="s">
        <v>96</v>
      </c>
      <c r="Q16" s="7" t="s">
        <v>96</v>
      </c>
      <c r="R16" s="7" t="s">
        <v>96</v>
      </c>
      <c r="S16" s="7" t="s">
        <v>96</v>
      </c>
      <c r="T16" s="7" t="s">
        <v>96</v>
      </c>
      <c r="U16" s="7" t="s">
        <v>96</v>
      </c>
      <c r="V16" s="7" t="s">
        <v>96</v>
      </c>
      <c r="W16" s="7" t="s">
        <v>96</v>
      </c>
      <c r="X16" s="21" t="s">
        <v>52</v>
      </c>
      <c r="Y16" s="21" t="s">
        <v>103</v>
      </c>
      <c r="Z16" s="21" t="s">
        <v>103</v>
      </c>
      <c r="AA16" s="21" t="s">
        <v>104</v>
      </c>
      <c r="AB16" s="21" t="s">
        <v>103</v>
      </c>
      <c r="AC16" s="21" t="s">
        <v>103</v>
      </c>
      <c r="AD16" s="21" t="s">
        <v>103</v>
      </c>
      <c r="AE16" s="21" t="s">
        <v>103</v>
      </c>
      <c r="AF16" s="21" t="s">
        <v>103</v>
      </c>
      <c r="AG16" s="21" t="s">
        <v>103</v>
      </c>
      <c r="AH16" s="21" t="s">
        <v>103</v>
      </c>
      <c r="AI16" s="21" t="s">
        <v>103</v>
      </c>
      <c r="AJ16" s="21" t="s">
        <v>103</v>
      </c>
      <c r="AK16" s="21" t="s">
        <v>103</v>
      </c>
      <c r="AL16" s="21" t="s">
        <v>103</v>
      </c>
      <c r="AM16" s="21" t="s">
        <v>103</v>
      </c>
    </row>
    <row r="17" spans="1:39" x14ac:dyDescent="0.2">
      <c r="A17" t="s">
        <v>28</v>
      </c>
      <c r="B17" s="1">
        <v>29</v>
      </c>
      <c r="C17" s="2">
        <v>3.4938561795758899E+17</v>
      </c>
      <c r="D17">
        <v>4.63008880615234E-4</v>
      </c>
      <c r="E17">
        <v>1.03020668029785E-3</v>
      </c>
      <c r="F17">
        <v>76</v>
      </c>
      <c r="G17">
        <f t="shared" si="0"/>
        <v>38</v>
      </c>
      <c r="I17" t="s">
        <v>28</v>
      </c>
      <c r="J17">
        <v>1.2218856811523401E-3</v>
      </c>
      <c r="K17">
        <v>2.5799350738525299E-2</v>
      </c>
      <c r="L17">
        <v>1.3380944728851301E-3</v>
      </c>
      <c r="M17">
        <v>3.84758015473683E-2</v>
      </c>
      <c r="N17" t="s">
        <v>28</v>
      </c>
      <c r="O17">
        <v>1.2267331282297699E-3</v>
      </c>
      <c r="P17">
        <v>0.19615884621938001</v>
      </c>
      <c r="Q17">
        <v>1.3478298981984399E-3</v>
      </c>
      <c r="R17">
        <v>0.37388353546460401</v>
      </c>
      <c r="S17" t="s">
        <v>28</v>
      </c>
      <c r="T17">
        <v>1.3429721196492499E-3</v>
      </c>
      <c r="U17">
        <v>0.424099922180175</v>
      </c>
      <c r="V17">
        <v>3.87364625930786E-3</v>
      </c>
      <c r="W17">
        <v>0.97937410076459197</v>
      </c>
      <c r="X17" s="21" t="s">
        <v>28</v>
      </c>
      <c r="Y17" s="21" t="s">
        <v>103</v>
      </c>
      <c r="Z17" s="21" t="s">
        <v>103</v>
      </c>
      <c r="AA17" s="21" t="s">
        <v>103</v>
      </c>
      <c r="AB17" s="21" t="s">
        <v>103</v>
      </c>
      <c r="AC17" s="21" t="s">
        <v>103</v>
      </c>
      <c r="AD17" s="21" t="s">
        <v>103</v>
      </c>
      <c r="AE17" s="21" t="s">
        <v>103</v>
      </c>
      <c r="AF17" s="21" t="s">
        <v>103</v>
      </c>
      <c r="AG17" s="21" t="s">
        <v>103</v>
      </c>
      <c r="AH17" s="21" t="s">
        <v>103</v>
      </c>
      <c r="AI17" s="21" t="s">
        <v>103</v>
      </c>
      <c r="AJ17" s="21" t="s">
        <v>103</v>
      </c>
      <c r="AK17" s="21" t="s">
        <v>103</v>
      </c>
      <c r="AL17" s="21" t="s">
        <v>103</v>
      </c>
      <c r="AM17" s="21" t="s">
        <v>103</v>
      </c>
    </row>
    <row r="18" spans="1:39" x14ac:dyDescent="0.2">
      <c r="A18" t="s">
        <v>33</v>
      </c>
      <c r="B18" s="1">
        <v>8</v>
      </c>
      <c r="C18" s="1">
        <v>5.93827685947486E-2</v>
      </c>
      <c r="D18">
        <v>1.15871429443359E-4</v>
      </c>
      <c r="E18">
        <v>8.9001655578613205E-4</v>
      </c>
      <c r="F18">
        <v>68</v>
      </c>
      <c r="G18">
        <f t="shared" si="0"/>
        <v>34</v>
      </c>
      <c r="I18" t="s">
        <v>33</v>
      </c>
      <c r="J18">
        <v>1.20955467224121E-3</v>
      </c>
      <c r="K18">
        <v>2.2915906906127902E-2</v>
      </c>
      <c r="L18">
        <v>1.32848819096883E-3</v>
      </c>
      <c r="M18">
        <v>3.4271438916524198E-2</v>
      </c>
      <c r="N18" t="s">
        <v>33</v>
      </c>
      <c r="O18">
        <v>1.31719311078389E-3</v>
      </c>
      <c r="P18">
        <v>0.17355681459108899</v>
      </c>
      <c r="Q18">
        <v>1.3568699359893699E-3</v>
      </c>
      <c r="R18">
        <v>0.329332808653513</v>
      </c>
      <c r="S18" t="s">
        <v>33</v>
      </c>
      <c r="T18">
        <v>1.33497516314188E-3</v>
      </c>
      <c r="U18">
        <v>0.36903688311576799</v>
      </c>
      <c r="V18">
        <v>3.6014020442962599E-3</v>
      </c>
      <c r="W18">
        <v>0.85509707530339496</v>
      </c>
      <c r="X18" s="21" t="s">
        <v>33</v>
      </c>
      <c r="Y18" s="21" t="s">
        <v>103</v>
      </c>
      <c r="Z18" s="21" t="s">
        <v>103</v>
      </c>
      <c r="AA18" s="21" t="s">
        <v>103</v>
      </c>
      <c r="AB18" s="21" t="s">
        <v>103</v>
      </c>
      <c r="AC18" s="21" t="s">
        <v>103</v>
      </c>
      <c r="AD18" s="21" t="s">
        <v>103</v>
      </c>
      <c r="AE18" s="21" t="s">
        <v>103</v>
      </c>
      <c r="AF18" s="21" t="s">
        <v>103</v>
      </c>
      <c r="AG18" s="21" t="s">
        <v>103</v>
      </c>
      <c r="AH18" s="21" t="s">
        <v>103</v>
      </c>
      <c r="AI18" s="21" t="s">
        <v>103</v>
      </c>
      <c r="AJ18" s="21" t="s">
        <v>103</v>
      </c>
      <c r="AK18" s="21" t="s">
        <v>103</v>
      </c>
      <c r="AL18" s="21" t="s">
        <v>103</v>
      </c>
      <c r="AM18" s="21" t="s">
        <v>103</v>
      </c>
    </row>
    <row r="19" spans="1:39" x14ac:dyDescent="0.2">
      <c r="A19" t="s">
        <v>68</v>
      </c>
      <c r="B19" s="1">
        <v>29</v>
      </c>
      <c r="C19" s="2">
        <v>2.8704980463149901E+17</v>
      </c>
      <c r="D19">
        <v>1.18970870971679E-4</v>
      </c>
      <c r="E19">
        <v>9.2792510986328103E-4</v>
      </c>
      <c r="F19">
        <v>68</v>
      </c>
      <c r="G19">
        <f t="shared" si="0"/>
        <v>34</v>
      </c>
      <c r="I19" t="s">
        <v>68</v>
      </c>
      <c r="J19">
        <v>1.21562004089355E-3</v>
      </c>
      <c r="K19">
        <v>2.56315898895263E-2</v>
      </c>
      <c r="L19">
        <v>1.3434191544850599E-3</v>
      </c>
      <c r="M19">
        <v>3.8802633682886702E-2</v>
      </c>
      <c r="N19" t="s">
        <v>68</v>
      </c>
      <c r="O19">
        <v>1.2248357137044201E-3</v>
      </c>
      <c r="P19">
        <v>0.196969856818517</v>
      </c>
      <c r="Q19">
        <v>1.37777129809061E-3</v>
      </c>
      <c r="R19">
        <v>0.37614366412162697</v>
      </c>
      <c r="S19" t="s">
        <v>68</v>
      </c>
      <c r="T19">
        <v>1.2918114662170399E-3</v>
      </c>
      <c r="U19">
        <v>0.42113210757573399</v>
      </c>
      <c r="V19">
        <v>3.9970874786376901E-3</v>
      </c>
      <c r="W19">
        <v>0.97740379969278901</v>
      </c>
      <c r="X19" s="21" t="s">
        <v>68</v>
      </c>
      <c r="Y19" s="21" t="s">
        <v>103</v>
      </c>
      <c r="Z19" s="21" t="s">
        <v>103</v>
      </c>
      <c r="AA19" s="21" t="s">
        <v>103</v>
      </c>
      <c r="AB19" s="21" t="s">
        <v>103</v>
      </c>
      <c r="AC19" s="21" t="s">
        <v>103</v>
      </c>
      <c r="AD19" s="21" t="s">
        <v>103</v>
      </c>
      <c r="AE19" s="21" t="s">
        <v>103</v>
      </c>
      <c r="AF19" s="21" t="s">
        <v>103</v>
      </c>
      <c r="AG19" s="21" t="s">
        <v>103</v>
      </c>
      <c r="AH19" s="21" t="s">
        <v>103</v>
      </c>
      <c r="AI19" s="21" t="s">
        <v>103</v>
      </c>
      <c r="AJ19" s="21" t="s">
        <v>103</v>
      </c>
      <c r="AK19" s="21" t="s">
        <v>103</v>
      </c>
      <c r="AL19" s="21" t="s">
        <v>103</v>
      </c>
      <c r="AM19" s="21" t="s">
        <v>103</v>
      </c>
    </row>
    <row r="20" spans="1:39" x14ac:dyDescent="0.2">
      <c r="A20" t="s">
        <v>32</v>
      </c>
      <c r="B20" s="1">
        <v>8</v>
      </c>
      <c r="C20" s="1">
        <v>4.9576375020250099E-2</v>
      </c>
      <c r="D20">
        <v>1.15871429443359E-4</v>
      </c>
      <c r="E20">
        <v>9.2792510986328103E-4</v>
      </c>
      <c r="F20">
        <v>76</v>
      </c>
      <c r="G20">
        <f t="shared" si="0"/>
        <v>38</v>
      </c>
      <c r="I20" t="s">
        <v>32</v>
      </c>
      <c r="J20">
        <v>1.2150573730468699E-3</v>
      </c>
      <c r="K20">
        <v>2.3054847717285099E-2</v>
      </c>
      <c r="L20">
        <v>1.32848819096883E-3</v>
      </c>
      <c r="M20">
        <v>3.4284770488739E-2</v>
      </c>
      <c r="N20" t="s">
        <v>32</v>
      </c>
      <c r="O20">
        <v>1.22353434562683E-3</v>
      </c>
      <c r="P20">
        <v>0.17164644598960799</v>
      </c>
      <c r="Q20">
        <v>1.3185838858286499E-3</v>
      </c>
      <c r="R20">
        <v>0.40293929974238002</v>
      </c>
      <c r="S20" t="s">
        <v>32</v>
      </c>
      <c r="T20">
        <v>1.3342201709747299E-3</v>
      </c>
      <c r="U20">
        <v>0.36912964781125301</v>
      </c>
      <c r="V20">
        <v>3.5949448744455898E-3</v>
      </c>
      <c r="W20">
        <v>0.85376838843027703</v>
      </c>
      <c r="X20" s="21" t="s">
        <v>32</v>
      </c>
      <c r="Y20" s="21" t="s">
        <v>103</v>
      </c>
      <c r="Z20" s="21" t="s">
        <v>103</v>
      </c>
      <c r="AA20" s="21" t="s">
        <v>103</v>
      </c>
      <c r="AB20" s="21" t="s">
        <v>103</v>
      </c>
      <c r="AC20" s="21" t="s">
        <v>103</v>
      </c>
      <c r="AD20" s="21" t="s">
        <v>103</v>
      </c>
      <c r="AE20" s="21" t="s">
        <v>103</v>
      </c>
      <c r="AF20" s="21" t="s">
        <v>103</v>
      </c>
      <c r="AG20" s="21" t="s">
        <v>103</v>
      </c>
      <c r="AH20" s="21" t="s">
        <v>103</v>
      </c>
      <c r="AI20" s="21" t="s">
        <v>103</v>
      </c>
      <c r="AJ20" s="21" t="s">
        <v>103</v>
      </c>
      <c r="AK20" s="21" t="s">
        <v>103</v>
      </c>
      <c r="AL20" s="21" t="s">
        <v>103</v>
      </c>
      <c r="AM20" s="21" t="s">
        <v>103</v>
      </c>
    </row>
    <row r="21" spans="1:39" x14ac:dyDescent="0.2">
      <c r="A21" t="s">
        <v>0</v>
      </c>
      <c r="B21" s="1">
        <v>8</v>
      </c>
      <c r="C21" s="1">
        <v>0.150027258425182</v>
      </c>
      <c r="D21">
        <v>7.2813034057617101E-4</v>
      </c>
      <c r="E21">
        <v>1.1792182922363201E-3</v>
      </c>
      <c r="F21">
        <v>68</v>
      </c>
      <c r="G21">
        <f t="shared" si="0"/>
        <v>34</v>
      </c>
      <c r="I21" t="s">
        <v>0</v>
      </c>
      <c r="J21">
        <v>1.2013530731201101E-3</v>
      </c>
      <c r="K21">
        <v>2.2948141098022401E-2</v>
      </c>
      <c r="L21">
        <v>1.33191545804341E-3</v>
      </c>
      <c r="M21">
        <v>3.4553825855255099E-2</v>
      </c>
      <c r="N21" t="s">
        <v>0</v>
      </c>
      <c r="O21">
        <v>1.3123055299123099E-3</v>
      </c>
      <c r="P21">
        <v>0.17226359248161299</v>
      </c>
      <c r="Q21">
        <v>1.3243257999420101E-3</v>
      </c>
      <c r="R21">
        <v>0.32839294274648001</v>
      </c>
      <c r="S21" t="s">
        <v>0</v>
      </c>
      <c r="T21">
        <v>1.3263324896494501E-3</v>
      </c>
      <c r="U21">
        <v>0.37009382247924799</v>
      </c>
      <c r="V21">
        <v>3.68005037307739E-3</v>
      </c>
      <c r="W21">
        <v>1.0206832488377799</v>
      </c>
      <c r="X21" s="21" t="s">
        <v>0</v>
      </c>
      <c r="Y21" s="21" t="s">
        <v>103</v>
      </c>
      <c r="Z21" s="21" t="s">
        <v>103</v>
      </c>
      <c r="AA21" s="21" t="s">
        <v>103</v>
      </c>
      <c r="AB21" s="21" t="s">
        <v>103</v>
      </c>
      <c r="AC21" s="21" t="s">
        <v>103</v>
      </c>
      <c r="AD21" s="21" t="s">
        <v>103</v>
      </c>
      <c r="AE21" s="21" t="s">
        <v>103</v>
      </c>
      <c r="AF21" s="21" t="s">
        <v>103</v>
      </c>
      <c r="AG21" s="21" t="s">
        <v>103</v>
      </c>
      <c r="AH21" s="21" t="s">
        <v>103</v>
      </c>
      <c r="AI21" s="21" t="s">
        <v>103</v>
      </c>
      <c r="AJ21" s="21" t="s">
        <v>103</v>
      </c>
      <c r="AK21" s="21" t="s">
        <v>103</v>
      </c>
      <c r="AL21" s="21" t="s">
        <v>103</v>
      </c>
      <c r="AM21" s="21" t="s">
        <v>103</v>
      </c>
    </row>
    <row r="22" spans="1:39" x14ac:dyDescent="0.2">
      <c r="A22" t="s">
        <v>49</v>
      </c>
      <c r="B22" s="1">
        <v>29</v>
      </c>
      <c r="C22" s="1">
        <v>0.129098974284867</v>
      </c>
      <c r="D22">
        <v>5.26189804077148E-4</v>
      </c>
      <c r="E22">
        <v>2.56991386413574E-3</v>
      </c>
      <c r="F22">
        <v>236</v>
      </c>
      <c r="G22">
        <f t="shared" si="0"/>
        <v>118</v>
      </c>
      <c r="I22" t="s">
        <v>49</v>
      </c>
      <c r="J22">
        <v>1.4809608459472601E-3</v>
      </c>
      <c r="K22">
        <v>0.114313583374023</v>
      </c>
      <c r="L22">
        <v>1.59805019696553E-3</v>
      </c>
      <c r="M22">
        <v>0.17823076248168901</v>
      </c>
      <c r="N22" t="s">
        <v>49</v>
      </c>
      <c r="O22">
        <v>1.9801656405130999E-3</v>
      </c>
      <c r="P22">
        <v>1.057197868824</v>
      </c>
      <c r="Q22">
        <v>1.5869438648223801E-3</v>
      </c>
      <c r="R22">
        <v>2.0063548088073699</v>
      </c>
      <c r="S22" t="s">
        <v>49</v>
      </c>
      <c r="T22">
        <v>1.71107053756713E-3</v>
      </c>
      <c r="U22">
        <v>2.2314980328082998</v>
      </c>
      <c r="V22">
        <v>4.0503144264221096E-3</v>
      </c>
      <c r="W22">
        <v>5.2455698947111697</v>
      </c>
      <c r="X22" s="21" t="s">
        <v>49</v>
      </c>
      <c r="Y22" s="21" t="s">
        <v>103</v>
      </c>
      <c r="Z22" s="21" t="s">
        <v>103</v>
      </c>
      <c r="AA22" s="21" t="s">
        <v>103</v>
      </c>
      <c r="AB22" s="21" t="s">
        <v>103</v>
      </c>
      <c r="AC22" s="21" t="s">
        <v>103</v>
      </c>
      <c r="AD22" s="21" t="s">
        <v>103</v>
      </c>
      <c r="AE22" s="21" t="s">
        <v>103</v>
      </c>
      <c r="AF22" s="21" t="s">
        <v>103</v>
      </c>
      <c r="AG22" s="21" t="s">
        <v>103</v>
      </c>
      <c r="AH22" s="21" t="s">
        <v>103</v>
      </c>
      <c r="AI22" s="21" t="s">
        <v>103</v>
      </c>
      <c r="AJ22" s="21" t="s">
        <v>103</v>
      </c>
      <c r="AK22" s="21" t="s">
        <v>103</v>
      </c>
      <c r="AL22" s="21" t="s">
        <v>103</v>
      </c>
      <c r="AM22" s="21" t="s">
        <v>103</v>
      </c>
    </row>
    <row r="23" spans="1:39" x14ac:dyDescent="0.2">
      <c r="A23" t="s">
        <v>15</v>
      </c>
      <c r="B23" s="1">
        <v>27</v>
      </c>
      <c r="C23" s="1">
        <v>8.9196753532755808E-3</v>
      </c>
      <c r="D23">
        <v>2.3210048675537101E-3</v>
      </c>
      <c r="E23">
        <v>2.46667861938476E-3</v>
      </c>
      <c r="F23">
        <v>220</v>
      </c>
      <c r="G23">
        <f t="shared" si="0"/>
        <v>110</v>
      </c>
      <c r="I23" t="s">
        <v>15</v>
      </c>
      <c r="J23">
        <v>1.6254806518554599E-3</v>
      </c>
      <c r="K23">
        <v>0.13446220397949199</v>
      </c>
      <c r="L23">
        <v>1.5843907992045001E-3</v>
      </c>
      <c r="M23">
        <v>0.16359798113505</v>
      </c>
      <c r="N23" t="s">
        <v>15</v>
      </c>
      <c r="O23">
        <v>1.67413552602132E-3</v>
      </c>
      <c r="P23">
        <v>0.93826650579770399</v>
      </c>
      <c r="Q23">
        <v>1.58009926478068E-3</v>
      </c>
      <c r="R23">
        <v>1.8310154080390899</v>
      </c>
      <c r="S23" t="s">
        <v>15</v>
      </c>
      <c r="T23">
        <v>1.59470240275065E-3</v>
      </c>
      <c r="U23">
        <v>2.03155691425005</v>
      </c>
      <c r="V23">
        <v>4.0820042292277004E-3</v>
      </c>
      <c r="W23">
        <v>4.8170998791853501</v>
      </c>
      <c r="X23" s="21" t="s">
        <v>15</v>
      </c>
      <c r="Y23" s="21" t="s">
        <v>103</v>
      </c>
      <c r="Z23" s="21" t="s">
        <v>103</v>
      </c>
      <c r="AA23" s="21" t="s">
        <v>103</v>
      </c>
      <c r="AB23" s="21" t="s">
        <v>103</v>
      </c>
      <c r="AC23" s="21" t="s">
        <v>103</v>
      </c>
      <c r="AD23" s="21" t="s">
        <v>103</v>
      </c>
      <c r="AE23" s="21" t="s">
        <v>103</v>
      </c>
      <c r="AF23" s="21" t="s">
        <v>103</v>
      </c>
      <c r="AG23" s="21" t="s">
        <v>103</v>
      </c>
      <c r="AH23" s="21" t="s">
        <v>103</v>
      </c>
      <c r="AI23" s="21" t="s">
        <v>103</v>
      </c>
      <c r="AJ23" s="21" t="s">
        <v>103</v>
      </c>
      <c r="AK23" s="21" t="s">
        <v>103</v>
      </c>
      <c r="AL23" s="21" t="s">
        <v>103</v>
      </c>
      <c r="AM23" s="21" t="s">
        <v>103</v>
      </c>
    </row>
    <row r="24" spans="1:39" x14ac:dyDescent="0.2">
      <c r="A24" t="s">
        <v>76</v>
      </c>
      <c r="B24" s="1">
        <v>7</v>
      </c>
      <c r="C24" s="1">
        <v>9.9297869079266798E-2</v>
      </c>
      <c r="D24">
        <v>1.06096267700195E-4</v>
      </c>
      <c r="E24">
        <v>7.8916549682617101E-4</v>
      </c>
      <c r="F24">
        <v>60</v>
      </c>
      <c r="G24">
        <f t="shared" si="0"/>
        <v>30</v>
      </c>
      <c r="I24" t="s">
        <v>76</v>
      </c>
      <c r="J24">
        <v>1.2047767639160099E-3</v>
      </c>
      <c r="K24">
        <v>2.1089563369750899E-2</v>
      </c>
      <c r="L24">
        <v>1.32556756337483E-3</v>
      </c>
      <c r="M24">
        <v>3.05761198202768E-2</v>
      </c>
      <c r="N24" t="s">
        <v>76</v>
      </c>
      <c r="O24">
        <v>1.3124148050944E-3</v>
      </c>
      <c r="P24">
        <v>0.15361856420834799</v>
      </c>
      <c r="Q24">
        <v>1.3172129789988201E-3</v>
      </c>
      <c r="R24">
        <v>0.288273304700851</v>
      </c>
      <c r="S24" t="s">
        <v>76</v>
      </c>
      <c r="T24">
        <v>1.3208190600077301E-3</v>
      </c>
      <c r="U24">
        <v>0.32619814078013099</v>
      </c>
      <c r="V24">
        <v>3.59726945559183E-3</v>
      </c>
      <c r="W24">
        <v>0.75388228893279996</v>
      </c>
      <c r="X24" s="21" t="s">
        <v>76</v>
      </c>
      <c r="Y24" s="21" t="s">
        <v>103</v>
      </c>
      <c r="Z24" s="21" t="s">
        <v>103</v>
      </c>
      <c r="AA24" s="21" t="s">
        <v>103</v>
      </c>
      <c r="AB24" s="21" t="s">
        <v>103</v>
      </c>
      <c r="AC24" s="21" t="s">
        <v>103</v>
      </c>
      <c r="AD24" s="21" t="s">
        <v>103</v>
      </c>
      <c r="AE24" s="21" t="s">
        <v>103</v>
      </c>
      <c r="AF24" s="21" t="s">
        <v>103</v>
      </c>
      <c r="AG24" s="21" t="s">
        <v>103</v>
      </c>
      <c r="AH24" s="21" t="s">
        <v>103</v>
      </c>
      <c r="AI24" s="21" t="s">
        <v>103</v>
      </c>
      <c r="AJ24" s="21" t="s">
        <v>103</v>
      </c>
      <c r="AK24" s="21" t="s">
        <v>103</v>
      </c>
      <c r="AL24" s="21" t="s">
        <v>103</v>
      </c>
      <c r="AM24" s="21" t="s">
        <v>103</v>
      </c>
    </row>
    <row r="25" spans="1:39" x14ac:dyDescent="0.2">
      <c r="A25" t="s">
        <v>53</v>
      </c>
      <c r="B25" s="1">
        <v>27</v>
      </c>
      <c r="C25" s="1">
        <v>5.9307565461778804</v>
      </c>
      <c r="D25">
        <v>1.21116638183593E-4</v>
      </c>
      <c r="E25">
        <v>9.4699859619140603E-4</v>
      </c>
      <c r="F25">
        <v>76</v>
      </c>
      <c r="G25">
        <f t="shared" si="0"/>
        <v>38</v>
      </c>
      <c r="I25" t="s">
        <v>53</v>
      </c>
      <c r="J25">
        <v>1.21380805969238E-3</v>
      </c>
      <c r="K25">
        <v>2.5728368759155198E-2</v>
      </c>
      <c r="L25">
        <v>1.37000282605489E-3</v>
      </c>
      <c r="M25">
        <v>3.7982225418090799E-2</v>
      </c>
      <c r="N25" t="s">
        <v>53</v>
      </c>
      <c r="O25">
        <v>1.2360513210296601E-3</v>
      </c>
      <c r="P25">
        <v>0.20971772074699399</v>
      </c>
      <c r="Q25">
        <v>1.3692875703175799E-3</v>
      </c>
      <c r="R25">
        <v>0.377049664656321</v>
      </c>
      <c r="S25" t="s">
        <v>53</v>
      </c>
      <c r="T25">
        <v>1.35166446367899E-3</v>
      </c>
      <c r="U25">
        <v>0.421243439118067</v>
      </c>
      <c r="V25">
        <v>4.0883719921112E-3</v>
      </c>
      <c r="W25">
        <v>0.97657253344853701</v>
      </c>
      <c r="X25" s="21" t="s">
        <v>53</v>
      </c>
      <c r="Y25" s="21" t="s">
        <v>103</v>
      </c>
      <c r="Z25" s="21" t="s">
        <v>103</v>
      </c>
      <c r="AA25" s="21" t="s">
        <v>103</v>
      </c>
      <c r="AB25" s="21" t="s">
        <v>103</v>
      </c>
      <c r="AC25" s="21" t="s">
        <v>103</v>
      </c>
      <c r="AD25" s="21" t="s">
        <v>103</v>
      </c>
      <c r="AE25" s="21" t="s">
        <v>103</v>
      </c>
      <c r="AF25" s="21" t="s">
        <v>103</v>
      </c>
      <c r="AG25" s="21" t="s">
        <v>103</v>
      </c>
      <c r="AH25" s="21" t="s">
        <v>103</v>
      </c>
      <c r="AI25" s="21" t="s">
        <v>103</v>
      </c>
      <c r="AJ25" s="21" t="s">
        <v>103</v>
      </c>
      <c r="AK25" s="21" t="s">
        <v>103</v>
      </c>
      <c r="AL25" s="21" t="s">
        <v>103</v>
      </c>
      <c r="AM25" s="21" t="s">
        <v>103</v>
      </c>
    </row>
    <row r="26" spans="1:39" x14ac:dyDescent="0.2">
      <c r="A26" t="s">
        <v>79</v>
      </c>
      <c r="B26" s="1">
        <v>27</v>
      </c>
      <c r="C26" s="1">
        <v>5.9303739607364596</v>
      </c>
      <c r="D26">
        <v>4.4107437133788997E-4</v>
      </c>
      <c r="E26">
        <v>2.98070907592773E-3</v>
      </c>
      <c r="F26">
        <v>220</v>
      </c>
      <c r="G26">
        <f t="shared" si="0"/>
        <v>110</v>
      </c>
      <c r="I26" t="s">
        <v>79</v>
      </c>
      <c r="J26">
        <v>1.4545536041259701E-3</v>
      </c>
      <c r="K26">
        <v>0.107672147750854</v>
      </c>
      <c r="L26">
        <v>1.59230828285217E-3</v>
      </c>
      <c r="M26">
        <v>0.16209767262140901</v>
      </c>
      <c r="N26" t="s">
        <v>79</v>
      </c>
      <c r="O26">
        <v>1.56379739443461E-3</v>
      </c>
      <c r="P26">
        <v>0.93768325448036105</v>
      </c>
      <c r="Q26">
        <v>1.6010006268819101E-3</v>
      </c>
      <c r="R26">
        <v>1.83071882526079</v>
      </c>
      <c r="S26" t="s">
        <v>79</v>
      </c>
      <c r="T26">
        <v>1.68712933858235E-3</v>
      </c>
      <c r="U26">
        <v>2.0312398175398498</v>
      </c>
      <c r="V26">
        <v>4.0523111820220904E-3</v>
      </c>
      <c r="W26">
        <v>4.71851939956347</v>
      </c>
      <c r="X26" s="21" t="s">
        <v>79</v>
      </c>
      <c r="Y26" s="21" t="s">
        <v>103</v>
      </c>
      <c r="Z26" s="21" t="s">
        <v>103</v>
      </c>
      <c r="AA26" s="21" t="s">
        <v>103</v>
      </c>
      <c r="AB26" s="21" t="s">
        <v>103</v>
      </c>
      <c r="AC26" s="21" t="s">
        <v>103</v>
      </c>
      <c r="AD26" s="21" t="s">
        <v>103</v>
      </c>
      <c r="AE26" s="21" t="s">
        <v>103</v>
      </c>
      <c r="AF26" s="21" t="s">
        <v>103</v>
      </c>
      <c r="AG26" s="21" t="s">
        <v>103</v>
      </c>
      <c r="AH26" s="21" t="s">
        <v>103</v>
      </c>
      <c r="AI26" s="21" t="s">
        <v>103</v>
      </c>
      <c r="AJ26" s="21" t="s">
        <v>103</v>
      </c>
      <c r="AK26" s="21" t="s">
        <v>103</v>
      </c>
      <c r="AL26" s="21" t="s">
        <v>103</v>
      </c>
      <c r="AM26" s="21" t="s">
        <v>103</v>
      </c>
    </row>
    <row r="27" spans="1:39" x14ac:dyDescent="0.2">
      <c r="A27" t="s">
        <v>54</v>
      </c>
      <c r="B27" s="1">
        <v>7</v>
      </c>
      <c r="C27" s="1">
        <v>0.154185965847326</v>
      </c>
      <c r="D27">
        <v>1.08003616333007E-4</v>
      </c>
      <c r="E27">
        <v>7.8392028808593696E-4</v>
      </c>
      <c r="F27">
        <v>60</v>
      </c>
      <c r="G27">
        <f t="shared" si="0"/>
        <v>30</v>
      </c>
      <c r="I27" t="s">
        <v>54</v>
      </c>
      <c r="J27">
        <v>1.1989402770995999E-3</v>
      </c>
      <c r="K27">
        <v>2.0780858993530198E-2</v>
      </c>
      <c r="L27">
        <v>1.3212561607360801E-3</v>
      </c>
      <c r="M27">
        <v>3.0543575684229499E-2</v>
      </c>
      <c r="N27" t="s">
        <v>54</v>
      </c>
      <c r="O27">
        <v>1.3155837853749499E-3</v>
      </c>
      <c r="P27">
        <v>0.15270645419756501</v>
      </c>
      <c r="Q27">
        <v>1.3205905755360901E-3</v>
      </c>
      <c r="R27">
        <v>0.28856016198793999</v>
      </c>
      <c r="S27" t="s">
        <v>54</v>
      </c>
      <c r="T27">
        <v>1.33365392684936E-3</v>
      </c>
      <c r="U27">
        <v>0.32498989502588899</v>
      </c>
      <c r="V27">
        <v>3.6097466945648098E-3</v>
      </c>
      <c r="W27">
        <v>0.76066597302754702</v>
      </c>
      <c r="X27" s="21" t="s">
        <v>54</v>
      </c>
      <c r="Y27" s="21" t="s">
        <v>103</v>
      </c>
      <c r="Z27" s="21" t="s">
        <v>103</v>
      </c>
      <c r="AA27" s="21" t="s">
        <v>103</v>
      </c>
      <c r="AB27" s="21" t="s">
        <v>103</v>
      </c>
      <c r="AC27" s="21" t="s">
        <v>103</v>
      </c>
      <c r="AD27" s="21" t="s">
        <v>103</v>
      </c>
      <c r="AE27" s="21" t="s">
        <v>103</v>
      </c>
      <c r="AF27" s="21" t="s">
        <v>103</v>
      </c>
      <c r="AG27" s="21" t="s">
        <v>103</v>
      </c>
      <c r="AH27" s="21" t="s">
        <v>103</v>
      </c>
      <c r="AI27" s="21" t="s">
        <v>103</v>
      </c>
      <c r="AJ27" s="21" t="s">
        <v>103</v>
      </c>
      <c r="AK27" s="21" t="s">
        <v>103</v>
      </c>
      <c r="AL27" s="21" t="s">
        <v>103</v>
      </c>
      <c r="AM27" s="21" t="s">
        <v>103</v>
      </c>
    </row>
    <row r="28" spans="1:39" x14ac:dyDescent="0.2">
      <c r="A28" t="s">
        <v>13</v>
      </c>
      <c r="B28" s="1">
        <v>7</v>
      </c>
      <c r="C28" s="1">
        <v>6.36686477223473</v>
      </c>
      <c r="D28">
        <v>1.0991096496582E-4</v>
      </c>
      <c r="E28">
        <v>8.2302093505859299E-4</v>
      </c>
      <c r="F28">
        <v>60</v>
      </c>
      <c r="G28">
        <f t="shared" si="0"/>
        <v>30</v>
      </c>
      <c r="I28" t="s">
        <v>13</v>
      </c>
      <c r="J28">
        <v>1.2027740478515599E-3</v>
      </c>
      <c r="K28">
        <v>2.0769615173339799E-2</v>
      </c>
      <c r="L28">
        <v>1.33073329925537E-3</v>
      </c>
      <c r="M28">
        <v>2.9857198397318499E-2</v>
      </c>
      <c r="N28" t="s">
        <v>13</v>
      </c>
      <c r="O28">
        <v>1.20200713475545E-3</v>
      </c>
      <c r="P28">
        <v>0.152815461158752</v>
      </c>
      <c r="Q28">
        <v>1.3389090696970601E-3</v>
      </c>
      <c r="R28">
        <v>0.29013141989707902</v>
      </c>
      <c r="S28" t="s">
        <v>13</v>
      </c>
      <c r="T28">
        <v>1.3111829757690399E-3</v>
      </c>
      <c r="U28">
        <v>0.32519035538037599</v>
      </c>
      <c r="V28">
        <v>3.5918255647023499E-3</v>
      </c>
      <c r="W28">
        <v>0.765083620945612</v>
      </c>
      <c r="X28" s="21" t="s">
        <v>13</v>
      </c>
      <c r="Y28" s="21" t="s">
        <v>103</v>
      </c>
      <c r="Z28" s="21" t="s">
        <v>103</v>
      </c>
      <c r="AA28" s="21" t="s">
        <v>103</v>
      </c>
      <c r="AB28" s="21" t="s">
        <v>103</v>
      </c>
      <c r="AC28" s="21" t="s">
        <v>103</v>
      </c>
      <c r="AD28" s="21" t="s">
        <v>103</v>
      </c>
      <c r="AE28" s="21" t="s">
        <v>103</v>
      </c>
      <c r="AF28" s="21" t="s">
        <v>103</v>
      </c>
      <c r="AG28" s="21" t="s">
        <v>103</v>
      </c>
      <c r="AH28" s="21" t="s">
        <v>103</v>
      </c>
      <c r="AI28" s="21" t="s">
        <v>103</v>
      </c>
      <c r="AJ28" s="21" t="s">
        <v>103</v>
      </c>
      <c r="AK28" s="21" t="s">
        <v>103</v>
      </c>
      <c r="AL28" s="21" t="s">
        <v>103</v>
      </c>
      <c r="AM28" s="21" t="s">
        <v>103</v>
      </c>
    </row>
    <row r="29" spans="1:39" x14ac:dyDescent="0.2">
      <c r="A29" t="s">
        <v>46</v>
      </c>
      <c r="B29" s="1">
        <v>8</v>
      </c>
      <c r="C29" s="1">
        <v>0.28862326135065502</v>
      </c>
      <c r="D29">
        <v>1.0704994201660099E-4</v>
      </c>
      <c r="E29">
        <v>7.6580047607421799E-4</v>
      </c>
      <c r="F29">
        <v>68</v>
      </c>
      <c r="G29">
        <f t="shared" si="0"/>
        <v>34</v>
      </c>
      <c r="I29" t="s">
        <v>46</v>
      </c>
      <c r="J29">
        <v>1.19854927062988E-3</v>
      </c>
      <c r="K29">
        <v>2.3135623931884699E-2</v>
      </c>
      <c r="L29">
        <v>1.33010745048522E-3</v>
      </c>
      <c r="M29">
        <v>3.3990869919459002E-2</v>
      </c>
      <c r="N29" t="s">
        <v>46</v>
      </c>
      <c r="O29">
        <v>1.31585200627644E-3</v>
      </c>
      <c r="P29">
        <v>0.17322968443234699</v>
      </c>
      <c r="Q29">
        <v>1.31615002950032E-3</v>
      </c>
      <c r="R29">
        <v>0.32682225108146601</v>
      </c>
      <c r="S29" t="s">
        <v>46</v>
      </c>
      <c r="T29">
        <v>1.31008028984069E-3</v>
      </c>
      <c r="U29">
        <v>0.368956963221232</v>
      </c>
      <c r="V29">
        <v>3.5696526368459002E-3</v>
      </c>
      <c r="W29">
        <v>0.88653853535652105</v>
      </c>
      <c r="X29" s="21" t="s">
        <v>46</v>
      </c>
      <c r="Y29" s="54">
        <v>1.0949499999999999E-3</v>
      </c>
      <c r="Z29" s="54">
        <v>2.9659899999999999E-3</v>
      </c>
      <c r="AB29" s="21">
        <v>1.09601020812988E-3</v>
      </c>
      <c r="AC29" s="21">
        <v>3.8092831770579001E-3</v>
      </c>
      <c r="AD29" s="21" t="s">
        <v>46</v>
      </c>
      <c r="AE29" s="21">
        <v>1.0979175567626901E-3</v>
      </c>
      <c r="AF29" s="21">
        <v>1.97417736053466E-2</v>
      </c>
      <c r="AG29" s="21">
        <v>1.11888845761617E-3</v>
      </c>
      <c r="AH29" s="21">
        <v>4.0096292893091801E-2</v>
      </c>
      <c r="AI29" s="21" t="s">
        <v>46</v>
      </c>
      <c r="AJ29" s="21">
        <v>1.1098881562550799E-3</v>
      </c>
      <c r="AK29" s="21">
        <v>4.3905168771743698E-2</v>
      </c>
      <c r="AL29" s="21">
        <v>1.1169314384460399E-3</v>
      </c>
      <c r="AM29" s="21">
        <v>0.100434114535649</v>
      </c>
    </row>
    <row r="30" spans="1:39" x14ac:dyDescent="0.2">
      <c r="A30" t="s">
        <v>78</v>
      </c>
      <c r="B30" s="1">
        <v>28</v>
      </c>
      <c r="C30" s="1">
        <v>0.70718590938103798</v>
      </c>
      <c r="D30" s="5">
        <v>7.0810317993163995E-5</v>
      </c>
      <c r="E30">
        <v>2.2890567779540998E-3</v>
      </c>
      <c r="F30">
        <v>228</v>
      </c>
      <c r="G30">
        <f t="shared" si="0"/>
        <v>114</v>
      </c>
      <c r="I30" t="s">
        <v>78</v>
      </c>
      <c r="J30">
        <v>1.4448642730712799E-3</v>
      </c>
      <c r="K30">
        <v>0.110448398590087</v>
      </c>
      <c r="L30">
        <v>1.56934062639872E-3</v>
      </c>
      <c r="M30">
        <v>0.16798433661460799</v>
      </c>
      <c r="N30" t="s">
        <v>78</v>
      </c>
      <c r="O30">
        <v>1.6834934552510501E-3</v>
      </c>
      <c r="P30">
        <v>0.98630790909131305</v>
      </c>
      <c r="Q30">
        <v>1.5678107738494799E-3</v>
      </c>
      <c r="R30">
        <v>2.0045168399810702</v>
      </c>
      <c r="S30" t="s">
        <v>78</v>
      </c>
      <c r="T30">
        <v>1.7097791035969999E-3</v>
      </c>
      <c r="U30">
        <v>2.1286402444044699</v>
      </c>
      <c r="V30">
        <v>4.0156443913777597E-3</v>
      </c>
      <c r="W30">
        <v>4.9998202224572497</v>
      </c>
      <c r="X30" s="21" t="s">
        <v>78</v>
      </c>
      <c r="Y30" s="54">
        <v>1.1134300000000001E-3</v>
      </c>
      <c r="Z30" s="54">
        <v>4.8889500000000004E-3</v>
      </c>
      <c r="AB30" s="21">
        <v>1.10559662183125E-3</v>
      </c>
      <c r="AC30" s="21">
        <v>6.0971776644388803E-3</v>
      </c>
      <c r="AD30" s="21" t="s">
        <v>78</v>
      </c>
      <c r="AE30" s="21">
        <v>1.09936793645222E-3</v>
      </c>
      <c r="AF30" s="21">
        <v>3.1420210997263498E-2</v>
      </c>
      <c r="AG30" s="21">
        <v>1.1200010776519699E-3</v>
      </c>
      <c r="AH30" s="21">
        <v>6.3341786464055305E-2</v>
      </c>
      <c r="AI30" s="21" t="s">
        <v>78</v>
      </c>
      <c r="AJ30" s="21">
        <v>1.11545125643412E-3</v>
      </c>
      <c r="AK30" s="21">
        <v>6.8322787682215294E-2</v>
      </c>
      <c r="AL30" s="21">
        <v>1.1234283447265599E-3</v>
      </c>
      <c r="AM30" s="21">
        <v>0.158266365528106</v>
      </c>
    </row>
    <row r="31" spans="1:39" x14ac:dyDescent="0.2">
      <c r="A31" t="s">
        <v>26</v>
      </c>
      <c r="B31" s="1" t="s">
        <v>96</v>
      </c>
      <c r="C31" s="1" t="s">
        <v>96</v>
      </c>
      <c r="D31" s="1" t="s">
        <v>96</v>
      </c>
      <c r="E31" s="1" t="s">
        <v>96</v>
      </c>
      <c r="F31" s="1" t="s">
        <v>96</v>
      </c>
      <c r="G31" t="e">
        <f t="shared" si="0"/>
        <v>#VALUE!</v>
      </c>
      <c r="I31" t="s">
        <v>26</v>
      </c>
      <c r="J31" s="1" t="s">
        <v>96</v>
      </c>
      <c r="K31" s="1" t="s">
        <v>96</v>
      </c>
      <c r="L31" s="1" t="s">
        <v>96</v>
      </c>
      <c r="M31" s="1" t="s">
        <v>96</v>
      </c>
      <c r="N31" t="s">
        <v>26</v>
      </c>
      <c r="O31" s="7" t="s">
        <v>96</v>
      </c>
      <c r="P31" s="7" t="s">
        <v>96</v>
      </c>
      <c r="Q31" s="7" t="s">
        <v>96</v>
      </c>
      <c r="R31" s="7" t="s">
        <v>96</v>
      </c>
      <c r="S31" s="7" t="s">
        <v>96</v>
      </c>
      <c r="T31" s="7" t="s">
        <v>96</v>
      </c>
      <c r="U31" s="7" t="s">
        <v>96</v>
      </c>
      <c r="V31" s="7" t="s">
        <v>96</v>
      </c>
      <c r="W31" s="7" t="s">
        <v>96</v>
      </c>
      <c r="X31" s="21" t="s">
        <v>26</v>
      </c>
      <c r="Y31" s="21" t="s">
        <v>103</v>
      </c>
      <c r="Z31" s="21" t="s">
        <v>103</v>
      </c>
      <c r="AA31" s="21" t="s">
        <v>103</v>
      </c>
      <c r="AB31" s="21" t="s">
        <v>103</v>
      </c>
      <c r="AC31" s="21" t="s">
        <v>103</v>
      </c>
      <c r="AD31" s="21" t="s">
        <v>103</v>
      </c>
      <c r="AE31" s="21" t="s">
        <v>103</v>
      </c>
      <c r="AF31" s="21" t="s">
        <v>103</v>
      </c>
      <c r="AG31" s="21" t="s">
        <v>103</v>
      </c>
      <c r="AH31" s="21" t="s">
        <v>103</v>
      </c>
      <c r="AI31" s="21" t="s">
        <v>103</v>
      </c>
      <c r="AJ31" s="21" t="s">
        <v>103</v>
      </c>
      <c r="AK31" s="21" t="s">
        <v>103</v>
      </c>
      <c r="AL31" s="21" t="s">
        <v>103</v>
      </c>
      <c r="AM31" s="21" t="s">
        <v>103</v>
      </c>
    </row>
    <row r="32" spans="1:39" x14ac:dyDescent="0.2">
      <c r="A32" t="s">
        <v>39</v>
      </c>
      <c r="B32" s="1">
        <v>8</v>
      </c>
      <c r="C32" s="1">
        <v>6.7733119024166594E-2</v>
      </c>
      <c r="D32">
        <v>1.08003616333007E-4</v>
      </c>
      <c r="E32">
        <v>8.9788436889648405E-4</v>
      </c>
      <c r="F32">
        <v>68</v>
      </c>
      <c r="G32">
        <f t="shared" si="0"/>
        <v>34</v>
      </c>
      <c r="I32" t="s">
        <v>39</v>
      </c>
      <c r="J32">
        <v>1.2219619750976499E-3</v>
      </c>
      <c r="K32">
        <v>2.3056640624999999E-2</v>
      </c>
      <c r="L32">
        <v>1.33185585339864E-3</v>
      </c>
      <c r="M32">
        <v>3.4588376681009898E-2</v>
      </c>
      <c r="N32" t="s">
        <v>39</v>
      </c>
      <c r="O32">
        <v>1.3243953386942501E-3</v>
      </c>
      <c r="P32">
        <v>0.17242035269737199</v>
      </c>
      <c r="Q32">
        <v>1.3346572717030799E-3</v>
      </c>
      <c r="R32">
        <v>0.32697349786758401</v>
      </c>
      <c r="S32" t="s">
        <v>39</v>
      </c>
      <c r="T32">
        <v>1.31666660308837E-3</v>
      </c>
      <c r="U32">
        <v>0.36910218000411898</v>
      </c>
      <c r="V32">
        <v>3.5580396652221602E-3</v>
      </c>
      <c r="W32">
        <v>0.85291982690493195</v>
      </c>
      <c r="X32" s="21" t="s">
        <v>39</v>
      </c>
      <c r="Y32" s="21" t="s">
        <v>103</v>
      </c>
      <c r="Z32" s="21" t="s">
        <v>103</v>
      </c>
      <c r="AA32" s="21" t="s">
        <v>103</v>
      </c>
      <c r="AB32" s="21" t="s">
        <v>103</v>
      </c>
      <c r="AC32" s="21" t="s">
        <v>103</v>
      </c>
      <c r="AD32" s="21" t="s">
        <v>103</v>
      </c>
      <c r="AE32" s="21" t="s">
        <v>103</v>
      </c>
      <c r="AF32" s="21" t="s">
        <v>103</v>
      </c>
      <c r="AG32" s="21" t="s">
        <v>103</v>
      </c>
      <c r="AH32" s="21" t="s">
        <v>103</v>
      </c>
      <c r="AI32" s="21" t="s">
        <v>103</v>
      </c>
      <c r="AJ32" s="21" t="s">
        <v>103</v>
      </c>
      <c r="AK32" s="21" t="s">
        <v>103</v>
      </c>
      <c r="AL32" s="21" t="s">
        <v>103</v>
      </c>
      <c r="AM32" s="21" t="s">
        <v>103</v>
      </c>
    </row>
    <row r="33" spans="1:39" x14ac:dyDescent="0.2">
      <c r="A33" t="s">
        <v>63</v>
      </c>
      <c r="B33" s="1">
        <v>7</v>
      </c>
      <c r="C33" s="2">
        <v>1.47858466718744E-6</v>
      </c>
      <c r="D33">
        <v>1.01089477539062E-4</v>
      </c>
      <c r="E33">
        <v>8.2826614379882802E-4</v>
      </c>
      <c r="F33">
        <v>56</v>
      </c>
      <c r="G33">
        <f t="shared" si="0"/>
        <v>28</v>
      </c>
      <c r="I33" t="s">
        <v>63</v>
      </c>
      <c r="J33" s="1" t="s">
        <v>96</v>
      </c>
      <c r="K33" s="1" t="s">
        <v>96</v>
      </c>
      <c r="L33" s="1" t="s">
        <v>96</v>
      </c>
      <c r="M33" s="1" t="s">
        <v>96</v>
      </c>
      <c r="N33" t="s">
        <v>26</v>
      </c>
      <c r="O33" s="7" t="s">
        <v>96</v>
      </c>
      <c r="P33" s="7" t="s">
        <v>96</v>
      </c>
      <c r="Q33" s="7" t="s">
        <v>96</v>
      </c>
      <c r="R33" s="7" t="s">
        <v>96</v>
      </c>
      <c r="S33" s="7" t="s">
        <v>96</v>
      </c>
      <c r="T33" s="7" t="s">
        <v>96</v>
      </c>
      <c r="U33" s="7" t="s">
        <v>96</v>
      </c>
      <c r="V33" s="7" t="s">
        <v>96</v>
      </c>
      <c r="W33" s="7" t="s">
        <v>96</v>
      </c>
      <c r="X33" s="21" t="s">
        <v>63</v>
      </c>
      <c r="Y33" s="21" t="s">
        <v>103</v>
      </c>
      <c r="Z33" s="21" t="s">
        <v>103</v>
      </c>
      <c r="AA33" s="21" t="s">
        <v>103</v>
      </c>
      <c r="AB33" s="21" t="s">
        <v>103</v>
      </c>
      <c r="AC33" s="21" t="s">
        <v>103</v>
      </c>
      <c r="AD33" s="21" t="s">
        <v>103</v>
      </c>
      <c r="AE33" s="21" t="s">
        <v>103</v>
      </c>
      <c r="AF33" s="21" t="s">
        <v>103</v>
      </c>
      <c r="AG33" s="21" t="s">
        <v>103</v>
      </c>
      <c r="AH33" s="21" t="s">
        <v>103</v>
      </c>
      <c r="AI33" s="21" t="s">
        <v>103</v>
      </c>
      <c r="AJ33" s="21" t="s">
        <v>103</v>
      </c>
      <c r="AK33" s="21" t="s">
        <v>103</v>
      </c>
      <c r="AL33" s="21" t="s">
        <v>103</v>
      </c>
      <c r="AM33" s="21" t="s">
        <v>103</v>
      </c>
    </row>
    <row r="34" spans="1:39" x14ac:dyDescent="0.2">
      <c r="A34" t="s">
        <v>56</v>
      </c>
      <c r="B34" s="1">
        <v>10</v>
      </c>
      <c r="C34" s="1">
        <v>1004899371.31274</v>
      </c>
      <c r="D34" s="5">
        <v>8.7976455688476495E-5</v>
      </c>
      <c r="E34">
        <v>1.14202499389648E-3</v>
      </c>
      <c r="F34">
        <v>84</v>
      </c>
      <c r="G34">
        <f t="shared" si="0"/>
        <v>42</v>
      </c>
      <c r="I34" t="s">
        <v>56</v>
      </c>
      <c r="J34">
        <v>1.2480449676513601E-3</v>
      </c>
      <c r="K34">
        <v>2.84021377563476E-2</v>
      </c>
      <c r="L34">
        <v>1.34986639022827E-3</v>
      </c>
      <c r="M34">
        <v>4.3210903803507401E-2</v>
      </c>
      <c r="N34" t="s">
        <v>56</v>
      </c>
      <c r="O34">
        <v>1.3806621233622199E-3</v>
      </c>
      <c r="P34">
        <v>0.28729408979415799</v>
      </c>
      <c r="Q34">
        <v>1.3508399327596E-3</v>
      </c>
      <c r="R34">
        <v>0.42044664422671002</v>
      </c>
      <c r="S34" t="s">
        <v>56</v>
      </c>
      <c r="T34">
        <v>1.34750207265218E-3</v>
      </c>
      <c r="U34">
        <v>0.47393435239791798</v>
      </c>
      <c r="V34">
        <v>3.9264559745788496E-3</v>
      </c>
      <c r="W34">
        <v>1.09714799125989</v>
      </c>
      <c r="X34" s="21" t="s">
        <v>56</v>
      </c>
      <c r="Y34" s="21" t="s">
        <v>103</v>
      </c>
      <c r="Z34" s="21" t="s">
        <v>103</v>
      </c>
      <c r="AA34" s="21" t="s">
        <v>103</v>
      </c>
      <c r="AB34" s="21" t="s">
        <v>103</v>
      </c>
      <c r="AC34" s="21" t="s">
        <v>103</v>
      </c>
      <c r="AD34" s="21" t="s">
        <v>103</v>
      </c>
      <c r="AE34" s="21" t="s">
        <v>103</v>
      </c>
      <c r="AF34" s="21" t="s">
        <v>103</v>
      </c>
      <c r="AG34" s="21" t="s">
        <v>103</v>
      </c>
      <c r="AH34" s="21" t="s">
        <v>103</v>
      </c>
      <c r="AI34" s="21" t="s">
        <v>103</v>
      </c>
      <c r="AJ34" s="21" t="s">
        <v>103</v>
      </c>
      <c r="AK34" s="21" t="s">
        <v>103</v>
      </c>
      <c r="AL34" s="21" t="s">
        <v>103</v>
      </c>
      <c r="AM34" s="21" t="s">
        <v>103</v>
      </c>
    </row>
    <row r="35" spans="1:39" x14ac:dyDescent="0.2">
      <c r="A35" t="s">
        <v>73</v>
      </c>
      <c r="B35" s="1" t="s">
        <v>96</v>
      </c>
      <c r="C35" s="1" t="s">
        <v>96</v>
      </c>
      <c r="D35" s="1" t="s">
        <v>96</v>
      </c>
      <c r="E35" s="1" t="s">
        <v>96</v>
      </c>
      <c r="F35" s="1" t="s">
        <v>96</v>
      </c>
      <c r="G35" t="e">
        <f t="shared" si="0"/>
        <v>#VALUE!</v>
      </c>
      <c r="I35" t="s">
        <v>73</v>
      </c>
      <c r="J35" s="1" t="s">
        <v>96</v>
      </c>
      <c r="K35" s="1" t="s">
        <v>96</v>
      </c>
      <c r="L35" s="1" t="s">
        <v>96</v>
      </c>
      <c r="M35" s="1" t="s">
        <v>96</v>
      </c>
      <c r="N35" t="s">
        <v>26</v>
      </c>
      <c r="O35" s="7" t="s">
        <v>96</v>
      </c>
      <c r="P35" s="7" t="s">
        <v>96</v>
      </c>
      <c r="Q35" s="7" t="s">
        <v>96</v>
      </c>
      <c r="R35" s="7" t="s">
        <v>96</v>
      </c>
      <c r="S35" s="7" t="s">
        <v>96</v>
      </c>
      <c r="T35" s="7" t="s">
        <v>96</v>
      </c>
      <c r="U35" s="7" t="s">
        <v>96</v>
      </c>
      <c r="V35" s="7" t="s">
        <v>96</v>
      </c>
      <c r="W35" s="7" t="s">
        <v>96</v>
      </c>
      <c r="X35" s="21" t="s">
        <v>73</v>
      </c>
      <c r="Y35" s="54">
        <v>1.10553E-3</v>
      </c>
      <c r="Z35" s="54">
        <v>4.16491E-3</v>
      </c>
      <c r="AB35" s="21">
        <v>1.1017421881357799E-3</v>
      </c>
      <c r="AC35" s="21">
        <v>5.3009986877441398E-3</v>
      </c>
      <c r="AD35" s="21" t="s">
        <v>73</v>
      </c>
      <c r="AE35" s="21">
        <v>1.10791126887003E-3</v>
      </c>
      <c r="AF35" s="21">
        <v>2.7311076720555601E-2</v>
      </c>
      <c r="AG35" s="21">
        <v>1.1099676291147799E-3</v>
      </c>
      <c r="AH35" s="21">
        <v>5.4942071437835603E-2</v>
      </c>
      <c r="AI35" s="21" t="s">
        <v>73</v>
      </c>
      <c r="AJ35" s="21">
        <v>1.1107722918192501E-3</v>
      </c>
      <c r="AK35" s="21">
        <v>5.9782167275746603E-2</v>
      </c>
      <c r="AL35" s="21">
        <v>1.1430978775024401E-3</v>
      </c>
      <c r="AM35" s="21">
        <v>0.13687250018119801</v>
      </c>
    </row>
    <row r="36" spans="1:39" x14ac:dyDescent="0.2">
      <c r="A36" t="s">
        <v>83</v>
      </c>
      <c r="B36" s="1">
        <v>2</v>
      </c>
      <c r="C36" s="1">
        <v>5.6877175702979903</v>
      </c>
      <c r="D36">
        <v>1.0323524475097599E-4</v>
      </c>
      <c r="E36">
        <v>7.8487396240234299E-4</v>
      </c>
      <c r="F36">
        <v>52</v>
      </c>
      <c r="G36">
        <f t="shared" si="0"/>
        <v>26</v>
      </c>
      <c r="I36" t="s">
        <v>83</v>
      </c>
      <c r="J36">
        <v>1.16407394409179E-3</v>
      </c>
      <c r="K36">
        <v>1.5293130874633701E-2</v>
      </c>
      <c r="L36">
        <v>1.2724200884501101E-3</v>
      </c>
      <c r="M36">
        <v>2.0034641027450499E-2</v>
      </c>
      <c r="N36" t="s">
        <v>83</v>
      </c>
      <c r="O36">
        <v>1.2660523255666001E-3</v>
      </c>
      <c r="P36">
        <v>9.1909925142923996E-2</v>
      </c>
      <c r="Q36">
        <v>1.26879413922627E-3</v>
      </c>
      <c r="R36">
        <v>0.17586230238278699</v>
      </c>
      <c r="S36" t="s">
        <v>83</v>
      </c>
      <c r="T36">
        <v>1.2808740139007499E-3</v>
      </c>
      <c r="U36">
        <v>0.19682725270589099</v>
      </c>
      <c r="V36">
        <v>4.7855774561564096E-3</v>
      </c>
      <c r="W36">
        <v>0.46092933416366499</v>
      </c>
      <c r="X36" s="21" t="s">
        <v>83</v>
      </c>
      <c r="Y36" s="54">
        <v>1.1406400000000001E-3</v>
      </c>
      <c r="Z36" s="54">
        <v>7.5655799999999997E-3</v>
      </c>
      <c r="AB36" s="21">
        <v>1.12030903498331E-3</v>
      </c>
      <c r="AC36" s="21">
        <v>9.5482567946116106E-3</v>
      </c>
      <c r="AD36" s="21" t="s">
        <v>83</v>
      </c>
      <c r="AE36" s="21">
        <v>1.12592180569966E-3</v>
      </c>
      <c r="AF36" s="21">
        <v>4.78293498357137E-2</v>
      </c>
      <c r="AG36" s="21">
        <v>1.14081303278605E-3</v>
      </c>
      <c r="AH36" s="21">
        <v>9.7862203915913895E-2</v>
      </c>
      <c r="AI36" s="21" t="s">
        <v>83</v>
      </c>
      <c r="AJ36" s="21">
        <v>1.1361440022786399E-3</v>
      </c>
      <c r="AK36" s="21">
        <v>0.104701509078343</v>
      </c>
      <c r="AL36" s="21">
        <v>1.13618373870849E-3</v>
      </c>
      <c r="AM36" s="21">
        <v>0.240038971106211</v>
      </c>
    </row>
    <row r="37" spans="1:39" x14ac:dyDescent="0.2">
      <c r="A37" t="s">
        <v>71</v>
      </c>
      <c r="B37" s="1">
        <v>15</v>
      </c>
      <c r="C37" s="1">
        <v>0</v>
      </c>
      <c r="D37">
        <v>1.76906585693359E-4</v>
      </c>
      <c r="E37">
        <v>1.1286973953246999E-2</v>
      </c>
      <c r="F37">
        <v>1504</v>
      </c>
      <c r="G37">
        <f t="shared" si="0"/>
        <v>752</v>
      </c>
      <c r="I37" t="s">
        <v>71</v>
      </c>
      <c r="J37">
        <v>3.18649291992187E-3</v>
      </c>
      <c r="K37">
        <v>0.48024288177490199</v>
      </c>
      <c r="L37">
        <v>3.3894876639048201E-3</v>
      </c>
      <c r="M37">
        <v>0.63628813624381997</v>
      </c>
      <c r="N37" t="s">
        <v>71</v>
      </c>
      <c r="O37">
        <v>3.4674207369486398E-3</v>
      </c>
      <c r="P37">
        <v>2.8958154122034698</v>
      </c>
      <c r="Q37">
        <v>3.2539665699005101E-3</v>
      </c>
      <c r="R37">
        <v>5.9007505774497897</v>
      </c>
      <c r="S37" t="s">
        <v>71</v>
      </c>
      <c r="T37">
        <v>3.3816595872243199E-3</v>
      </c>
      <c r="U37">
        <v>6.5379591484864497</v>
      </c>
      <c r="V37" t="s">
        <v>151</v>
      </c>
      <c r="W37" t="s">
        <v>151</v>
      </c>
      <c r="X37" s="21" t="s">
        <v>71</v>
      </c>
      <c r="Y37" s="54">
        <v>1.11692E-3</v>
      </c>
      <c r="Z37" s="54">
        <v>2.7491199999999999E-3</v>
      </c>
      <c r="AB37" s="21">
        <v>1.1068880558013901E-3</v>
      </c>
      <c r="AC37" s="21">
        <v>3.4252405166625898E-3</v>
      </c>
      <c r="AD37" s="21" t="s">
        <v>71</v>
      </c>
      <c r="AE37" s="21">
        <v>1.11133853594462E-3</v>
      </c>
      <c r="AF37" s="21">
        <v>1.7229179541269901E-2</v>
      </c>
      <c r="AG37" s="21">
        <v>1.11045440038045E-3</v>
      </c>
      <c r="AH37" s="21">
        <v>3.4399191538492802E-2</v>
      </c>
      <c r="AI37" s="21" t="s">
        <v>71</v>
      </c>
      <c r="AJ37" s="21">
        <v>1.1110107103983499E-3</v>
      </c>
      <c r="AK37" s="21">
        <v>3.8239856561024903E-2</v>
      </c>
      <c r="AL37" s="21">
        <v>1.1221468448638901E-3</v>
      </c>
      <c r="AM37" s="21">
        <v>8.5898220539093004E-2</v>
      </c>
    </row>
    <row r="38" spans="1:39" x14ac:dyDescent="0.2">
      <c r="A38" t="s">
        <v>14</v>
      </c>
      <c r="B38" s="1">
        <v>5</v>
      </c>
      <c r="C38" s="1">
        <v>0.31122406111220702</v>
      </c>
      <c r="D38" s="5">
        <v>7.7962875366210897E-5</v>
      </c>
      <c r="E38">
        <v>9.4103813171386697E-4</v>
      </c>
      <c r="F38">
        <v>76</v>
      </c>
      <c r="G38">
        <f t="shared" si="0"/>
        <v>38</v>
      </c>
      <c r="I38" t="s">
        <v>14</v>
      </c>
      <c r="J38">
        <v>1.2291049957275299E-3</v>
      </c>
      <c r="K38">
        <v>2.5440940856933499E-2</v>
      </c>
      <c r="L38">
        <v>1.34695569674174E-3</v>
      </c>
      <c r="M38">
        <v>3.9234568675359002E-2</v>
      </c>
      <c r="N38" t="s">
        <v>14</v>
      </c>
      <c r="O38">
        <v>1.3402601083119701E-3</v>
      </c>
      <c r="P38">
        <v>0.19786007205645201</v>
      </c>
      <c r="Q38">
        <v>1.36355559031168E-3</v>
      </c>
      <c r="R38">
        <v>0.383667081594467</v>
      </c>
      <c r="S38" t="s">
        <v>14</v>
      </c>
      <c r="T38">
        <v>1.46267811457316E-3</v>
      </c>
      <c r="U38">
        <v>0.42352547248204497</v>
      </c>
      <c r="V38">
        <v>3.9228200912475499E-3</v>
      </c>
      <c r="W38">
        <v>0.97522423664728797</v>
      </c>
      <c r="X38" s="21" t="s">
        <v>14</v>
      </c>
      <c r="Y38" s="54">
        <v>1.1215299999999999E-3</v>
      </c>
      <c r="Z38" s="54">
        <v>5.33695E-3</v>
      </c>
      <c r="AB38" s="21" t="s">
        <v>103</v>
      </c>
      <c r="AC38" s="21" t="s">
        <v>103</v>
      </c>
      <c r="AD38" s="21" t="s">
        <v>103</v>
      </c>
      <c r="AE38" s="21" t="s">
        <v>103</v>
      </c>
      <c r="AF38" s="21" t="s">
        <v>103</v>
      </c>
      <c r="AG38" s="21" t="s">
        <v>103</v>
      </c>
      <c r="AH38" s="21" t="s">
        <v>103</v>
      </c>
      <c r="AI38" s="21" t="s">
        <v>103</v>
      </c>
      <c r="AJ38" s="21" t="s">
        <v>103</v>
      </c>
      <c r="AK38" s="21" t="s">
        <v>103</v>
      </c>
      <c r="AL38" s="21" t="s">
        <v>103</v>
      </c>
      <c r="AM38" s="21" t="s">
        <v>103</v>
      </c>
    </row>
    <row r="39" spans="1:39" x14ac:dyDescent="0.2">
      <c r="A39" t="s">
        <v>17</v>
      </c>
      <c r="B39" s="1">
        <v>8</v>
      </c>
      <c r="C39" s="1">
        <v>0.25895603346075402</v>
      </c>
      <c r="D39" s="5">
        <v>7.5101852416992106E-5</v>
      </c>
      <c r="E39" s="1">
        <v>8.6092948913574197E-4</v>
      </c>
      <c r="F39" s="1">
        <v>68</v>
      </c>
      <c r="G39">
        <f t="shared" si="0"/>
        <v>34</v>
      </c>
      <c r="I39" t="s">
        <v>17</v>
      </c>
      <c r="J39">
        <v>1.21085166931152E-3</v>
      </c>
      <c r="K39">
        <v>2.3665475845336899E-2</v>
      </c>
      <c r="L39">
        <v>1.3231535752614299E-3</v>
      </c>
      <c r="M39">
        <v>3.5037924846013299E-2</v>
      </c>
      <c r="N39" t="s">
        <v>17</v>
      </c>
      <c r="O39">
        <v>1.40236814816792E-3</v>
      </c>
      <c r="P39">
        <v>0.224072168270746</v>
      </c>
      <c r="Q39">
        <v>1.2606084346771199E-3</v>
      </c>
      <c r="R39">
        <v>0.32849144935607899</v>
      </c>
      <c r="S39" t="s">
        <v>17</v>
      </c>
      <c r="T39">
        <v>1.2695590655008901E-3</v>
      </c>
      <c r="U39">
        <v>0.37149268388748102</v>
      </c>
      <c r="V39">
        <v>3.6254823207855199E-3</v>
      </c>
      <c r="W39">
        <v>0.85549363493919295</v>
      </c>
      <c r="X39" s="21" t="s">
        <v>17</v>
      </c>
      <c r="Y39" s="21" t="s">
        <v>103</v>
      </c>
      <c r="Z39" s="21" t="s">
        <v>103</v>
      </c>
      <c r="AA39" s="21" t="s">
        <v>96</v>
      </c>
      <c r="AB39" s="21" t="s">
        <v>103</v>
      </c>
      <c r="AC39" s="21" t="s">
        <v>103</v>
      </c>
      <c r="AD39" s="21" t="s">
        <v>103</v>
      </c>
      <c r="AE39" s="21" t="s">
        <v>103</v>
      </c>
      <c r="AF39" s="21" t="s">
        <v>103</v>
      </c>
      <c r="AG39" s="21" t="s">
        <v>103</v>
      </c>
      <c r="AH39" s="21" t="s">
        <v>103</v>
      </c>
      <c r="AI39" s="21" t="s">
        <v>103</v>
      </c>
      <c r="AJ39" s="21" t="s">
        <v>103</v>
      </c>
      <c r="AK39" s="21" t="s">
        <v>103</v>
      </c>
      <c r="AL39" s="21" t="s">
        <v>103</v>
      </c>
      <c r="AM39" s="21" t="s">
        <v>103</v>
      </c>
    </row>
    <row r="40" spans="1:39" x14ac:dyDescent="0.2">
      <c r="A40" t="s">
        <v>6</v>
      </c>
      <c r="B40" s="1">
        <v>29</v>
      </c>
      <c r="C40" s="2">
        <v>3.6659165210800501E-5</v>
      </c>
      <c r="D40">
        <v>1.1014938354492099E-4</v>
      </c>
      <c r="E40">
        <v>2.4180412292480399E-3</v>
      </c>
      <c r="F40" s="1">
        <v>236</v>
      </c>
      <c r="G40">
        <f t="shared" si="0"/>
        <v>118</v>
      </c>
      <c r="I40" t="s">
        <v>6</v>
      </c>
      <c r="J40">
        <v>1.4922046661376899E-3</v>
      </c>
      <c r="K40">
        <v>0.11586673736572201</v>
      </c>
      <c r="L40">
        <v>1.6059478123982699E-3</v>
      </c>
      <c r="M40">
        <v>0.18112997213999399</v>
      </c>
      <c r="N40" t="s">
        <v>6</v>
      </c>
      <c r="O40">
        <v>1.5965203444163001E-3</v>
      </c>
      <c r="P40">
        <v>1.0321216980616199</v>
      </c>
      <c r="Q40">
        <v>1.60517295201619E-3</v>
      </c>
      <c r="R40">
        <v>2.0388641754786101</v>
      </c>
      <c r="S40" t="s">
        <v>6</v>
      </c>
      <c r="T40">
        <v>1.7162760098775199E-3</v>
      </c>
      <c r="U40">
        <v>2.2279962003231</v>
      </c>
      <c r="V40">
        <v>4.3053030967712402E-3</v>
      </c>
      <c r="W40">
        <v>5.2709958652655198</v>
      </c>
      <c r="X40" s="21" t="s">
        <v>6</v>
      </c>
      <c r="Y40" s="21" t="s">
        <v>103</v>
      </c>
      <c r="Z40" s="21" t="s">
        <v>103</v>
      </c>
      <c r="AA40" s="21" t="s">
        <v>96</v>
      </c>
      <c r="AB40" s="21" t="s">
        <v>103</v>
      </c>
      <c r="AC40" s="21" t="s">
        <v>103</v>
      </c>
      <c r="AD40" s="21" t="s">
        <v>103</v>
      </c>
      <c r="AE40" s="21" t="s">
        <v>103</v>
      </c>
      <c r="AF40" s="21" t="s">
        <v>103</v>
      </c>
      <c r="AG40" s="21" t="s">
        <v>103</v>
      </c>
      <c r="AH40" s="21" t="s">
        <v>103</v>
      </c>
      <c r="AI40" s="21" t="s">
        <v>103</v>
      </c>
      <c r="AJ40" s="21" t="s">
        <v>103</v>
      </c>
      <c r="AK40" s="21" t="s">
        <v>103</v>
      </c>
      <c r="AL40" s="21" t="s">
        <v>103</v>
      </c>
      <c r="AM40" s="21" t="s">
        <v>103</v>
      </c>
    </row>
    <row r="41" spans="1:39" x14ac:dyDescent="0.2">
      <c r="A41" t="s">
        <v>24</v>
      </c>
      <c r="B41" s="1">
        <v>15</v>
      </c>
      <c r="C41" s="1">
        <v>4.4388711651062097E-2</v>
      </c>
      <c r="D41" s="5">
        <v>9.2267990112304606E-5</v>
      </c>
      <c r="E41">
        <v>1.33609771728515E-3</v>
      </c>
      <c r="F41" s="1">
        <v>124</v>
      </c>
      <c r="G41">
        <f t="shared" si="0"/>
        <v>62</v>
      </c>
      <c r="I41" t="s">
        <v>24</v>
      </c>
      <c r="J41">
        <v>1.29453659057617E-3</v>
      </c>
      <c r="K41">
        <v>5.0749483108520503E-2</v>
      </c>
      <c r="L41">
        <v>1.4163851737976E-3</v>
      </c>
      <c r="M41">
        <v>7.5203835964202798E-2</v>
      </c>
      <c r="N41" t="s">
        <v>24</v>
      </c>
      <c r="O41">
        <v>1.3045966625213599E-3</v>
      </c>
      <c r="P41">
        <v>0.42827936013539603</v>
      </c>
      <c r="Q41">
        <v>1.4343758424123099E-3</v>
      </c>
      <c r="R41">
        <v>0.95883918801943402</v>
      </c>
      <c r="S41" t="s">
        <v>24</v>
      </c>
      <c r="T41">
        <v>1.5201568603515599E-3</v>
      </c>
      <c r="U41">
        <v>0.91291004419326705</v>
      </c>
      <c r="V41">
        <v>3.9854645729064898E-3</v>
      </c>
      <c r="W41">
        <v>2.07872578501701</v>
      </c>
      <c r="X41" s="21" t="s">
        <v>24</v>
      </c>
      <c r="Y41" s="21" t="s">
        <v>107</v>
      </c>
      <c r="Z41" s="21" t="s">
        <v>107</v>
      </c>
      <c r="AB41" s="21">
        <v>1.20094418525695E-3</v>
      </c>
      <c r="AC41" s="21">
        <v>7.76126980781555E-3</v>
      </c>
      <c r="AD41" s="21" t="s">
        <v>24</v>
      </c>
      <c r="AE41" s="21">
        <v>1.2687444686889601E-3</v>
      </c>
      <c r="AF41" s="21">
        <v>3.5613904396692903E-2</v>
      </c>
      <c r="AG41" s="21">
        <v>1.13357106844584E-3</v>
      </c>
      <c r="AH41" s="21">
        <v>7.0590297381083106E-2</v>
      </c>
      <c r="AI41" s="21" t="s">
        <v>24</v>
      </c>
      <c r="AJ41" s="21">
        <v>1.11365318298339E-3</v>
      </c>
      <c r="AK41" s="21">
        <v>7.59741365909576E-2</v>
      </c>
      <c r="AL41" s="21">
        <v>1.1201302210489901E-3</v>
      </c>
      <c r="AM41" s="21">
        <v>0.172859569390614</v>
      </c>
    </row>
    <row r="42" spans="1:39" x14ac:dyDescent="0.2">
      <c r="A42" t="s">
        <v>41</v>
      </c>
      <c r="B42" s="1">
        <v>13</v>
      </c>
      <c r="C42" s="1">
        <v>4.2177273824388399E-2</v>
      </c>
      <c r="D42">
        <v>1.01089477539062E-4</v>
      </c>
      <c r="E42">
        <v>1.22809410095214E-3</v>
      </c>
      <c r="F42" s="1">
        <v>108</v>
      </c>
      <c r="G42">
        <f t="shared" si="0"/>
        <v>54</v>
      </c>
      <c r="I42" t="s">
        <v>41</v>
      </c>
      <c r="J42">
        <v>1.2751007080078101E-3</v>
      </c>
      <c r="K42">
        <v>4.1966953277587801E-2</v>
      </c>
      <c r="L42">
        <v>1.44717097282409E-3</v>
      </c>
      <c r="M42">
        <v>6.2464356422424303E-2</v>
      </c>
      <c r="N42" t="s">
        <v>41</v>
      </c>
      <c r="O42">
        <v>1.3856689135233499E-3</v>
      </c>
      <c r="P42">
        <v>0.33903436859448699</v>
      </c>
      <c r="Q42">
        <v>1.39304995536804E-3</v>
      </c>
      <c r="R42">
        <v>0.669257839520772</v>
      </c>
      <c r="S42" t="s">
        <v>41</v>
      </c>
      <c r="T42">
        <v>1.4811356862386E-3</v>
      </c>
      <c r="U42">
        <v>0.72942370176315297</v>
      </c>
      <c r="V42">
        <v>3.84340683619181E-3</v>
      </c>
      <c r="W42">
        <v>1.6628207763036</v>
      </c>
      <c r="X42" s="21" t="s">
        <v>41</v>
      </c>
      <c r="Y42" s="54" t="s">
        <v>103</v>
      </c>
      <c r="Z42" s="54" t="s">
        <v>103</v>
      </c>
      <c r="AA42" s="54" t="s">
        <v>103</v>
      </c>
      <c r="AB42" s="54" t="s">
        <v>103</v>
      </c>
      <c r="AC42" s="54" t="s">
        <v>103</v>
      </c>
      <c r="AD42" s="54" t="s">
        <v>103</v>
      </c>
      <c r="AE42" s="54" t="s">
        <v>103</v>
      </c>
      <c r="AF42" s="54" t="s">
        <v>103</v>
      </c>
      <c r="AG42" s="54" t="s">
        <v>103</v>
      </c>
      <c r="AH42" s="54" t="s">
        <v>103</v>
      </c>
      <c r="AI42" s="54" t="s">
        <v>103</v>
      </c>
      <c r="AJ42" s="54" t="s">
        <v>103</v>
      </c>
      <c r="AK42" s="54" t="s">
        <v>103</v>
      </c>
      <c r="AL42" s="54" t="s">
        <v>103</v>
      </c>
      <c r="AM42" s="54" t="s">
        <v>103</v>
      </c>
    </row>
    <row r="43" spans="1:39" x14ac:dyDescent="0.2">
      <c r="A43" t="s">
        <v>80</v>
      </c>
      <c r="B43" s="1">
        <v>27</v>
      </c>
      <c r="C43" s="1">
        <v>1436585.84796741</v>
      </c>
      <c r="D43" s="5">
        <v>7.6055526733398397E-5</v>
      </c>
      <c r="E43">
        <v>2.20608711242675E-3</v>
      </c>
      <c r="F43" s="1">
        <v>220</v>
      </c>
      <c r="G43">
        <f t="shared" si="0"/>
        <v>110</v>
      </c>
      <c r="I43" t="s">
        <v>80</v>
      </c>
      <c r="J43">
        <v>1.4653682708740199E-3</v>
      </c>
      <c r="K43">
        <v>0.105227556228637</v>
      </c>
      <c r="L43">
        <v>1.5968382358550999E-3</v>
      </c>
      <c r="M43">
        <v>0.16668571035067201</v>
      </c>
      <c r="N43" t="s">
        <v>80</v>
      </c>
      <c r="O43">
        <v>1.57472491264343E-3</v>
      </c>
      <c r="P43">
        <v>1.0502643585205</v>
      </c>
      <c r="Q43">
        <v>1.5805860360463401E-3</v>
      </c>
      <c r="R43">
        <v>1.8527027567227601</v>
      </c>
      <c r="S43" t="s">
        <v>80</v>
      </c>
      <c r="T43">
        <v>1.68199340502421E-3</v>
      </c>
      <c r="U43">
        <v>2.0357681512832602</v>
      </c>
      <c r="V43">
        <v>4.0673116842905596E-3</v>
      </c>
      <c r="W43">
        <v>4.6571171879768301</v>
      </c>
      <c r="X43" s="21" t="s">
        <v>80</v>
      </c>
      <c r="Y43" s="54" t="s">
        <v>103</v>
      </c>
      <c r="Z43" s="54" t="s">
        <v>103</v>
      </c>
      <c r="AA43" s="54" t="s">
        <v>103</v>
      </c>
      <c r="AB43" s="54" t="s">
        <v>103</v>
      </c>
      <c r="AC43" s="54" t="s">
        <v>103</v>
      </c>
      <c r="AD43" s="54" t="s">
        <v>103</v>
      </c>
      <c r="AE43" s="54" t="s">
        <v>103</v>
      </c>
      <c r="AF43" s="54" t="s">
        <v>103</v>
      </c>
      <c r="AG43" s="54" t="s">
        <v>103</v>
      </c>
      <c r="AH43" s="54" t="s">
        <v>103</v>
      </c>
      <c r="AI43" s="54" t="s">
        <v>103</v>
      </c>
      <c r="AJ43" s="54" t="s">
        <v>103</v>
      </c>
      <c r="AK43" s="54" t="s">
        <v>103</v>
      </c>
      <c r="AL43" s="54" t="s">
        <v>103</v>
      </c>
      <c r="AM43" s="54" t="s">
        <v>103</v>
      </c>
    </row>
    <row r="44" spans="1:39" x14ac:dyDescent="0.2">
      <c r="A44" t="s">
        <v>87</v>
      </c>
      <c r="B44" s="1">
        <v>6</v>
      </c>
      <c r="C44" s="1">
        <v>0.28866053432438499</v>
      </c>
      <c r="D44" s="5">
        <v>9.9897384643554606E-5</v>
      </c>
      <c r="E44">
        <v>7.0881843566894499E-4</v>
      </c>
      <c r="F44" s="1">
        <v>52</v>
      </c>
      <c r="G44">
        <f t="shared" si="0"/>
        <v>26</v>
      </c>
      <c r="I44" t="s">
        <v>87</v>
      </c>
      <c r="J44">
        <v>1.20741844177246E-3</v>
      </c>
      <c r="K44">
        <v>1.8685913085937499E-2</v>
      </c>
      <c r="L44">
        <v>1.3019541899363201E-3</v>
      </c>
      <c r="M44">
        <v>2.59960691134134E-2</v>
      </c>
      <c r="N44" t="s">
        <v>87</v>
      </c>
      <c r="O44">
        <v>1.30432844161987E-3</v>
      </c>
      <c r="P44">
        <v>0.12763808170954299</v>
      </c>
      <c r="Q44">
        <v>1.29775206247965E-3</v>
      </c>
      <c r="R44">
        <v>0.24877314766247999</v>
      </c>
      <c r="S44" t="s">
        <v>87</v>
      </c>
      <c r="T44">
        <v>1.4034708340962699E-3</v>
      </c>
      <c r="U44">
        <v>0.27275054653485598</v>
      </c>
      <c r="V44">
        <v>3.5792787869771301E-3</v>
      </c>
      <c r="W44">
        <v>0.638488888740539</v>
      </c>
      <c r="X44" s="21" t="s">
        <v>87</v>
      </c>
      <c r="Y44" s="54">
        <v>1.1139699999999999E-3</v>
      </c>
      <c r="Z44" s="54">
        <v>1.1077699999999999E-3</v>
      </c>
      <c r="AB44" s="21">
        <v>1.1157095432281401E-3</v>
      </c>
      <c r="AC44" s="21">
        <v>1.1274715264638199E-3</v>
      </c>
      <c r="AD44" s="21" t="s">
        <v>87</v>
      </c>
      <c r="AE44" s="21">
        <v>1.1139114697774201E-3</v>
      </c>
      <c r="AF44" s="21">
        <v>1.1111497879028301E-3</v>
      </c>
      <c r="AG44" s="21">
        <v>1.1259814103444399E-3</v>
      </c>
      <c r="AH44" s="21">
        <v>1.11350417137146E-3</v>
      </c>
      <c r="AI44" s="21" t="s">
        <v>87</v>
      </c>
      <c r="AJ44" s="21">
        <v>1.1129478613535501E-3</v>
      </c>
      <c r="AK44" s="21">
        <v>1.1045237382253E-3</v>
      </c>
      <c r="AL44" s="21">
        <v>1.11874938011169E-3</v>
      </c>
      <c r="AM44" s="21">
        <v>1.1191467444101901E-3</v>
      </c>
    </row>
    <row r="45" spans="1:39" x14ac:dyDescent="0.2">
      <c r="A45" t="s">
        <v>81</v>
      </c>
      <c r="B45" s="1">
        <v>4</v>
      </c>
      <c r="C45" s="1">
        <v>5.7486320932919499</v>
      </c>
      <c r="D45">
        <v>2.16007232666015E-4</v>
      </c>
      <c r="E45">
        <v>2.9921531677245998E-3</v>
      </c>
      <c r="F45" s="1">
        <v>284</v>
      </c>
      <c r="G45">
        <f t="shared" si="0"/>
        <v>142</v>
      </c>
      <c r="I45" t="s">
        <v>81</v>
      </c>
      <c r="J45">
        <v>1.4368820190429599E-3</v>
      </c>
      <c r="K45">
        <v>9.5061826705932606E-2</v>
      </c>
      <c r="L45">
        <v>1.56365831693013E-3</v>
      </c>
      <c r="M45">
        <v>0.12584889928499801</v>
      </c>
      <c r="N45" t="s">
        <v>81</v>
      </c>
      <c r="O45">
        <v>1.55176719029744E-3</v>
      </c>
      <c r="P45">
        <v>0.62215324242909698</v>
      </c>
      <c r="Q45">
        <v>1.5698075294494601E-3</v>
      </c>
      <c r="R45">
        <v>1.33261233568191</v>
      </c>
      <c r="S45" t="s">
        <v>81</v>
      </c>
      <c r="T45">
        <v>1.66784723599751E-3</v>
      </c>
      <c r="U45">
        <v>1.3492600520451801</v>
      </c>
      <c r="V45">
        <v>4.0569702784220302E-3</v>
      </c>
      <c r="W45">
        <v>3.0483513474464399</v>
      </c>
      <c r="X45" s="21" t="s">
        <v>81</v>
      </c>
      <c r="Y45" s="54" t="s">
        <v>152</v>
      </c>
      <c r="Z45" s="54" t="s">
        <v>152</v>
      </c>
      <c r="AA45" s="54" t="s">
        <v>152</v>
      </c>
      <c r="AB45" s="54" t="s">
        <v>103</v>
      </c>
      <c r="AC45" s="54" t="s">
        <v>103</v>
      </c>
      <c r="AD45" s="54" t="s">
        <v>103</v>
      </c>
      <c r="AE45" s="54" t="s">
        <v>103</v>
      </c>
      <c r="AF45" s="54" t="s">
        <v>103</v>
      </c>
      <c r="AG45" s="54" t="s">
        <v>103</v>
      </c>
      <c r="AH45" s="54" t="s">
        <v>103</v>
      </c>
      <c r="AI45" s="54" t="s">
        <v>103</v>
      </c>
      <c r="AJ45" s="54" t="s">
        <v>103</v>
      </c>
      <c r="AK45" s="54" t="s">
        <v>103</v>
      </c>
      <c r="AL45" s="54" t="s">
        <v>103</v>
      </c>
      <c r="AM45" s="54" t="s">
        <v>103</v>
      </c>
    </row>
    <row r="46" spans="1:39" x14ac:dyDescent="0.2">
      <c r="A46" t="s">
        <v>59</v>
      </c>
      <c r="B46" s="1">
        <v>2</v>
      </c>
      <c r="C46" s="1">
        <v>16.372132832991799</v>
      </c>
      <c r="D46">
        <v>1.0013580322265601E-4</v>
      </c>
      <c r="E46">
        <v>2.3877620697021402E-3</v>
      </c>
      <c r="F46" s="1">
        <v>208</v>
      </c>
      <c r="G46">
        <f t="shared" si="0"/>
        <v>104</v>
      </c>
      <c r="I46" t="s">
        <v>59</v>
      </c>
      <c r="J46">
        <v>1.3425636291503899E-3</v>
      </c>
      <c r="K46">
        <v>7.1207027435302703E-2</v>
      </c>
      <c r="L46">
        <v>1.49279832839965E-3</v>
      </c>
      <c r="M46">
        <v>9.4919691483179705E-2</v>
      </c>
      <c r="N46" t="s">
        <v>59</v>
      </c>
      <c r="O46">
        <v>1.34237607320149E-3</v>
      </c>
      <c r="P46">
        <v>0.45494086543718898</v>
      </c>
      <c r="Q46">
        <v>1.4757116635640401E-3</v>
      </c>
      <c r="R46">
        <v>0.89367845654487599</v>
      </c>
      <c r="S46" t="s">
        <v>59</v>
      </c>
      <c r="T46">
        <v>1.5663107236226399E-3</v>
      </c>
      <c r="U46">
        <v>0.97984825571377998</v>
      </c>
      <c r="V46">
        <v>4.1416188081105504E-3</v>
      </c>
      <c r="W46">
        <v>2.2295778195063201</v>
      </c>
      <c r="X46" s="21" t="s">
        <v>59</v>
      </c>
      <c r="Y46" s="54">
        <v>2.99315E-3</v>
      </c>
      <c r="Z46" s="54">
        <v>1.11772E-3</v>
      </c>
      <c r="AB46" s="21">
        <v>3.8884381453196202E-3</v>
      </c>
      <c r="AC46" s="21">
        <v>1.1207461357116699E-3</v>
      </c>
      <c r="AD46" s="21" t="s">
        <v>59</v>
      </c>
      <c r="AE46" s="21">
        <v>2.0086656014124502E-2</v>
      </c>
      <c r="AF46" s="21">
        <v>1.1021196842193599E-3</v>
      </c>
      <c r="AG46" s="21">
        <v>4.0087372064590399E-2</v>
      </c>
      <c r="AH46" s="21">
        <v>1.1228124300638801E-3</v>
      </c>
      <c r="AI46" s="21" t="s">
        <v>59</v>
      </c>
      <c r="AJ46" s="21">
        <v>4.3827931086222301E-2</v>
      </c>
      <c r="AK46" s="21">
        <v>1.13071997960408E-3</v>
      </c>
      <c r="AL46" s="21">
        <v>0.101218253374099</v>
      </c>
      <c r="AM46" s="21">
        <v>1.1201500892639099E-3</v>
      </c>
    </row>
    <row r="47" spans="1:39" x14ac:dyDescent="0.2">
      <c r="A47" t="s">
        <v>55</v>
      </c>
      <c r="B47" s="1">
        <v>8</v>
      </c>
      <c r="C47" s="1">
        <v>0.14060400798997399</v>
      </c>
      <c r="D47" s="5">
        <v>9.918212890625E-5</v>
      </c>
      <c r="E47">
        <v>8.6903572082519499E-4</v>
      </c>
      <c r="F47" s="1">
        <v>68</v>
      </c>
      <c r="G47">
        <f t="shared" si="0"/>
        <v>34</v>
      </c>
      <c r="I47" t="s">
        <v>55</v>
      </c>
      <c r="J47">
        <v>1.21264457702636E-3</v>
      </c>
      <c r="K47">
        <v>2.2887382507324201E-2</v>
      </c>
      <c r="L47">
        <v>1.32235884666442E-3</v>
      </c>
      <c r="M47">
        <v>3.4925500551859501E-2</v>
      </c>
      <c r="N47" t="s">
        <v>55</v>
      </c>
      <c r="O47">
        <v>1.32247805595397E-3</v>
      </c>
      <c r="P47">
        <v>0.173078725735346</v>
      </c>
      <c r="Q47">
        <v>1.3707677523295001E-3</v>
      </c>
      <c r="R47">
        <v>0.33894518017768799</v>
      </c>
      <c r="S47" t="s">
        <v>55</v>
      </c>
      <c r="T47">
        <v>1.4108618100484201E-3</v>
      </c>
      <c r="U47">
        <v>0.36952968438466299</v>
      </c>
      <c r="V47">
        <v>3.49499781926473E-3</v>
      </c>
      <c r="W47">
        <v>0.88113740086555403</v>
      </c>
      <c r="X47" s="21" t="s">
        <v>55</v>
      </c>
      <c r="Y47" s="54" t="s">
        <v>103</v>
      </c>
      <c r="Z47" s="54" t="s">
        <v>103</v>
      </c>
      <c r="AA47" s="54" t="s">
        <v>103</v>
      </c>
      <c r="AB47" s="54" t="s">
        <v>103</v>
      </c>
      <c r="AC47" s="54" t="s">
        <v>103</v>
      </c>
      <c r="AD47" s="54" t="s">
        <v>103</v>
      </c>
      <c r="AE47" s="54" t="s">
        <v>103</v>
      </c>
      <c r="AF47" s="54" t="s">
        <v>103</v>
      </c>
      <c r="AG47" s="54" t="s">
        <v>103</v>
      </c>
      <c r="AH47" s="54" t="s">
        <v>103</v>
      </c>
      <c r="AI47" s="54" t="s">
        <v>103</v>
      </c>
      <c r="AJ47" s="54" t="s">
        <v>103</v>
      </c>
      <c r="AK47" s="54" t="s">
        <v>103</v>
      </c>
      <c r="AL47" s="54" t="s">
        <v>103</v>
      </c>
      <c r="AM47" s="54" t="s">
        <v>103</v>
      </c>
    </row>
    <row r="48" spans="1:39" x14ac:dyDescent="0.2">
      <c r="A48" t="s">
        <v>1</v>
      </c>
      <c r="B48" s="1">
        <v>8</v>
      </c>
      <c r="C48" s="1">
        <v>0.13268161084392599</v>
      </c>
      <c r="D48">
        <v>1.4519691467285099E-4</v>
      </c>
      <c r="E48">
        <v>9.1123580932617101E-4</v>
      </c>
      <c r="F48" s="1">
        <v>68</v>
      </c>
      <c r="G48">
        <f t="shared" si="0"/>
        <v>34</v>
      </c>
      <c r="I48" t="s">
        <v>1</v>
      </c>
      <c r="J48">
        <v>1.2453937530517501E-3</v>
      </c>
      <c r="K48">
        <v>2.4138612747192301E-2</v>
      </c>
      <c r="L48">
        <v>1.3277630011240601E-3</v>
      </c>
      <c r="M48">
        <v>3.4028053283691399E-2</v>
      </c>
      <c r="N48" t="s">
        <v>1</v>
      </c>
      <c r="O48">
        <v>1.21614336967468E-3</v>
      </c>
      <c r="P48">
        <v>0.17222767074902801</v>
      </c>
      <c r="Q48">
        <v>1.32989883422851E-3</v>
      </c>
      <c r="R48">
        <v>0.337892989317576</v>
      </c>
      <c r="S48" t="s">
        <v>1</v>
      </c>
      <c r="T48">
        <v>1.4112492402394601E-3</v>
      </c>
      <c r="U48">
        <v>0.36961807807286501</v>
      </c>
      <c r="V48">
        <v>3.6119421323140399E-3</v>
      </c>
      <c r="W48">
        <v>0.85548534989356995</v>
      </c>
      <c r="X48" s="21" t="s">
        <v>1</v>
      </c>
      <c r="Y48" s="54" t="s">
        <v>103</v>
      </c>
      <c r="Z48" s="54" t="s">
        <v>103</v>
      </c>
      <c r="AA48" s="54" t="s">
        <v>103</v>
      </c>
      <c r="AB48" s="54" t="s">
        <v>103</v>
      </c>
      <c r="AC48" s="54" t="s">
        <v>103</v>
      </c>
      <c r="AD48" s="54" t="s">
        <v>103</v>
      </c>
      <c r="AE48" s="54" t="s">
        <v>103</v>
      </c>
      <c r="AF48" s="54" t="s">
        <v>103</v>
      </c>
      <c r="AG48" s="54" t="s">
        <v>103</v>
      </c>
      <c r="AH48" s="54" t="s">
        <v>103</v>
      </c>
      <c r="AI48" s="54" t="s">
        <v>103</v>
      </c>
      <c r="AJ48" s="54" t="s">
        <v>103</v>
      </c>
      <c r="AK48" s="54" t="s">
        <v>103</v>
      </c>
      <c r="AL48" s="54" t="s">
        <v>103</v>
      </c>
      <c r="AM48" s="54" t="s">
        <v>103</v>
      </c>
    </row>
    <row r="49" spans="1:39" x14ac:dyDescent="0.2">
      <c r="A49" t="s">
        <v>4</v>
      </c>
      <c r="B49" s="1">
        <v>6</v>
      </c>
      <c r="C49" s="1">
        <v>0.167545870403076</v>
      </c>
      <c r="D49" s="5">
        <v>9.3936920166015598E-5</v>
      </c>
      <c r="E49">
        <v>6.4790248870849601E-3</v>
      </c>
      <c r="F49" s="1">
        <v>584</v>
      </c>
      <c r="G49">
        <f t="shared" si="0"/>
        <v>292</v>
      </c>
      <c r="I49" t="s">
        <v>4</v>
      </c>
      <c r="J49">
        <v>1.8911838531494099E-3</v>
      </c>
      <c r="K49">
        <v>0.20319187164306601</v>
      </c>
      <c r="L49">
        <v>1.9714037577311101E-3</v>
      </c>
      <c r="M49">
        <v>0.25716687242190001</v>
      </c>
      <c r="N49" t="s">
        <v>4</v>
      </c>
      <c r="O49">
        <v>1.9582410653432199E-3</v>
      </c>
      <c r="P49">
        <v>1.2783248225847801</v>
      </c>
      <c r="Q49">
        <v>1.98902686436971E-3</v>
      </c>
      <c r="R49">
        <v>2.5843214392661999</v>
      </c>
      <c r="S49" t="s">
        <v>4</v>
      </c>
      <c r="T49">
        <v>2.08296378453572E-3</v>
      </c>
      <c r="U49">
        <v>2.8231843610604601</v>
      </c>
      <c r="V49">
        <v>4.7266483306884696E-3</v>
      </c>
      <c r="W49">
        <v>5.9747775793075499</v>
      </c>
      <c r="X49" s="21" t="s">
        <v>4</v>
      </c>
      <c r="Y49" s="54" t="s">
        <v>107</v>
      </c>
      <c r="Z49" s="54" t="s">
        <v>107</v>
      </c>
      <c r="AB49" s="21">
        <v>3.4263432025909402E-3</v>
      </c>
      <c r="AC49" s="21">
        <v>1.1001527309417701E-3</v>
      </c>
      <c r="AD49" s="21" t="s">
        <v>4</v>
      </c>
      <c r="AE49" s="21">
        <v>1.72042946020762E-2</v>
      </c>
      <c r="AF49" s="21">
        <v>1.10379854838053E-3</v>
      </c>
      <c r="AG49" s="21">
        <v>3.4388929605484002E-2</v>
      </c>
      <c r="AH49" s="21">
        <v>1.1184116204579599E-3</v>
      </c>
      <c r="AI49" s="21" t="s">
        <v>4</v>
      </c>
      <c r="AJ49" s="21">
        <v>3.8912187019983897E-2</v>
      </c>
      <c r="AK49" s="21">
        <v>1.1246999104817699E-3</v>
      </c>
      <c r="AL49" s="21">
        <v>8.5871954758961894E-2</v>
      </c>
      <c r="AM49" s="21">
        <v>1.42839550971984E-3</v>
      </c>
    </row>
    <row r="50" spans="1:39" x14ac:dyDescent="0.2">
      <c r="A50" t="s">
        <v>69</v>
      </c>
      <c r="B50" s="1">
        <v>8</v>
      </c>
      <c r="C50" s="1">
        <v>0.159649274293201</v>
      </c>
      <c r="D50" s="5">
        <v>8.9883804321288995E-5</v>
      </c>
      <c r="E50">
        <v>2.21014022827148E-3</v>
      </c>
      <c r="F50" s="1">
        <v>208</v>
      </c>
      <c r="G50">
        <f t="shared" si="0"/>
        <v>104</v>
      </c>
      <c r="I50" t="s">
        <v>69</v>
      </c>
      <c r="J50">
        <v>1.43354415893554E-3</v>
      </c>
      <c r="K50">
        <v>7.2678556442260706E-2</v>
      </c>
      <c r="L50">
        <v>1.4427403608957899E-3</v>
      </c>
      <c r="M50">
        <v>9.396559993426E-2</v>
      </c>
      <c r="N50" t="s">
        <v>69</v>
      </c>
      <c r="O50">
        <v>1.3489027818044E-3</v>
      </c>
      <c r="P50">
        <v>0.45435804128646801</v>
      </c>
      <c r="Q50">
        <v>1.5315810839335101E-3</v>
      </c>
      <c r="R50">
        <v>0.95623665054639095</v>
      </c>
      <c r="S50" t="s">
        <v>69</v>
      </c>
      <c r="T50">
        <v>1.5514095624287901E-3</v>
      </c>
      <c r="U50">
        <v>0.98495675126711502</v>
      </c>
      <c r="V50">
        <v>3.8239955902099601E-3</v>
      </c>
      <c r="W50">
        <v>2.2292935550212798</v>
      </c>
      <c r="X50" s="21" t="s">
        <v>69</v>
      </c>
      <c r="Y50" s="54">
        <v>9.2164399999999994E-3</v>
      </c>
      <c r="Z50" s="54">
        <v>1.1053599999999999E-3</v>
      </c>
      <c r="AB50" s="21">
        <v>1.1720746755599899E-2</v>
      </c>
      <c r="AC50" s="21">
        <v>1.1034011840820299E-3</v>
      </c>
      <c r="AD50" s="21" t="s">
        <v>69</v>
      </c>
      <c r="AE50" s="21">
        <v>6.7785431941350296E-2</v>
      </c>
      <c r="AF50" s="21">
        <v>1.09621882438659E-3</v>
      </c>
      <c r="AG50" s="21">
        <v>0.119368026653925</v>
      </c>
      <c r="AH50" s="21">
        <v>1.1185010274251299E-3</v>
      </c>
      <c r="AI50" s="21" t="s">
        <v>69</v>
      </c>
      <c r="AJ50" s="21">
        <v>0.14684537053108199</v>
      </c>
      <c r="AK50" s="21">
        <v>1.1024872461954699E-3</v>
      </c>
      <c r="AL50" s="21">
        <v>0.297253290812174</v>
      </c>
      <c r="AM50" s="21">
        <v>1.1098086833953801E-3</v>
      </c>
    </row>
    <row r="51" spans="1:39" x14ac:dyDescent="0.2">
      <c r="A51" t="s">
        <v>11</v>
      </c>
      <c r="B51" s="1">
        <v>8</v>
      </c>
      <c r="C51" s="1">
        <v>138196342.12911999</v>
      </c>
      <c r="D51">
        <v>1.13725662231445E-4</v>
      </c>
      <c r="E51">
        <v>9.1123580932617101E-4</v>
      </c>
      <c r="F51" s="1">
        <v>68</v>
      </c>
      <c r="G51">
        <f t="shared" si="0"/>
        <v>34</v>
      </c>
      <c r="I51" t="s">
        <v>11</v>
      </c>
      <c r="J51">
        <v>1.2340831756591699E-3</v>
      </c>
      <c r="K51">
        <v>2.4613895416259701E-2</v>
      </c>
      <c r="L51">
        <v>1.33101145426432E-3</v>
      </c>
      <c r="M51">
        <v>3.5259823004404701E-2</v>
      </c>
      <c r="N51" t="s">
        <v>11</v>
      </c>
      <c r="O51">
        <v>1.3142724831899E-3</v>
      </c>
      <c r="P51">
        <v>0.17200587193171099</v>
      </c>
      <c r="Q51">
        <v>1.3653934001922601E-3</v>
      </c>
      <c r="R51">
        <v>0.33789222439130101</v>
      </c>
      <c r="S51" t="s">
        <v>11</v>
      </c>
      <c r="T51">
        <v>1.42865379651387E-3</v>
      </c>
      <c r="U51">
        <v>0.37727945049603701</v>
      </c>
      <c r="V51">
        <v>3.63908211390177E-3</v>
      </c>
      <c r="W51">
        <v>0.85545148452122999</v>
      </c>
      <c r="X51" s="21" t="s">
        <v>11</v>
      </c>
      <c r="Y51" s="54">
        <v>2.7089599999999998E-3</v>
      </c>
      <c r="Z51" s="54">
        <v>1.0991200000000001E-3</v>
      </c>
      <c r="AB51" s="21">
        <v>3.4424662590026799E-3</v>
      </c>
      <c r="AC51" s="21">
        <v>1.1076529820759999E-3</v>
      </c>
      <c r="AD51" s="21" t="s">
        <v>11</v>
      </c>
      <c r="AE51" s="21">
        <v>1.7191191514333001E-2</v>
      </c>
      <c r="AF51" s="21">
        <v>1.11454725265502E-3</v>
      </c>
      <c r="AG51" s="21">
        <v>3.43684554100036E-2</v>
      </c>
      <c r="AH51" s="21">
        <v>1.1142194271087601E-3</v>
      </c>
      <c r="AI51" s="21" t="s">
        <v>11</v>
      </c>
      <c r="AJ51" s="21">
        <v>3.8471162319183301E-2</v>
      </c>
      <c r="AK51" s="21">
        <v>1.12698475519816E-3</v>
      </c>
      <c r="AL51" s="21">
        <v>9.2541178067525195E-2</v>
      </c>
      <c r="AM51" s="21">
        <v>1.14395221074422E-3</v>
      </c>
    </row>
    <row r="52" spans="1:39" x14ac:dyDescent="0.2">
      <c r="A52" t="s">
        <v>43</v>
      </c>
      <c r="B52" s="1" t="s">
        <v>96</v>
      </c>
      <c r="C52" s="1" t="s">
        <v>96</v>
      </c>
      <c r="D52" s="1" t="s">
        <v>96</v>
      </c>
      <c r="E52" s="1" t="s">
        <v>96</v>
      </c>
      <c r="F52" s="1" t="s">
        <v>96</v>
      </c>
      <c r="G52" t="e">
        <f t="shared" si="0"/>
        <v>#VALUE!</v>
      </c>
      <c r="I52" t="s">
        <v>43</v>
      </c>
      <c r="J52" s="1" t="s">
        <v>96</v>
      </c>
      <c r="K52" s="1" t="s">
        <v>96</v>
      </c>
      <c r="L52" s="1" t="s">
        <v>96</v>
      </c>
      <c r="M52" s="1" t="s">
        <v>96</v>
      </c>
      <c r="N52" s="1" t="s">
        <v>96</v>
      </c>
      <c r="O52" s="7" t="s">
        <v>96</v>
      </c>
      <c r="P52" s="7" t="s">
        <v>96</v>
      </c>
      <c r="Q52" s="7" t="s">
        <v>96</v>
      </c>
      <c r="R52" s="7" t="s">
        <v>96</v>
      </c>
      <c r="S52" s="7" t="s">
        <v>96</v>
      </c>
      <c r="T52" s="7" t="s">
        <v>96</v>
      </c>
      <c r="U52" s="7" t="s">
        <v>96</v>
      </c>
      <c r="V52" s="7" t="s">
        <v>96</v>
      </c>
      <c r="W52" s="7" t="s">
        <v>96</v>
      </c>
      <c r="X52" s="21" t="s">
        <v>43</v>
      </c>
      <c r="Y52" s="54">
        <v>6.6125899999999998E-3</v>
      </c>
      <c r="Z52" s="54">
        <v>1.1399699999999999E-3</v>
      </c>
      <c r="AB52" s="21">
        <v>8.4445774555206299E-3</v>
      </c>
      <c r="AC52" s="21">
        <v>1.1138319969177201E-3</v>
      </c>
      <c r="AD52" s="21" t="s">
        <v>43</v>
      </c>
      <c r="AE52" s="21">
        <v>4.2835493882497098E-2</v>
      </c>
      <c r="AF52" s="21">
        <v>1.1152724424997899E-3</v>
      </c>
      <c r="AG52" s="21">
        <v>8.5868835449218694E-2</v>
      </c>
      <c r="AH52" s="21">
        <v>1.17004911104838E-3</v>
      </c>
      <c r="AI52" s="21" t="s">
        <v>43</v>
      </c>
      <c r="AJ52" s="21">
        <v>9.4112992286682101E-2</v>
      </c>
      <c r="AK52" s="21">
        <v>1.1402666568756099E-3</v>
      </c>
      <c r="AL52" s="21">
        <v>0.21442498763402301</v>
      </c>
      <c r="AM52" s="21">
        <v>1.1286636193593299E-3</v>
      </c>
    </row>
    <row r="53" spans="1:39" x14ac:dyDescent="0.2">
      <c r="A53" t="s">
        <v>42</v>
      </c>
      <c r="B53" s="1" t="s">
        <v>96</v>
      </c>
      <c r="C53" s="1" t="s">
        <v>96</v>
      </c>
      <c r="D53" s="1" t="s">
        <v>96</v>
      </c>
      <c r="E53" s="1" t="s">
        <v>96</v>
      </c>
      <c r="F53" s="1" t="s">
        <v>96</v>
      </c>
      <c r="G53" t="e">
        <f t="shared" si="0"/>
        <v>#VALUE!</v>
      </c>
      <c r="I53" t="s">
        <v>42</v>
      </c>
      <c r="J53" s="1" t="s">
        <v>96</v>
      </c>
      <c r="K53" s="1" t="s">
        <v>96</v>
      </c>
      <c r="L53" s="1" t="s">
        <v>96</v>
      </c>
      <c r="M53" s="1" t="s">
        <v>96</v>
      </c>
      <c r="N53" t="s">
        <v>26</v>
      </c>
      <c r="O53" s="7" t="s">
        <v>96</v>
      </c>
      <c r="P53" s="7" t="s">
        <v>96</v>
      </c>
      <c r="Q53" s="7" t="s">
        <v>96</v>
      </c>
      <c r="R53" s="7" t="s">
        <v>96</v>
      </c>
      <c r="S53" s="7" t="s">
        <v>96</v>
      </c>
      <c r="T53" s="7" t="s">
        <v>96</v>
      </c>
      <c r="U53" s="7" t="s">
        <v>96</v>
      </c>
      <c r="V53" s="7" t="s">
        <v>96</v>
      </c>
      <c r="W53" s="7" t="s">
        <v>96</v>
      </c>
      <c r="X53" s="21" t="s">
        <v>42</v>
      </c>
      <c r="Y53" s="54">
        <v>3.7389400000000001E-3</v>
      </c>
      <c r="Z53" s="54">
        <v>1.1129899999999999E-3</v>
      </c>
      <c r="AB53" s="21">
        <v>4.82530395189921E-3</v>
      </c>
      <c r="AC53" s="21">
        <v>1.1858642101287801E-3</v>
      </c>
      <c r="AD53" s="21" t="s">
        <v>42</v>
      </c>
      <c r="AE53" s="21">
        <v>2.4926135937372799E-2</v>
      </c>
      <c r="AF53" s="21">
        <v>1.13101800282796E-3</v>
      </c>
      <c r="AG53" s="21">
        <v>5.2726437648137399E-2</v>
      </c>
      <c r="AH53" s="21">
        <v>1.1176764965057299E-3</v>
      </c>
      <c r="AI53" s="21" t="s">
        <v>42</v>
      </c>
      <c r="AJ53" s="21">
        <v>5.5388102928797402E-2</v>
      </c>
      <c r="AK53" s="21">
        <v>1.1161069075266499E-3</v>
      </c>
      <c r="AL53" s="21">
        <v>0.126492748657862</v>
      </c>
      <c r="AM53" s="21">
        <v>1.1196931203206299E-3</v>
      </c>
    </row>
    <row r="54" spans="1:39" x14ac:dyDescent="0.2">
      <c r="A54" t="s">
        <v>16</v>
      </c>
      <c r="B54" s="1" t="s">
        <v>96</v>
      </c>
      <c r="C54" s="1" t="s">
        <v>96</v>
      </c>
      <c r="D54" s="1" t="s">
        <v>96</v>
      </c>
      <c r="E54" s="1" t="s">
        <v>96</v>
      </c>
      <c r="F54" s="1" t="s">
        <v>96</v>
      </c>
      <c r="G54" t="e">
        <f t="shared" si="0"/>
        <v>#VALUE!</v>
      </c>
      <c r="I54" t="s">
        <v>16</v>
      </c>
      <c r="J54" s="1" t="s">
        <v>96</v>
      </c>
      <c r="K54" s="1" t="s">
        <v>96</v>
      </c>
      <c r="L54" s="1" t="s">
        <v>96</v>
      </c>
      <c r="M54" s="1" t="s">
        <v>96</v>
      </c>
      <c r="N54" s="1" t="s">
        <v>96</v>
      </c>
      <c r="O54" s="7" t="s">
        <v>96</v>
      </c>
      <c r="P54" s="7" t="s">
        <v>96</v>
      </c>
      <c r="Q54" s="7" t="s">
        <v>96</v>
      </c>
      <c r="R54" s="7" t="s">
        <v>96</v>
      </c>
      <c r="S54" s="7" t="s">
        <v>96</v>
      </c>
      <c r="T54" s="7" t="s">
        <v>96</v>
      </c>
      <c r="U54" s="7" t="s">
        <v>96</v>
      </c>
      <c r="V54" s="7" t="s">
        <v>96</v>
      </c>
      <c r="W54" s="7" t="s">
        <v>96</v>
      </c>
      <c r="X54" s="21" t="s">
        <v>16</v>
      </c>
      <c r="Y54" s="54">
        <v>6.3250900000000002E-3</v>
      </c>
      <c r="Z54" s="54">
        <v>1.1024400000000001E-3</v>
      </c>
      <c r="AB54" s="21">
        <v>8.6230933666229196E-3</v>
      </c>
      <c r="AC54" s="21">
        <v>1.1492371559142999E-3</v>
      </c>
      <c r="AD54" s="21" t="s">
        <v>16</v>
      </c>
      <c r="AE54" s="21">
        <v>4.1272222995758001E-2</v>
      </c>
      <c r="AF54" s="21">
        <v>1.13948186238606E-3</v>
      </c>
      <c r="AG54" s="21">
        <v>8.2306484381357806E-2</v>
      </c>
      <c r="AH54" s="21">
        <v>1.10363960266113E-3</v>
      </c>
      <c r="AI54" s="21" t="s">
        <v>16</v>
      </c>
      <c r="AJ54" s="21">
        <v>9.2855155467987005E-2</v>
      </c>
      <c r="AK54" s="21">
        <v>1.11208359400431E-3</v>
      </c>
      <c r="AL54" s="21">
        <v>0.210354586442311</v>
      </c>
      <c r="AM54" s="21">
        <v>1.1155803998311299E-3</v>
      </c>
    </row>
    <row r="55" spans="1:39" x14ac:dyDescent="0.2">
      <c r="A55" t="s">
        <v>34</v>
      </c>
      <c r="B55" s="1">
        <v>7</v>
      </c>
      <c r="C55" s="1">
        <v>0.16157926705909001</v>
      </c>
      <c r="D55">
        <v>1.04904174804687E-4</v>
      </c>
      <c r="E55">
        <v>3.5972595214843698E-3</v>
      </c>
      <c r="F55">
        <v>372</v>
      </c>
      <c r="G55">
        <f t="shared" si="0"/>
        <v>186</v>
      </c>
      <c r="I55" t="s">
        <v>34</v>
      </c>
      <c r="J55">
        <v>1.55521392822265E-3</v>
      </c>
      <c r="K55">
        <v>0.12957479476928699</v>
      </c>
      <c r="L55">
        <v>1.67338053385416E-3</v>
      </c>
      <c r="M55">
        <v>0.167415887117385</v>
      </c>
      <c r="N55" t="s">
        <v>34</v>
      </c>
      <c r="O55">
        <v>1.6590654850006099E-3</v>
      </c>
      <c r="P55">
        <v>0.86891211072603802</v>
      </c>
      <c r="Q55">
        <v>1.6867915789286201E-3</v>
      </c>
      <c r="R55">
        <v>1.6218761006991</v>
      </c>
      <c r="S55" t="s">
        <v>34</v>
      </c>
      <c r="T55">
        <v>1.81870659192403E-3</v>
      </c>
      <c r="U55">
        <v>1.80340610941251</v>
      </c>
      <c r="V55">
        <v>4.3109655380248997E-3</v>
      </c>
      <c r="W55">
        <v>4.12857620914777</v>
      </c>
      <c r="X55" s="21" t="s">
        <v>34</v>
      </c>
      <c r="Y55" s="54">
        <v>2.6916499999999999E-3</v>
      </c>
      <c r="Z55" s="54">
        <v>1.10838E-3</v>
      </c>
      <c r="AB55" s="21">
        <v>3.4269889195760002E-3</v>
      </c>
      <c r="AC55" s="21">
        <v>1.1082589626312199E-3</v>
      </c>
      <c r="AD55" s="21" t="s">
        <v>34</v>
      </c>
      <c r="AE55" s="21">
        <v>1.7171700795491501E-2</v>
      </c>
      <c r="AF55" s="21">
        <v>1.1201997598012201E-3</v>
      </c>
      <c r="AG55" s="21">
        <v>3.45465044180552E-2</v>
      </c>
      <c r="AH55" s="21">
        <v>1.12128257751464E-3</v>
      </c>
      <c r="AI55" s="21" t="s">
        <v>84</v>
      </c>
      <c r="AJ55" s="21">
        <v>2.666770418485E-2</v>
      </c>
      <c r="AK55" s="21">
        <v>1.10328197479248E-3</v>
      </c>
      <c r="AL55" s="21">
        <v>8.8832865158716801E-2</v>
      </c>
      <c r="AM55" s="21">
        <v>1.12391511599222E-3</v>
      </c>
    </row>
    <row r="56" spans="1:39" x14ac:dyDescent="0.2">
      <c r="A56" t="s">
        <v>84</v>
      </c>
      <c r="B56" s="1">
        <v>7</v>
      </c>
      <c r="C56" s="1">
        <v>0.20320306908901301</v>
      </c>
      <c r="D56" s="5">
        <v>9.2267990112304606E-5</v>
      </c>
      <c r="E56" s="1">
        <v>3.6208629608154201E-3</v>
      </c>
      <c r="F56" s="1">
        <v>372</v>
      </c>
      <c r="G56">
        <f t="shared" si="0"/>
        <v>186</v>
      </c>
      <c r="I56" t="s">
        <v>84</v>
      </c>
      <c r="J56" s="1" t="s">
        <v>96</v>
      </c>
      <c r="K56" s="1" t="s">
        <v>96</v>
      </c>
      <c r="L56" s="1" t="s">
        <v>96</v>
      </c>
      <c r="M56" s="1" t="s">
        <v>96</v>
      </c>
      <c r="N56" s="1" t="s">
        <v>96</v>
      </c>
      <c r="O56" s="7" t="s">
        <v>96</v>
      </c>
      <c r="P56" s="1" t="s">
        <v>96</v>
      </c>
      <c r="Q56" s="1" t="s">
        <v>96</v>
      </c>
      <c r="R56" s="1" t="s">
        <v>96</v>
      </c>
      <c r="S56" s="1" t="s">
        <v>96</v>
      </c>
      <c r="T56" s="1" t="s">
        <v>96</v>
      </c>
      <c r="U56" s="1" t="s">
        <v>96</v>
      </c>
      <c r="V56" s="1" t="s">
        <v>96</v>
      </c>
      <c r="W56" s="1" t="s">
        <v>96</v>
      </c>
      <c r="X56" s="21" t="s">
        <v>84</v>
      </c>
      <c r="Y56" s="54">
        <v>2.0451100000000002E-3</v>
      </c>
      <c r="Z56" s="54">
        <v>1.11746E-3</v>
      </c>
      <c r="AB56" s="21">
        <v>2.44784355163574E-3</v>
      </c>
      <c r="AC56" s="21">
        <v>1.10640128453572E-3</v>
      </c>
      <c r="AD56" s="21" t="s">
        <v>84</v>
      </c>
      <c r="AE56" s="21">
        <v>1.23598078886667E-2</v>
      </c>
      <c r="AF56" s="21">
        <v>1.1087656021118099E-3</v>
      </c>
      <c r="AG56" s="21">
        <v>2.4545987447102801E-2</v>
      </c>
      <c r="AH56" s="21">
        <v>1.11417969067891E-3</v>
      </c>
      <c r="AI56" s="21" t="s">
        <v>34</v>
      </c>
      <c r="AJ56" s="21">
        <v>3.8323402404785101E-2</v>
      </c>
      <c r="AK56" s="21">
        <v>1.11186504364013E-3</v>
      </c>
      <c r="AL56" s="21">
        <v>6.0838490724563599E-2</v>
      </c>
      <c r="AM56" s="21">
        <v>1.1099378267923901E-3</v>
      </c>
    </row>
    <row r="57" spans="1:39" x14ac:dyDescent="0.2">
      <c r="A57" t="s">
        <v>38</v>
      </c>
      <c r="B57" s="1">
        <v>15</v>
      </c>
      <c r="C57" s="1">
        <v>2.3537416423912799E-2</v>
      </c>
      <c r="D57">
        <v>4.2986869812011702E-4</v>
      </c>
      <c r="E57">
        <v>3.3731460571289002E-3</v>
      </c>
      <c r="F57">
        <v>124</v>
      </c>
      <c r="G57">
        <f t="shared" si="0"/>
        <v>62</v>
      </c>
      <c r="I57" t="s">
        <v>38</v>
      </c>
      <c r="J57">
        <v>1.4479923248291E-3</v>
      </c>
      <c r="K57">
        <v>5.4102888107299803E-2</v>
      </c>
      <c r="L57">
        <v>1.4145374298095701E-3</v>
      </c>
      <c r="M57">
        <v>7.6743523279825795E-2</v>
      </c>
      <c r="N57" t="s">
        <v>38</v>
      </c>
      <c r="O57">
        <v>1.47560238838195E-3</v>
      </c>
      <c r="P57">
        <v>0.43125904599825499</v>
      </c>
      <c r="Q57">
        <v>1.4107127984364801E-3</v>
      </c>
      <c r="R57">
        <v>0.84112926324208503</v>
      </c>
      <c r="S57" t="s">
        <v>38</v>
      </c>
      <c r="T57">
        <v>1.51763359705607E-3</v>
      </c>
      <c r="U57">
        <v>0.92504350344340003</v>
      </c>
      <c r="V57">
        <v>4.0231247742970704E-3</v>
      </c>
      <c r="W57">
        <v>2.08046788970629</v>
      </c>
      <c r="X57" s="21" t="s">
        <v>38</v>
      </c>
      <c r="Y57" s="54">
        <v>2.72901E-3</v>
      </c>
      <c r="Z57" s="54">
        <v>1.6970799999999999E-3</v>
      </c>
      <c r="AB57" s="21">
        <v>3.4450590610504098E-3</v>
      </c>
      <c r="AC57" s="21">
        <v>1.6431013743082601E-3</v>
      </c>
      <c r="AD57" s="21" t="s">
        <v>38</v>
      </c>
      <c r="AE57" s="21">
        <v>1.7212023337682E-2</v>
      </c>
      <c r="AF57" s="21">
        <v>1.67540709177653E-3</v>
      </c>
      <c r="AG57" s="21">
        <v>3.4334530433018998E-2</v>
      </c>
      <c r="AH57" s="21">
        <v>2.47446695963541E-3</v>
      </c>
      <c r="AI57" s="21" t="s">
        <v>38</v>
      </c>
      <c r="AJ57" s="21">
        <v>3.84281078974405E-2</v>
      </c>
      <c r="AK57" s="21">
        <v>1.6857584317525199E-3</v>
      </c>
      <c r="AL57" s="21">
        <v>8.5946649312972995E-2</v>
      </c>
      <c r="AM57" s="21">
        <v>3.2042860984802198E-3</v>
      </c>
    </row>
    <row r="58" spans="1:39" x14ac:dyDescent="0.2">
      <c r="A58" t="s">
        <v>8</v>
      </c>
      <c r="B58" s="1">
        <v>16</v>
      </c>
      <c r="C58" s="1">
        <v>0.25724807931618299</v>
      </c>
      <c r="D58" s="5">
        <v>7.7009201049804606E-5</v>
      </c>
      <c r="E58">
        <v>9.3388557434081999E-4</v>
      </c>
      <c r="F58">
        <v>76</v>
      </c>
      <c r="G58">
        <f t="shared" si="0"/>
        <v>38</v>
      </c>
      <c r="I58" t="s">
        <v>8</v>
      </c>
      <c r="J58">
        <v>1.21821403503417E-3</v>
      </c>
      <c r="K58">
        <v>2.61269855499267E-2</v>
      </c>
      <c r="L58">
        <v>1.3467669486999501E-3</v>
      </c>
      <c r="M58">
        <v>3.9176474014918E-2</v>
      </c>
      <c r="N58" t="s">
        <v>8</v>
      </c>
      <c r="O58">
        <v>1.35846932729085E-3</v>
      </c>
      <c r="P58">
        <v>0.19641672571500099</v>
      </c>
      <c r="Q58">
        <v>1.3498266537984201E-3</v>
      </c>
      <c r="R58">
        <v>0.38115812341372102</v>
      </c>
      <c r="S58" t="s">
        <v>8</v>
      </c>
      <c r="T58">
        <v>1.4457205931345601E-3</v>
      </c>
      <c r="U58">
        <v>0.42191869020461997</v>
      </c>
      <c r="V58">
        <v>3.8484235604604E-3</v>
      </c>
      <c r="W58">
        <v>0.97680586576461703</v>
      </c>
      <c r="X58" s="21" t="s">
        <v>8</v>
      </c>
      <c r="Y58" s="54">
        <v>6.7217600000000002E-3</v>
      </c>
      <c r="Z58" s="54">
        <v>1.09577E-3</v>
      </c>
      <c r="AB58" s="21">
        <v>8.6330374081929496E-3</v>
      </c>
      <c r="AC58" s="21">
        <v>1.1083285013834599E-3</v>
      </c>
      <c r="AD58" s="21" t="s">
        <v>8</v>
      </c>
      <c r="AE58" s="21">
        <v>4.30516203244527E-2</v>
      </c>
      <c r="AF58" s="21">
        <v>1.1057853698730399E-3</v>
      </c>
      <c r="AG58" s="21">
        <v>8.8570555051167801E-2</v>
      </c>
      <c r="AH58" s="21">
        <v>1.1216302712758299E-3</v>
      </c>
      <c r="AI58" s="21" t="s">
        <v>21</v>
      </c>
      <c r="AJ58" s="21">
        <v>0.87024355928103103</v>
      </c>
      <c r="AK58" s="21">
        <v>1.1296272277832001E-3</v>
      </c>
      <c r="AL58" s="21">
        <v>0.22138776381810499</v>
      </c>
      <c r="AM58" s="21">
        <v>1.12316012382507E-3</v>
      </c>
    </row>
    <row r="59" spans="1:39" x14ac:dyDescent="0.2">
      <c r="A59" t="s">
        <v>21</v>
      </c>
      <c r="B59" s="1">
        <v>12</v>
      </c>
      <c r="C59" s="4">
        <v>3.5873642301484799E-5</v>
      </c>
      <c r="D59">
        <v>6.94036483764648E-4</v>
      </c>
      <c r="E59">
        <v>1.2788772583007799E-3</v>
      </c>
      <c r="F59">
        <v>100</v>
      </c>
      <c r="G59">
        <f t="shared" si="0"/>
        <v>50</v>
      </c>
      <c r="I59" t="s">
        <v>21</v>
      </c>
      <c r="J59">
        <v>1.2848663330078101E-3</v>
      </c>
      <c r="K59">
        <v>3.8447589874267503E-2</v>
      </c>
      <c r="L59">
        <v>1.38516227404276E-3</v>
      </c>
      <c r="M59">
        <v>5.7289868593215901E-2</v>
      </c>
      <c r="N59" t="s">
        <v>21</v>
      </c>
      <c r="O59">
        <v>1.39678517977396E-3</v>
      </c>
      <c r="P59">
        <v>0.299612859884897</v>
      </c>
      <c r="Q59">
        <v>1.37597322463989E-3</v>
      </c>
      <c r="R59">
        <v>0.57469069957733099</v>
      </c>
      <c r="S59" t="s">
        <v>21</v>
      </c>
      <c r="T59">
        <v>1.4828840891520101E-3</v>
      </c>
      <c r="U59">
        <v>0.65256089965502395</v>
      </c>
      <c r="V59">
        <v>3.84125113487243E-3</v>
      </c>
      <c r="W59">
        <v>1.4481967588265701</v>
      </c>
      <c r="X59" s="21" t="s">
        <v>21</v>
      </c>
      <c r="Y59" s="54">
        <v>6.59608E-2</v>
      </c>
      <c r="Z59" s="54">
        <v>1.1108299999999999E-3</v>
      </c>
      <c r="AB59" s="21">
        <v>8.2646439472834204E-2</v>
      </c>
      <c r="AC59" s="21">
        <v>1.12249453862508E-3</v>
      </c>
      <c r="AD59" s="21" t="s">
        <v>21</v>
      </c>
      <c r="AE59" s="21">
        <v>0.39745316902796402</v>
      </c>
      <c r="AF59" s="21">
        <v>1.10686818758646E-3</v>
      </c>
      <c r="AG59" s="21">
        <v>0.84357405702273003</v>
      </c>
      <c r="AH59" s="21">
        <v>1.1148254076639801E-3</v>
      </c>
      <c r="AI59" s="21" t="s">
        <v>8</v>
      </c>
      <c r="AJ59" s="21">
        <v>9.5750570297241197E-2</v>
      </c>
      <c r="AK59" s="21">
        <v>1.1105537414550701E-3</v>
      </c>
      <c r="AL59" s="21">
        <v>2.2431636353333699</v>
      </c>
      <c r="AM59" s="21">
        <v>1.1496941248575799E-3</v>
      </c>
    </row>
    <row r="60" spans="1:39" x14ac:dyDescent="0.2">
      <c r="A60" t="s">
        <v>12</v>
      </c>
      <c r="B60" s="1">
        <v>12</v>
      </c>
      <c r="C60" s="1">
        <v>0.130877786590262</v>
      </c>
      <c r="D60" s="5">
        <v>9.8228454589843696E-5</v>
      </c>
      <c r="E60" s="1">
        <v>6.7451000213623004E-3</v>
      </c>
      <c r="F60" s="1">
        <v>708</v>
      </c>
      <c r="G60">
        <f t="shared" si="0"/>
        <v>354</v>
      </c>
      <c r="I60" t="s">
        <v>12</v>
      </c>
      <c r="J60">
        <v>1.9972515106201098E-3</v>
      </c>
      <c r="K60">
        <v>0.23929294586181599</v>
      </c>
      <c r="L60">
        <v>2.1817684173583902E-3</v>
      </c>
      <c r="M60">
        <v>0.31368079781532199</v>
      </c>
      <c r="N60" t="s">
        <v>12</v>
      </c>
      <c r="O60">
        <v>2.1341343720753898E-3</v>
      </c>
      <c r="P60">
        <v>1.53504607081413</v>
      </c>
      <c r="Q60">
        <v>2.12635596593221E-3</v>
      </c>
      <c r="R60">
        <v>3.0825602114200499</v>
      </c>
      <c r="S60" t="s">
        <v>12</v>
      </c>
      <c r="T60">
        <v>2.2995273272196398E-3</v>
      </c>
      <c r="U60">
        <v>3.36083134015401</v>
      </c>
      <c r="V60">
        <v>5.0612046168400596E-3</v>
      </c>
      <c r="W60">
        <v>7.7657309128687899</v>
      </c>
      <c r="X60" s="21" t="s">
        <v>12</v>
      </c>
      <c r="Y60" s="54">
        <v>6.3069600000000003E-3</v>
      </c>
      <c r="Z60" s="54">
        <v>1.1100999999999999E-3</v>
      </c>
      <c r="AB60" s="21">
        <v>8.2114338874816895E-3</v>
      </c>
      <c r="AC60" s="21">
        <v>1.1064310868581101E-3</v>
      </c>
      <c r="AD60" s="21" t="s">
        <v>12</v>
      </c>
      <c r="AE60" s="21">
        <v>4.0933559338251699E-2</v>
      </c>
      <c r="AF60" s="21">
        <v>1.1077821254730201E-3</v>
      </c>
      <c r="AG60" s="21">
        <v>8.2008570432662894E-2</v>
      </c>
      <c r="AH60" s="21">
        <v>1.1277794837951599E-3</v>
      </c>
      <c r="AI60" s="21" t="s">
        <v>12</v>
      </c>
      <c r="AJ60" s="21">
        <v>9.0297510226567498E-2</v>
      </c>
      <c r="AK60" s="21">
        <v>1.2829502423604301E-3</v>
      </c>
      <c r="AL60" s="21">
        <v>0.205426394939422</v>
      </c>
      <c r="AM60" s="21">
        <v>1.1297663052876701E-3</v>
      </c>
    </row>
    <row r="61" spans="1:39" x14ac:dyDescent="0.2">
      <c r="A61" t="s">
        <v>60</v>
      </c>
      <c r="B61" s="1">
        <v>12</v>
      </c>
      <c r="C61" s="1">
        <v>0.14449737550218</v>
      </c>
      <c r="D61" s="5">
        <v>9.4890594482421794E-5</v>
      </c>
      <c r="E61" s="1">
        <v>7.7090263366699201E-3</v>
      </c>
      <c r="F61" s="1">
        <v>844</v>
      </c>
      <c r="G61">
        <f t="shared" si="0"/>
        <v>422</v>
      </c>
      <c r="I61" t="s">
        <v>60</v>
      </c>
      <c r="J61">
        <v>2.1963691711425698E-3</v>
      </c>
      <c r="K61">
        <v>0.27976531028747498</v>
      </c>
      <c r="L61">
        <v>2.3396909236907898E-3</v>
      </c>
      <c r="M61">
        <v>0.36724864443143201</v>
      </c>
      <c r="N61" t="s">
        <v>60</v>
      </c>
      <c r="O61">
        <v>2.3565590381622301E-3</v>
      </c>
      <c r="P61">
        <v>1.8743923207124</v>
      </c>
      <c r="Q61">
        <v>2.3789604504903098E-3</v>
      </c>
      <c r="R61">
        <v>3.8008172412713299</v>
      </c>
      <c r="S61" t="s">
        <v>60</v>
      </c>
      <c r="T61">
        <v>2.51126289367675E-3</v>
      </c>
      <c r="U61">
        <v>4.0062172214190097</v>
      </c>
      <c r="V61" t="s">
        <v>151</v>
      </c>
      <c r="W61" t="s">
        <v>151</v>
      </c>
      <c r="X61" s="21" t="s">
        <v>60</v>
      </c>
      <c r="Y61" s="54">
        <v>4.2616499999999996E-3</v>
      </c>
      <c r="Z61" s="54">
        <v>1.10143E-3</v>
      </c>
      <c r="AB61" s="21">
        <v>5.4261883099873797E-3</v>
      </c>
      <c r="AC61" s="21">
        <v>1.10447406768798E-3</v>
      </c>
      <c r="AD61" s="21" t="s">
        <v>60</v>
      </c>
      <c r="AE61" s="21">
        <v>2.7730484803517599E-2</v>
      </c>
      <c r="AF61" s="21">
        <v>1.0995467503865501E-3</v>
      </c>
      <c r="AG61" s="21">
        <v>5.5940598249435397E-2</v>
      </c>
      <c r="AH61" s="21">
        <v>1.14087263743082E-3</v>
      </c>
      <c r="AI61" s="21" t="s">
        <v>60</v>
      </c>
      <c r="AJ61" s="21">
        <v>6.8700879812240601E-2</v>
      </c>
      <c r="AK61" s="21">
        <v>1.12428267796834E-3</v>
      </c>
      <c r="AL61" s="21">
        <v>0.13882129391034401</v>
      </c>
      <c r="AM61" s="21">
        <v>1.1288225650787299E-3</v>
      </c>
    </row>
    <row r="62" spans="1:39" x14ac:dyDescent="0.2">
      <c r="A62" t="s">
        <v>37</v>
      </c>
      <c r="B62" s="1">
        <v>7</v>
      </c>
      <c r="C62" s="1">
        <v>11.988488248022</v>
      </c>
      <c r="D62">
        <v>6.1202049255370996E-4</v>
      </c>
      <c r="E62">
        <v>5.9711933135986302E-3</v>
      </c>
      <c r="F62" s="1">
        <v>584</v>
      </c>
      <c r="G62">
        <f t="shared" si="0"/>
        <v>292</v>
      </c>
      <c r="I62" t="s">
        <v>37</v>
      </c>
      <c r="J62">
        <v>1.8390464782714799E-3</v>
      </c>
      <c r="K62">
        <v>0.200878963470458</v>
      </c>
      <c r="L62">
        <v>1.9724369049072201E-3</v>
      </c>
      <c r="M62">
        <v>0.25720060865084299</v>
      </c>
      <c r="N62" t="s">
        <v>37</v>
      </c>
      <c r="O62">
        <v>1.96643670399983E-3</v>
      </c>
      <c r="P62">
        <v>1.2838046749432801</v>
      </c>
      <c r="Q62">
        <v>1.97301308314005E-3</v>
      </c>
      <c r="R62">
        <v>2.55015189448992</v>
      </c>
      <c r="S62" t="s">
        <v>37</v>
      </c>
      <c r="T62">
        <v>2.1085937817891401E-3</v>
      </c>
      <c r="U62">
        <v>2.8001722395419999</v>
      </c>
      <c r="V62">
        <v>7.1718047062555898E-2</v>
      </c>
      <c r="W62">
        <v>5.9943112631638797</v>
      </c>
      <c r="X62" s="21" t="s">
        <v>37</v>
      </c>
      <c r="Y62" s="54" t="s">
        <v>103</v>
      </c>
      <c r="Z62" s="54" t="s">
        <v>103</v>
      </c>
      <c r="AA62" s="54" t="s">
        <v>96</v>
      </c>
      <c r="AB62" s="54" t="s">
        <v>103</v>
      </c>
      <c r="AC62" s="54" t="s">
        <v>103</v>
      </c>
      <c r="AE62" s="54" t="s">
        <v>103</v>
      </c>
      <c r="AF62" s="54" t="s">
        <v>103</v>
      </c>
      <c r="AG62" s="54" t="s">
        <v>103</v>
      </c>
      <c r="AH62" s="54" t="s">
        <v>103</v>
      </c>
      <c r="AJ62" s="54" t="s">
        <v>103</v>
      </c>
      <c r="AK62" s="54" t="s">
        <v>103</v>
      </c>
      <c r="AL62" s="54" t="s">
        <v>103</v>
      </c>
      <c r="AM62" s="54" t="s">
        <v>103</v>
      </c>
    </row>
    <row r="63" spans="1:39" x14ac:dyDescent="0.2">
      <c r="A63" t="s">
        <v>27</v>
      </c>
      <c r="B63" s="1">
        <v>3</v>
      </c>
      <c r="C63" s="1">
        <v>1.4041696310623699E-4</v>
      </c>
      <c r="D63">
        <v>1.02758407592773E-4</v>
      </c>
      <c r="E63">
        <v>1.7132759094238201E-3</v>
      </c>
      <c r="F63" s="1">
        <v>140</v>
      </c>
      <c r="G63">
        <f t="shared" si="0"/>
        <v>70</v>
      </c>
      <c r="I63" t="s">
        <v>27</v>
      </c>
      <c r="J63">
        <v>1.26980781555175E-3</v>
      </c>
      <c r="K63">
        <v>5.0170316696166901E-2</v>
      </c>
      <c r="L63">
        <v>1.4212727546691799E-3</v>
      </c>
      <c r="M63">
        <v>6.7025750875472995E-2</v>
      </c>
      <c r="N63" t="s">
        <v>27</v>
      </c>
      <c r="O63">
        <v>1.41135851542154E-3</v>
      </c>
      <c r="P63">
        <v>0.31701745589574098</v>
      </c>
      <c r="Q63">
        <v>1.40881538391113E-3</v>
      </c>
      <c r="R63">
        <v>0.62237002452214496</v>
      </c>
      <c r="S63" t="s">
        <v>27</v>
      </c>
      <c r="T63">
        <v>1.48457288742065E-3</v>
      </c>
      <c r="U63">
        <v>0.68282045920689904</v>
      </c>
      <c r="V63">
        <v>3.9675235748290998E-3</v>
      </c>
      <c r="W63">
        <v>1.55467896660168</v>
      </c>
      <c r="X63" s="21" t="s">
        <v>27</v>
      </c>
      <c r="Y63" s="54">
        <v>4.2562199999999998E-3</v>
      </c>
      <c r="Z63" s="54">
        <v>1.10392E-3</v>
      </c>
      <c r="AB63" s="21">
        <v>5.4333110650380398E-3</v>
      </c>
      <c r="AC63" s="21">
        <v>1.1066993077596E-3</v>
      </c>
      <c r="AD63" s="21" t="s">
        <v>27</v>
      </c>
      <c r="AE63" s="21">
        <v>2.8033504883448201E-2</v>
      </c>
      <c r="AF63" s="21">
        <v>1.22606754302978E-3</v>
      </c>
      <c r="AG63" s="21">
        <v>5.5919756491978903E-2</v>
      </c>
      <c r="AH63" s="21">
        <v>1.1115173498789401E-3</v>
      </c>
      <c r="AI63" s="21" t="s">
        <v>27</v>
      </c>
      <c r="AJ63" s="21">
        <v>6.1167766650517701E-2</v>
      </c>
      <c r="AK63" s="21">
        <v>1.1374553044637E-3</v>
      </c>
      <c r="AL63" s="21">
        <v>0.14217218756675701</v>
      </c>
      <c r="AM63" s="21">
        <v>1.1360545953114801E-3</v>
      </c>
    </row>
    <row r="64" spans="1:39" x14ac:dyDescent="0.2">
      <c r="A64" t="s">
        <v>31</v>
      </c>
      <c r="B64" s="1">
        <v>2</v>
      </c>
      <c r="C64" s="1">
        <v>1.24273116551894E-4</v>
      </c>
      <c r="D64">
        <v>1.18017196655273E-4</v>
      </c>
      <c r="E64">
        <v>1.73783302307128E-3</v>
      </c>
      <c r="F64" s="1">
        <v>140</v>
      </c>
      <c r="G64">
        <f t="shared" si="0"/>
        <v>70</v>
      </c>
      <c r="I64" t="s">
        <v>31</v>
      </c>
      <c r="J64">
        <v>1.2569236755371001E-3</v>
      </c>
      <c r="K64">
        <v>4.9940891265869099E-2</v>
      </c>
      <c r="L64">
        <v>1.39496723810831E-3</v>
      </c>
      <c r="M64">
        <v>6.7024469375610296E-2</v>
      </c>
      <c r="N64" t="s">
        <v>31</v>
      </c>
      <c r="O64">
        <v>1.3953348000844299E-3</v>
      </c>
      <c r="P64">
        <v>0.31695080796877501</v>
      </c>
      <c r="Q64">
        <v>1.3964474201202299E-3</v>
      </c>
      <c r="R64">
        <v>0.61081736286481203</v>
      </c>
      <c r="S64" t="s">
        <v>31</v>
      </c>
      <c r="T64">
        <v>1.4892518520355201E-3</v>
      </c>
      <c r="U64">
        <v>0.68233768145243301</v>
      </c>
      <c r="V64">
        <v>3.9352476596832197E-3</v>
      </c>
      <c r="W64">
        <v>1.5534344216187701</v>
      </c>
      <c r="X64" s="21" t="s">
        <v>31</v>
      </c>
      <c r="Y64" s="54">
        <v>3.6105299999999998E-3</v>
      </c>
      <c r="Z64" s="54">
        <v>1.1413E-3</v>
      </c>
      <c r="AB64" s="21">
        <v>4.6629905700683498E-3</v>
      </c>
      <c r="AC64" s="21">
        <v>1.12121303876241E-3</v>
      </c>
      <c r="AD64" s="21" t="s">
        <v>31</v>
      </c>
      <c r="AE64" s="21">
        <v>2.5338302055994601E-2</v>
      </c>
      <c r="AF64" s="21">
        <v>1.1273721853892001E-3</v>
      </c>
      <c r="AG64" s="21">
        <v>4.9901425838470397E-2</v>
      </c>
      <c r="AH64" s="21">
        <v>1.1243720849355E-3</v>
      </c>
      <c r="AI64" s="21" t="s">
        <v>31</v>
      </c>
      <c r="AJ64" s="21">
        <v>5.4492483536402299E-2</v>
      </c>
      <c r="AK64" s="21">
        <v>1.1406938234965001E-3</v>
      </c>
      <c r="AL64" s="21">
        <v>0.122733155886332</v>
      </c>
      <c r="AM64" s="21">
        <v>1.13879640897115E-3</v>
      </c>
    </row>
    <row r="65" spans="1:39" x14ac:dyDescent="0.2">
      <c r="A65" t="s">
        <v>22</v>
      </c>
      <c r="B65" s="1">
        <v>27</v>
      </c>
      <c r="C65" s="1">
        <v>1.53433419987213E-4</v>
      </c>
      <c r="D65">
        <v>1.20162963867187E-4</v>
      </c>
      <c r="E65">
        <v>2.3818016052245998E-3</v>
      </c>
      <c r="F65" s="1">
        <v>220</v>
      </c>
      <c r="G65">
        <f t="shared" si="0"/>
        <v>110</v>
      </c>
      <c r="I65" t="s">
        <v>22</v>
      </c>
      <c r="J65">
        <v>1.5032005310058501E-3</v>
      </c>
      <c r="K65">
        <v>0.110761108398437</v>
      </c>
      <c r="L65">
        <v>1.5858113765716501E-3</v>
      </c>
      <c r="M65">
        <v>0.15867242217063901</v>
      </c>
      <c r="N65" t="s">
        <v>22</v>
      </c>
      <c r="O65">
        <v>1.6400714715321799E-3</v>
      </c>
      <c r="P65">
        <v>0.94860088825225797</v>
      </c>
      <c r="Q65">
        <v>1.5773773193359299E-3</v>
      </c>
      <c r="R65">
        <v>1.82842303315798</v>
      </c>
      <c r="S65" t="s">
        <v>22</v>
      </c>
      <c r="T65">
        <v>1.6843577226003E-3</v>
      </c>
      <c r="U65">
        <v>2.0300519764423299</v>
      </c>
      <c r="V65">
        <v>4.1643679141998204E-3</v>
      </c>
      <c r="W65">
        <v>4.6441750725110298</v>
      </c>
      <c r="X65" s="21" t="s">
        <v>22</v>
      </c>
      <c r="Y65" s="54" t="s">
        <v>103</v>
      </c>
      <c r="Z65" s="54" t="s">
        <v>103</v>
      </c>
      <c r="AA65" s="54" t="s">
        <v>96</v>
      </c>
      <c r="AB65" s="54" t="s">
        <v>103</v>
      </c>
      <c r="AC65" s="54" t="s">
        <v>103</v>
      </c>
      <c r="AE65" s="54" t="s">
        <v>103</v>
      </c>
      <c r="AF65" s="54" t="s">
        <v>103</v>
      </c>
      <c r="AG65" s="54" t="s">
        <v>103</v>
      </c>
      <c r="AH65" s="54" t="s">
        <v>103</v>
      </c>
      <c r="AJ65" s="54" t="s">
        <v>103</v>
      </c>
      <c r="AK65" s="54" t="s">
        <v>103</v>
      </c>
      <c r="AL65" s="54" t="s">
        <v>103</v>
      </c>
      <c r="AM65" s="54" t="s">
        <v>103</v>
      </c>
    </row>
    <row r="66" spans="1:39" x14ac:dyDescent="0.2">
      <c r="A66" t="s">
        <v>75</v>
      </c>
      <c r="B66" s="1">
        <v>7</v>
      </c>
      <c r="C66" s="2">
        <v>1.47858466718744E-6</v>
      </c>
      <c r="D66" s="5">
        <v>8.4877014160156196E-5</v>
      </c>
      <c r="E66">
        <v>7.8797340393066395E-4</v>
      </c>
      <c r="F66" s="1">
        <v>60</v>
      </c>
      <c r="G66">
        <f t="shared" si="0"/>
        <v>30</v>
      </c>
      <c r="I66" t="s">
        <v>75</v>
      </c>
      <c r="J66">
        <v>1.2154197692871001E-3</v>
      </c>
      <c r="K66">
        <v>2.10896587371826E-2</v>
      </c>
      <c r="L66">
        <v>1.3177394866943301E-3</v>
      </c>
      <c r="M66">
        <v>3.0405362447102801E-2</v>
      </c>
      <c r="N66" t="s">
        <v>75</v>
      </c>
      <c r="O66">
        <v>1.2229084968566799E-3</v>
      </c>
      <c r="P66">
        <v>0.152248213688532</v>
      </c>
      <c r="Q66">
        <v>1.3170739014943401E-3</v>
      </c>
      <c r="R66">
        <v>0.29232672850290897</v>
      </c>
      <c r="S66" t="s">
        <v>75</v>
      </c>
      <c r="T66">
        <v>1.45618120829264E-3</v>
      </c>
      <c r="U66">
        <v>0.32525654633839901</v>
      </c>
      <c r="V66">
        <v>3.6430160204569402E-3</v>
      </c>
      <c r="W66">
        <v>0.77058447400728802</v>
      </c>
      <c r="X66" s="21" t="s">
        <v>75</v>
      </c>
      <c r="Y66" s="54">
        <v>6.8568700000000002E-3</v>
      </c>
      <c r="Z66" s="54">
        <v>1.1275499999999999E-3</v>
      </c>
      <c r="AB66" s="21">
        <v>8.8973045349121094E-3</v>
      </c>
      <c r="AC66" s="21">
        <v>1.10333164532979E-3</v>
      </c>
      <c r="AD66" s="21" t="s">
        <v>75</v>
      </c>
      <c r="AE66" s="21">
        <v>4.5420368512471498E-2</v>
      </c>
      <c r="AF66" s="21">
        <v>1.1394719282786E-3</v>
      </c>
      <c r="AG66" s="21">
        <v>8.9346836010614994E-2</v>
      </c>
      <c r="AH66" s="21">
        <v>1.1035303274790399E-3</v>
      </c>
      <c r="AI66" s="21" t="s">
        <v>75</v>
      </c>
      <c r="AJ66" s="21">
        <v>9.6817493438720703E-2</v>
      </c>
      <c r="AK66" s="21">
        <v>1.1176764965057299E-3</v>
      </c>
      <c r="AL66" s="21">
        <v>0.22174452741940801</v>
      </c>
      <c r="AM66" s="21">
        <v>1.13758444786071E-3</v>
      </c>
    </row>
    <row r="67" spans="1:39" x14ac:dyDescent="0.2">
      <c r="A67" t="s">
        <v>20</v>
      </c>
      <c r="B67" s="1">
        <v>9</v>
      </c>
      <c r="C67" s="1">
        <v>0</v>
      </c>
      <c r="D67" s="5">
        <v>9.7036361694335897E-5</v>
      </c>
      <c r="E67" s="1">
        <v>7.9107284545898405E-4</v>
      </c>
      <c r="F67" s="1">
        <v>584</v>
      </c>
      <c r="G67">
        <f t="shared" si="0"/>
        <v>292</v>
      </c>
      <c r="I67" t="s">
        <v>20</v>
      </c>
      <c r="J67">
        <v>1.77610397338867E-3</v>
      </c>
      <c r="K67">
        <v>0.19730421066284101</v>
      </c>
      <c r="L67">
        <v>1.9046862920125301E-3</v>
      </c>
      <c r="M67">
        <v>0.25839220484097702</v>
      </c>
      <c r="N67" t="s">
        <v>20</v>
      </c>
      <c r="O67">
        <v>1.8901824951171799E-3</v>
      </c>
      <c r="P67">
        <v>1.28674245874087</v>
      </c>
      <c r="Q67">
        <v>1.9116202990214E-3</v>
      </c>
      <c r="R67">
        <v>2.5724741220474199</v>
      </c>
      <c r="S67" t="s">
        <v>20</v>
      </c>
      <c r="T67">
        <v>2.0128488540649401E-3</v>
      </c>
      <c r="U67">
        <v>2.8025786578655199</v>
      </c>
      <c r="V67">
        <v>4.5779148737589504E-3</v>
      </c>
      <c r="W67">
        <v>5.9726331035296099</v>
      </c>
      <c r="X67" s="21" t="s">
        <v>20</v>
      </c>
      <c r="Y67" s="54">
        <v>2.7960400000000001E-3</v>
      </c>
      <c r="Z67" s="54">
        <v>1.10889E-3</v>
      </c>
      <c r="AB67" s="21">
        <v>3.4720102945963501E-3</v>
      </c>
      <c r="AC67" s="21">
        <v>1.1090536912282301E-3</v>
      </c>
      <c r="AD67" s="21" t="s">
        <v>20</v>
      </c>
      <c r="AE67" s="21">
        <v>1.8571784098943001E-2</v>
      </c>
      <c r="AF67" s="21">
        <v>1.10086798667907E-3</v>
      </c>
      <c r="AG67" s="21">
        <v>3.8233647743860802E-2</v>
      </c>
      <c r="AH67" s="21">
        <v>1.12688541412353E-3</v>
      </c>
      <c r="AI67" s="21" t="s">
        <v>20</v>
      </c>
      <c r="AJ67" s="21">
        <v>4.1222761074701901E-2</v>
      </c>
      <c r="AK67" s="21">
        <v>1.1173784732818599E-3</v>
      </c>
      <c r="AL67" s="21">
        <v>9.5590273539225196E-2</v>
      </c>
      <c r="AM67" s="21">
        <v>1.1281569798787399E-3</v>
      </c>
    </row>
    <row r="68" spans="1:39" x14ac:dyDescent="0.2">
      <c r="A68" t="s">
        <v>35</v>
      </c>
      <c r="B68" s="1">
        <v>6</v>
      </c>
      <c r="C68" s="1">
        <v>0</v>
      </c>
      <c r="D68">
        <v>1.0633468627929599E-4</v>
      </c>
      <c r="E68">
        <v>6.9499015808105404E-4</v>
      </c>
      <c r="F68" s="1">
        <v>52</v>
      </c>
      <c r="G68">
        <f t="shared" si="0"/>
        <v>26</v>
      </c>
      <c r="I68" t="s">
        <v>35</v>
      </c>
      <c r="J68">
        <v>1.18504524230957E-3</v>
      </c>
      <c r="K68">
        <v>1.8140821456909099E-2</v>
      </c>
      <c r="L68">
        <v>1.3113121191660501E-3</v>
      </c>
      <c r="M68">
        <v>2.61594553788503E-2</v>
      </c>
      <c r="N68" t="s">
        <v>35</v>
      </c>
      <c r="O68">
        <v>1.20142102241516E-3</v>
      </c>
      <c r="P68">
        <v>0.12941079338391601</v>
      </c>
      <c r="Q68">
        <v>1.30274891853332E-3</v>
      </c>
      <c r="R68">
        <v>0.24269433816274</v>
      </c>
      <c r="S68" t="s">
        <v>35</v>
      </c>
      <c r="T68">
        <v>1.39810641606648E-3</v>
      </c>
      <c r="U68">
        <v>0.27517704168955398</v>
      </c>
      <c r="V68">
        <v>3.5800735155741299E-3</v>
      </c>
      <c r="W68">
        <v>0.63108547528584802</v>
      </c>
      <c r="X68" s="21" t="s">
        <v>35</v>
      </c>
      <c r="Y68" s="54">
        <v>2.6928299999999998E-3</v>
      </c>
      <c r="Z68" s="54">
        <v>1.1181400000000001E-3</v>
      </c>
      <c r="AB68" s="21">
        <v>3.4302870432535802E-3</v>
      </c>
      <c r="AC68" s="21">
        <v>1.11015637715657E-3</v>
      </c>
      <c r="AD68" s="21" t="s">
        <v>35</v>
      </c>
      <c r="AE68" s="21">
        <v>1.7172982295354199E-2</v>
      </c>
      <c r="AF68" s="21">
        <v>1.1065105597178101E-3</v>
      </c>
      <c r="AG68" s="21">
        <v>3.4713188807169497E-2</v>
      </c>
      <c r="AH68" s="21">
        <v>1.11238161722819E-3</v>
      </c>
      <c r="AI68" s="21" t="s">
        <v>35</v>
      </c>
      <c r="AJ68" s="21">
        <v>3.7666231393813997E-2</v>
      </c>
      <c r="AK68" s="21">
        <v>1.2706319491068499E-3</v>
      </c>
      <c r="AL68" s="21">
        <v>8.7349921464920002E-2</v>
      </c>
      <c r="AM68" s="21">
        <v>1.1091430981953899E-3</v>
      </c>
    </row>
    <row r="69" spans="1:39" x14ac:dyDescent="0.2">
      <c r="A69" t="s">
        <v>65</v>
      </c>
      <c r="B69" s="1">
        <v>29</v>
      </c>
      <c r="C69" s="3">
        <v>138196342.12911999</v>
      </c>
      <c r="D69">
        <v>1.7080307006835901E-3</v>
      </c>
      <c r="E69">
        <v>4.6705245971679597E-2</v>
      </c>
      <c r="F69" s="1">
        <v>5344</v>
      </c>
      <c r="G69">
        <f t="shared" ref="G69:G92" si="1">(F69/2)</f>
        <v>2672</v>
      </c>
      <c r="I69" t="s">
        <v>65</v>
      </c>
      <c r="J69">
        <v>1.4203300476074199E-2</v>
      </c>
      <c r="K69">
        <v>1.6408605480194001</v>
      </c>
      <c r="L69">
        <v>1.47779285907745E-2</v>
      </c>
      <c r="M69">
        <v>2.1316120525201101</v>
      </c>
      <c r="N69" t="s">
        <v>65</v>
      </c>
      <c r="O69" s="7" t="s">
        <v>96</v>
      </c>
      <c r="P69" s="7" t="s">
        <v>96</v>
      </c>
      <c r="Q69" s="7" t="s">
        <v>96</v>
      </c>
      <c r="R69" s="7" t="s">
        <v>96</v>
      </c>
      <c r="S69" s="7" t="s">
        <v>96</v>
      </c>
      <c r="T69" s="7" t="s">
        <v>96</v>
      </c>
      <c r="U69" s="7" t="s">
        <v>96</v>
      </c>
      <c r="V69" s="7" t="s">
        <v>96</v>
      </c>
      <c r="W69" s="7" t="s">
        <v>96</v>
      </c>
      <c r="X69" s="21" t="s">
        <v>65</v>
      </c>
      <c r="Y69" s="54">
        <v>5.0032100000000001E-3</v>
      </c>
      <c r="Z69" s="54">
        <v>1.1183300000000001E-3</v>
      </c>
      <c r="AB69" s="21">
        <v>6.46913051605224E-3</v>
      </c>
      <c r="AC69" s="21">
        <v>1.1093517144521001E-3</v>
      </c>
      <c r="AD69" s="21" t="s">
        <v>65</v>
      </c>
      <c r="AE69" s="21">
        <v>3.3306141694386802E-2</v>
      </c>
      <c r="AF69" s="21">
        <v>1.10221902529398E-3</v>
      </c>
      <c r="AG69" s="21">
        <v>6.5842668215433706E-2</v>
      </c>
      <c r="AH69" s="21">
        <v>1.1098285516103099E-3</v>
      </c>
      <c r="AI69" s="21" t="s">
        <v>65</v>
      </c>
      <c r="AJ69" s="21">
        <v>7.2020123402277605E-2</v>
      </c>
      <c r="AK69" s="21">
        <v>1.1088450749715099E-3</v>
      </c>
      <c r="AL69" s="21">
        <v>0.164169778426488</v>
      </c>
      <c r="AM69" s="21">
        <v>1.1177361011505101E-3</v>
      </c>
    </row>
    <row r="70" spans="1:39" x14ac:dyDescent="0.2">
      <c r="A70" t="s">
        <v>7</v>
      </c>
      <c r="B70" s="1" t="s">
        <v>96</v>
      </c>
      <c r="C70" s="1" t="s">
        <v>96</v>
      </c>
      <c r="D70" s="1" t="s">
        <v>96</v>
      </c>
      <c r="E70" s="1" t="s">
        <v>96</v>
      </c>
      <c r="F70" s="1" t="s">
        <v>96</v>
      </c>
      <c r="G70" t="e">
        <f t="shared" si="1"/>
        <v>#VALUE!</v>
      </c>
      <c r="I70" t="s">
        <v>7</v>
      </c>
      <c r="J70" s="1" t="s">
        <v>96</v>
      </c>
      <c r="K70" s="1" t="s">
        <v>96</v>
      </c>
      <c r="L70" s="1" t="s">
        <v>96</v>
      </c>
      <c r="M70" s="1" t="s">
        <v>96</v>
      </c>
      <c r="N70" s="1" t="s">
        <v>7</v>
      </c>
      <c r="O70" s="7" t="s">
        <v>96</v>
      </c>
      <c r="P70" s="7" t="s">
        <v>96</v>
      </c>
      <c r="Q70" s="7" t="s">
        <v>96</v>
      </c>
      <c r="R70" s="7" t="s">
        <v>96</v>
      </c>
      <c r="S70" s="7" t="s">
        <v>96</v>
      </c>
      <c r="T70" s="7" t="s">
        <v>96</v>
      </c>
      <c r="U70" s="7" t="s">
        <v>96</v>
      </c>
      <c r="V70" s="7" t="s">
        <v>96</v>
      </c>
      <c r="W70" s="7" t="s">
        <v>96</v>
      </c>
      <c r="X70" s="21" t="s">
        <v>7</v>
      </c>
      <c r="Y70" s="54">
        <v>5.8184500000000002E-3</v>
      </c>
      <c r="Z70" s="54">
        <v>1.13076E-3</v>
      </c>
      <c r="AB70" s="21">
        <v>7.4823498725891096E-3</v>
      </c>
      <c r="AC70" s="21">
        <v>1.1257330576578701E-3</v>
      </c>
      <c r="AD70" s="21" t="s">
        <v>7</v>
      </c>
      <c r="AE70" s="21">
        <v>3.7725021441777501E-2</v>
      </c>
      <c r="AF70" s="21">
        <v>1.09257300694783E-3</v>
      </c>
      <c r="AG70" s="21">
        <v>7.6155692338943398E-2</v>
      </c>
      <c r="AH70" s="21">
        <v>1.1308391888936299E-3</v>
      </c>
      <c r="AI70" s="21" t="s">
        <v>7</v>
      </c>
      <c r="AJ70" s="21">
        <v>8.2869867483774798E-2</v>
      </c>
      <c r="AK70" s="21">
        <v>1.1211136976877799E-3</v>
      </c>
      <c r="AL70" s="21">
        <v>0.18883398175239499</v>
      </c>
      <c r="AM70" s="21">
        <v>1.12675627072652E-3</v>
      </c>
    </row>
    <row r="71" spans="1:39" x14ac:dyDescent="0.2">
      <c r="A71" t="s">
        <v>82</v>
      </c>
      <c r="B71" s="1">
        <v>8</v>
      </c>
      <c r="C71" s="1">
        <v>138196342.12911999</v>
      </c>
      <c r="D71" s="5">
        <v>7.6055526733398397E-5</v>
      </c>
      <c r="E71">
        <v>9.002685546875E-4</v>
      </c>
      <c r="F71">
        <v>68</v>
      </c>
      <c r="G71">
        <f t="shared" si="1"/>
        <v>34</v>
      </c>
      <c r="I71" t="s">
        <v>82</v>
      </c>
      <c r="J71">
        <v>1.22029304504394E-3</v>
      </c>
      <c r="K71">
        <v>2.3465318679809499E-2</v>
      </c>
      <c r="L71">
        <v>1.33342544237772E-3</v>
      </c>
      <c r="M71">
        <v>3.4674366315205797E-2</v>
      </c>
      <c r="N71" t="s">
        <v>82</v>
      </c>
      <c r="O71">
        <v>1.2487967809041299E-3</v>
      </c>
      <c r="P71">
        <v>0.172738621632258</v>
      </c>
      <c r="Q71">
        <v>1.33530298868815E-3</v>
      </c>
      <c r="R71">
        <v>0.32793596386909402</v>
      </c>
      <c r="S71" t="s">
        <v>82</v>
      </c>
      <c r="T71">
        <v>1.43672029177347E-3</v>
      </c>
      <c r="U71">
        <v>0.37013508876164702</v>
      </c>
      <c r="V71">
        <v>3.5865108172098699E-3</v>
      </c>
      <c r="W71">
        <v>0.85115120808283395</v>
      </c>
      <c r="X71" s="21" t="s">
        <v>82</v>
      </c>
      <c r="Y71" s="54">
        <v>4.2093E-3</v>
      </c>
      <c r="Z71" s="54">
        <v>1.1129600000000001E-3</v>
      </c>
      <c r="AB71" s="21">
        <v>5.3440729777018197E-3</v>
      </c>
      <c r="AC71" s="21">
        <v>1.11935536066691E-3</v>
      </c>
      <c r="AD71" s="21" t="s">
        <v>82</v>
      </c>
      <c r="AE71" s="21">
        <v>2.7525236209233601E-2</v>
      </c>
      <c r="AF71" s="21">
        <v>1.10049049059549E-3</v>
      </c>
      <c r="AG71" s="21">
        <v>5.4759730895360299E-2</v>
      </c>
      <c r="AH71" s="21">
        <v>1.11643473307291E-3</v>
      </c>
      <c r="AI71" s="21" t="s">
        <v>82</v>
      </c>
      <c r="AJ71" s="21">
        <v>5.9725751479466703E-2</v>
      </c>
      <c r="AK71" s="21">
        <v>1.3795892397562601E-3</v>
      </c>
      <c r="AL71" s="21">
        <v>0.140246897935867</v>
      </c>
      <c r="AM71" s="21">
        <v>1.1263887087504E-3</v>
      </c>
    </row>
    <row r="72" spans="1:39" x14ac:dyDescent="0.2">
      <c r="A72" t="s">
        <v>74</v>
      </c>
      <c r="B72" s="1">
        <v>8</v>
      </c>
      <c r="C72" s="1">
        <v>0.28869186361549098</v>
      </c>
      <c r="D72" s="5">
        <v>7.5101852416992106E-5</v>
      </c>
      <c r="E72">
        <v>8.9716911315917904E-4</v>
      </c>
      <c r="F72">
        <v>68</v>
      </c>
      <c r="G72">
        <f t="shared" si="1"/>
        <v>34</v>
      </c>
      <c r="I72" t="s">
        <v>74</v>
      </c>
      <c r="J72">
        <v>1.24110221862792E-3</v>
      </c>
      <c r="K72">
        <v>2.30700397491455E-2</v>
      </c>
      <c r="L72">
        <v>1.33409102757771E-3</v>
      </c>
      <c r="M72">
        <v>3.4333984057108503E-2</v>
      </c>
      <c r="N72" t="s">
        <v>74</v>
      </c>
      <c r="O72">
        <v>1.32092833518981E-3</v>
      </c>
      <c r="P72">
        <v>0.17213283975919</v>
      </c>
      <c r="Q72">
        <v>1.3244946797688799E-3</v>
      </c>
      <c r="R72">
        <v>0.32695030172665901</v>
      </c>
      <c r="S72" t="s">
        <v>74</v>
      </c>
      <c r="T72">
        <v>1.42040848731994E-3</v>
      </c>
      <c r="U72">
        <v>0.36862184604008902</v>
      </c>
      <c r="V72">
        <v>3.5779277483622201E-3</v>
      </c>
      <c r="W72">
        <v>0.85282078385353</v>
      </c>
      <c r="X72" s="21" t="s">
        <v>74</v>
      </c>
      <c r="Y72" s="54">
        <v>6.6163799999999998E-3</v>
      </c>
      <c r="Z72" s="54">
        <v>1.1089299999999999E-3</v>
      </c>
      <c r="AB72" s="21">
        <v>8.5343122482299805E-3</v>
      </c>
      <c r="AC72" s="21">
        <v>1.09527508417765E-3</v>
      </c>
      <c r="AD72" s="21" t="s">
        <v>74</v>
      </c>
      <c r="AE72" s="21">
        <v>4.34087812900543E-2</v>
      </c>
      <c r="AF72" s="21">
        <v>1.0950565338134701E-3</v>
      </c>
      <c r="AG72" s="21">
        <v>8.5959235827128097E-2</v>
      </c>
      <c r="AH72" s="21">
        <v>1.10716621081034E-3</v>
      </c>
      <c r="AI72" s="21" t="s">
        <v>74</v>
      </c>
      <c r="AJ72" s="21">
        <v>9.8289827505747399E-2</v>
      </c>
      <c r="AK72" s="21">
        <v>1.1169115702311101E-3</v>
      </c>
      <c r="AL72" s="21">
        <v>0.21560682853062901</v>
      </c>
      <c r="AM72" s="21">
        <v>1.11666321754455E-3</v>
      </c>
    </row>
    <row r="73" spans="1:39" x14ac:dyDescent="0.2">
      <c r="A73" t="s">
        <v>62</v>
      </c>
      <c r="B73" s="1">
        <v>8</v>
      </c>
      <c r="C73" s="1">
        <v>0.28869186361549098</v>
      </c>
      <c r="D73">
        <v>1.0704994201660099E-4</v>
      </c>
      <c r="E73">
        <v>9.2911720275878895E-4</v>
      </c>
      <c r="F73">
        <v>68</v>
      </c>
      <c r="G73">
        <f t="shared" si="1"/>
        <v>34</v>
      </c>
      <c r="I73" t="s">
        <v>62</v>
      </c>
      <c r="J73">
        <v>1.2222957611083901E-3</v>
      </c>
      <c r="K73">
        <v>2.3484678268432601E-2</v>
      </c>
      <c r="L73">
        <v>1.32548809051513E-3</v>
      </c>
      <c r="M73">
        <v>3.4571538368860802E-2</v>
      </c>
      <c r="N73" t="s">
        <v>62</v>
      </c>
      <c r="O73">
        <v>1.22931599617004E-3</v>
      </c>
      <c r="P73">
        <v>0.17207131783167501</v>
      </c>
      <c r="Q73">
        <v>1.32504105567932E-3</v>
      </c>
      <c r="R73">
        <v>0.32804383834202999</v>
      </c>
      <c r="S73" t="s">
        <v>62</v>
      </c>
      <c r="T73">
        <v>1.4111101627349799E-3</v>
      </c>
      <c r="U73">
        <v>0.36971483627955098</v>
      </c>
      <c r="V73">
        <v>3.5617748896280901E-3</v>
      </c>
      <c r="W73">
        <v>0.88373617331186904</v>
      </c>
      <c r="X73" s="21" t="s">
        <v>62</v>
      </c>
      <c r="Y73" s="54">
        <v>4.4022499999999999E-3</v>
      </c>
      <c r="Z73" s="54">
        <v>1.1086100000000001E-3</v>
      </c>
      <c r="AB73" s="21">
        <v>5.6490997473398804E-3</v>
      </c>
      <c r="AC73" s="21">
        <v>1.1082589626312199E-3</v>
      </c>
      <c r="AD73" s="21" t="s">
        <v>62</v>
      </c>
      <c r="AE73" s="21">
        <v>2.9121081034342401E-2</v>
      </c>
      <c r="AF73" s="21">
        <v>1.1092126369476301E-3</v>
      </c>
      <c r="AG73" s="21">
        <v>5.81115285555521E-2</v>
      </c>
      <c r="AH73" s="21">
        <v>1.10328197479248E-3</v>
      </c>
      <c r="AI73" s="21" t="s">
        <v>62</v>
      </c>
      <c r="AJ73" s="21">
        <v>6.32648766040802E-2</v>
      </c>
      <c r="AK73" s="21">
        <v>1.10946098963419E-3</v>
      </c>
      <c r="AL73" s="21">
        <v>0.14450149734814899</v>
      </c>
      <c r="AM73" s="21">
        <v>1.1066695054372099E-3</v>
      </c>
    </row>
    <row r="74" spans="1:39" x14ac:dyDescent="0.2">
      <c r="A74" t="s">
        <v>50</v>
      </c>
      <c r="B74" s="1">
        <v>5</v>
      </c>
      <c r="C74" s="1">
        <v>2.5890825555131902E-2</v>
      </c>
      <c r="D74" s="5">
        <v>9.8943710327148397E-5</v>
      </c>
      <c r="E74">
        <v>6.3800811767578103E-4</v>
      </c>
      <c r="F74">
        <v>44</v>
      </c>
      <c r="G74">
        <f t="shared" si="1"/>
        <v>22</v>
      </c>
      <c r="I74" t="s">
        <v>50</v>
      </c>
      <c r="J74">
        <v>1.1864185333251901E-3</v>
      </c>
      <c r="K74">
        <v>1.56850719451904E-2</v>
      </c>
      <c r="L74">
        <v>1.27394994099934E-3</v>
      </c>
      <c r="M74">
        <v>2.1840443213780699E-2</v>
      </c>
      <c r="N74" t="s">
        <v>50</v>
      </c>
      <c r="O74">
        <v>1.16586685180664E-3</v>
      </c>
      <c r="P74">
        <v>0.10836159189542099</v>
      </c>
      <c r="Q74">
        <v>1.2695689996083501E-3</v>
      </c>
      <c r="R74">
        <v>0.20320788025855999</v>
      </c>
      <c r="S74" t="s">
        <v>50</v>
      </c>
      <c r="T74">
        <v>1.3744533061981199E-3</v>
      </c>
      <c r="U74">
        <v>0.23237274090449</v>
      </c>
      <c r="V74">
        <v>6.6892902056376099E-3</v>
      </c>
      <c r="W74">
        <v>0.53252139687538103</v>
      </c>
      <c r="X74" s="21" t="s">
        <v>50</v>
      </c>
      <c r="Y74" s="54">
        <v>4.4039700000000001E-3</v>
      </c>
      <c r="Z74" s="54">
        <v>1.09621E-3</v>
      </c>
      <c r="AB74" s="21">
        <v>5.6727329889933202E-3</v>
      </c>
      <c r="AC74" s="21">
        <v>1.1161863803863499E-3</v>
      </c>
      <c r="AD74" s="21" t="s">
        <v>50</v>
      </c>
      <c r="AE74" s="21">
        <v>3.0001014471054001E-2</v>
      </c>
      <c r="AF74" s="21">
        <v>1.3283888498941999E-3</v>
      </c>
      <c r="AG74" s="21">
        <v>5.85326155026753E-2</v>
      </c>
      <c r="AH74" s="21">
        <v>1.1138319969177201E-3</v>
      </c>
      <c r="AI74" s="21" t="s">
        <v>50</v>
      </c>
      <c r="AJ74" s="21">
        <v>6.3312381505966103E-2</v>
      </c>
      <c r="AK74" s="21">
        <v>1.0979672273E-3</v>
      </c>
      <c r="AL74" s="21">
        <v>0.145431240399678</v>
      </c>
      <c r="AM74" s="21">
        <v>1.20206673940022E-3</v>
      </c>
    </row>
    <row r="75" spans="1:39" x14ac:dyDescent="0.2">
      <c r="A75" t="s">
        <v>90</v>
      </c>
      <c r="B75" s="1">
        <v>8</v>
      </c>
      <c r="C75" s="1">
        <v>0.118881414672263</v>
      </c>
      <c r="D75" s="5">
        <v>1.1014938354492099E-4</v>
      </c>
      <c r="E75">
        <v>8.8906288146972602E-4</v>
      </c>
      <c r="F75">
        <v>68</v>
      </c>
      <c r="G75">
        <f t="shared" si="1"/>
        <v>34</v>
      </c>
      <c r="I75" t="s">
        <v>90</v>
      </c>
      <c r="J75">
        <v>1.21033668518066E-3</v>
      </c>
      <c r="K75">
        <v>2.31836318969726E-2</v>
      </c>
      <c r="L75">
        <v>1.34622057278951E-3</v>
      </c>
      <c r="M75">
        <v>3.4550487995147698E-2</v>
      </c>
      <c r="N75" t="s">
        <v>90</v>
      </c>
      <c r="O75">
        <v>1.3151864210764501E-3</v>
      </c>
      <c r="P75">
        <v>0.171963900327682</v>
      </c>
      <c r="Q75">
        <v>1.3186633586883499E-3</v>
      </c>
      <c r="R75">
        <v>0.33768415451049799</v>
      </c>
      <c r="S75" t="s">
        <v>90</v>
      </c>
      <c r="T75">
        <v>1.41546130180358E-3</v>
      </c>
      <c r="U75">
        <v>0.36949679255485501</v>
      </c>
      <c r="V75">
        <v>6.0625374317169103E-3</v>
      </c>
      <c r="W75">
        <v>0.85373520851135198</v>
      </c>
      <c r="X75" s="21" t="s">
        <v>90</v>
      </c>
      <c r="Y75" s="54">
        <v>4.0157500000000002E-3</v>
      </c>
      <c r="Z75" s="54">
        <v>1.11604E-3</v>
      </c>
      <c r="AB75" s="21">
        <v>5.1217079162597604E-3</v>
      </c>
      <c r="AC75" s="21">
        <v>1.1059045791625901E-3</v>
      </c>
      <c r="AD75" s="21" t="s">
        <v>90</v>
      </c>
      <c r="AE75" s="21">
        <v>2.9737979173660199E-2</v>
      </c>
      <c r="AF75" s="21">
        <v>1.1503299077351801E-3</v>
      </c>
      <c r="AG75" s="21">
        <v>5.3592403729756599E-2</v>
      </c>
      <c r="AH75" s="21">
        <v>1.1208156744638999E-3</v>
      </c>
      <c r="AI75" s="21" t="s">
        <v>90</v>
      </c>
      <c r="AJ75" s="21">
        <v>5.78185121218363E-2</v>
      </c>
      <c r="AK75" s="21">
        <v>1.1317829291025701E-3</v>
      </c>
      <c r="AL75" s="21">
        <v>0.13463874657948799</v>
      </c>
      <c r="AM75" s="21">
        <v>1.15763147672017E-3</v>
      </c>
    </row>
    <row r="76" spans="1:39" x14ac:dyDescent="0.2">
      <c r="A76" t="s">
        <v>61</v>
      </c>
      <c r="B76" s="1">
        <v>7</v>
      </c>
      <c r="C76" s="1">
        <v>0.27343748769531101</v>
      </c>
      <c r="D76">
        <v>1.01089477539062E-4</v>
      </c>
      <c r="E76">
        <v>7.6913833618163997E-4</v>
      </c>
      <c r="F76">
        <v>60</v>
      </c>
      <c r="G76">
        <f t="shared" si="1"/>
        <v>30</v>
      </c>
      <c r="I76" t="s">
        <v>61</v>
      </c>
      <c r="J76">
        <v>1.2174510955810501E-3</v>
      </c>
      <c r="K76">
        <v>2.0371561050414998E-2</v>
      </c>
      <c r="L76">
        <v>1.3143718242645201E-3</v>
      </c>
      <c r="M76">
        <v>3.03477148214976E-2</v>
      </c>
      <c r="N76" t="s">
        <v>61</v>
      </c>
      <c r="O76">
        <v>1.21951103210449E-3</v>
      </c>
      <c r="P76">
        <v>0.15376107891400601</v>
      </c>
      <c r="Q76">
        <v>1.3285279273986799E-3</v>
      </c>
      <c r="R76">
        <v>0.28900284568468698</v>
      </c>
      <c r="S76" t="s">
        <v>61</v>
      </c>
      <c r="T76">
        <v>1.4103651046752899E-3</v>
      </c>
      <c r="U76">
        <v>0.325178742408752</v>
      </c>
      <c r="V76">
        <v>3.6090612411499002E-3</v>
      </c>
      <c r="W76">
        <v>0.75700385371843903</v>
      </c>
      <c r="X76" s="21" t="s">
        <v>61</v>
      </c>
      <c r="Y76" s="54" t="s">
        <v>103</v>
      </c>
      <c r="Z76" s="54" t="s">
        <v>103</v>
      </c>
      <c r="AA76" s="54" t="s">
        <v>96</v>
      </c>
      <c r="AB76" s="54" t="s">
        <v>103</v>
      </c>
      <c r="AC76" s="54" t="s">
        <v>103</v>
      </c>
      <c r="AE76" s="54" t="s">
        <v>103</v>
      </c>
      <c r="AF76" s="54" t="s">
        <v>103</v>
      </c>
      <c r="AG76" s="54" t="s">
        <v>103</v>
      </c>
      <c r="AH76" s="54" t="s">
        <v>103</v>
      </c>
      <c r="AJ76" s="54" t="s">
        <v>103</v>
      </c>
      <c r="AK76" s="54" t="s">
        <v>103</v>
      </c>
      <c r="AL76" s="54" t="s">
        <v>103</v>
      </c>
      <c r="AM76" s="54" t="s">
        <v>103</v>
      </c>
    </row>
    <row r="77" spans="1:39" x14ac:dyDescent="0.2">
      <c r="A77" t="s">
        <v>23</v>
      </c>
      <c r="B77" s="1">
        <v>29</v>
      </c>
      <c r="C77" s="1">
        <v>0.70691391234581902</v>
      </c>
      <c r="D77" s="5">
        <v>7.82012939453125E-5</v>
      </c>
      <c r="E77">
        <v>1.0380744934082001E-3</v>
      </c>
      <c r="F77">
        <v>76</v>
      </c>
      <c r="G77">
        <f t="shared" si="1"/>
        <v>38</v>
      </c>
      <c r="I77" t="s">
        <v>23</v>
      </c>
      <c r="J77">
        <v>1.20818138122558E-3</v>
      </c>
      <c r="K77">
        <v>2.5405483245849601E-2</v>
      </c>
      <c r="L77">
        <v>1.34036938349405E-3</v>
      </c>
      <c r="M77">
        <v>3.8583904504776001E-2</v>
      </c>
      <c r="N77" t="s">
        <v>23</v>
      </c>
      <c r="O77">
        <v>1.33320689201354E-3</v>
      </c>
      <c r="P77">
        <v>0.19754148523012699</v>
      </c>
      <c r="Q77">
        <v>1.37178103129069E-3</v>
      </c>
      <c r="R77">
        <v>0.37516406178474399</v>
      </c>
      <c r="S77" t="s">
        <v>88</v>
      </c>
      <c r="T77">
        <v>1.509557167689E-3</v>
      </c>
      <c r="U77">
        <v>0.91008010506629899</v>
      </c>
      <c r="V77">
        <v>3.76174847284952E-3</v>
      </c>
      <c r="W77">
        <v>0.97625121474265997</v>
      </c>
      <c r="X77" s="21" t="s">
        <v>23</v>
      </c>
      <c r="Y77" s="54">
        <v>5.8271399999999998E-3</v>
      </c>
      <c r="Z77" s="54">
        <v>1.1190799999999999E-3</v>
      </c>
      <c r="AB77" s="21">
        <v>7.4610710144042899E-3</v>
      </c>
      <c r="AC77" s="21">
        <v>1.09774867693583E-3</v>
      </c>
      <c r="AD77" s="21" t="s">
        <v>23</v>
      </c>
      <c r="AE77" s="21">
        <v>3.8355151812235498E-2</v>
      </c>
      <c r="AF77" s="21">
        <v>1.1015037695566801E-3</v>
      </c>
      <c r="AG77" s="21">
        <v>7.8679511944452898E-2</v>
      </c>
      <c r="AH77" s="21">
        <v>1.1233588059743199E-3</v>
      </c>
      <c r="AI77" s="21" t="s">
        <v>23</v>
      </c>
      <c r="AJ77" s="21">
        <v>8.3248476187388107E-2</v>
      </c>
      <c r="AK77" s="21">
        <v>1.1151035626729301E-3</v>
      </c>
    </row>
    <row r="78" spans="1:39" x14ac:dyDescent="0.2">
      <c r="A78" t="s">
        <v>88</v>
      </c>
      <c r="B78" s="1">
        <v>15</v>
      </c>
      <c r="C78" s="1">
        <v>9.8804207566457296E-3</v>
      </c>
      <c r="D78" s="5">
        <v>9.3936920166015598E-5</v>
      </c>
      <c r="E78">
        <v>1.47366523742675E-3</v>
      </c>
      <c r="F78">
        <v>124</v>
      </c>
      <c r="G78">
        <f t="shared" si="1"/>
        <v>62</v>
      </c>
      <c r="I78" t="s">
        <v>88</v>
      </c>
      <c r="J78">
        <v>1.2924575805664E-3</v>
      </c>
      <c r="K78">
        <v>4.9973201751708898E-2</v>
      </c>
      <c r="L78">
        <v>1.4234582583109499E-3</v>
      </c>
      <c r="M78">
        <v>7.7637712160746206E-2</v>
      </c>
      <c r="N78" t="s">
        <v>88</v>
      </c>
      <c r="O78">
        <v>1.4178951581319101E-3</v>
      </c>
      <c r="P78">
        <v>0.42553424835205</v>
      </c>
      <c r="Q78">
        <v>1.42213702201843E-3</v>
      </c>
      <c r="R78">
        <v>0.83473919828732801</v>
      </c>
      <c r="S78" t="s">
        <v>23</v>
      </c>
      <c r="T78">
        <v>1.4375944932301799E-3</v>
      </c>
      <c r="U78">
        <v>0.42145109176635698</v>
      </c>
      <c r="V78">
        <v>6.5795977910359698E-3</v>
      </c>
      <c r="W78">
        <v>2.1821587483088098</v>
      </c>
      <c r="X78" s="21" t="s">
        <v>88</v>
      </c>
      <c r="Y78" s="54" t="s">
        <v>103</v>
      </c>
      <c r="Z78" s="54" t="s">
        <v>103</v>
      </c>
      <c r="AA78" s="54" t="s">
        <v>96</v>
      </c>
      <c r="AB78" s="54" t="s">
        <v>103</v>
      </c>
      <c r="AC78" s="54" t="s">
        <v>103</v>
      </c>
      <c r="AE78" s="54" t="s">
        <v>103</v>
      </c>
      <c r="AF78" s="54" t="s">
        <v>103</v>
      </c>
      <c r="AG78" s="54" t="s">
        <v>103</v>
      </c>
      <c r="AH78" s="54" t="s">
        <v>103</v>
      </c>
      <c r="AI78" s="54" t="s">
        <v>103</v>
      </c>
      <c r="AJ78" s="54" t="s">
        <v>103</v>
      </c>
      <c r="AK78" s="54" t="s">
        <v>103</v>
      </c>
      <c r="AL78" s="54" t="s">
        <v>103</v>
      </c>
      <c r="AM78" s="54" t="s">
        <v>103</v>
      </c>
    </row>
    <row r="79" spans="1:39" x14ac:dyDescent="0.2">
      <c r="A79" t="s">
        <v>86</v>
      </c>
      <c r="B79" s="1">
        <v>7</v>
      </c>
      <c r="C79" s="1">
        <v>5.5729795485948502E-2</v>
      </c>
      <c r="D79">
        <v>1.0085105895996E-4</v>
      </c>
      <c r="E79">
        <v>7.4696540832519499E-4</v>
      </c>
      <c r="F79">
        <v>60</v>
      </c>
      <c r="G79">
        <f t="shared" si="1"/>
        <v>30</v>
      </c>
      <c r="I79" t="s">
        <v>86</v>
      </c>
      <c r="J79">
        <v>1.2072467803955001E-3</v>
      </c>
      <c r="K79">
        <v>2.0487546920776301E-2</v>
      </c>
      <c r="L79">
        <v>1.32054090499877E-3</v>
      </c>
      <c r="M79">
        <v>3.0478358268737699E-2</v>
      </c>
      <c r="N79" t="s">
        <v>86</v>
      </c>
      <c r="O79">
        <v>1.2208124001820799E-3</v>
      </c>
      <c r="P79">
        <v>0.15842436750729799</v>
      </c>
      <c r="Q79">
        <v>1.3866424560546799E-3</v>
      </c>
      <c r="R79">
        <v>0.294033626715342</v>
      </c>
      <c r="S79" t="s">
        <v>86</v>
      </c>
      <c r="T79">
        <v>1.4081696669260601E-3</v>
      </c>
      <c r="U79">
        <v>0.32697686553001398</v>
      </c>
      <c r="V79">
        <v>3.5744210084279302E-3</v>
      </c>
      <c r="W79">
        <v>0.75289802749951595</v>
      </c>
      <c r="X79" s="21" t="s">
        <v>86</v>
      </c>
      <c r="Y79" s="54" t="s">
        <v>103</v>
      </c>
      <c r="Z79" s="54" t="s">
        <v>103</v>
      </c>
      <c r="AA79" s="54" t="s">
        <v>103</v>
      </c>
      <c r="AB79" s="54" t="s">
        <v>103</v>
      </c>
      <c r="AC79" s="54" t="s">
        <v>103</v>
      </c>
      <c r="AE79" s="54" t="s">
        <v>103</v>
      </c>
      <c r="AF79" s="54" t="s">
        <v>103</v>
      </c>
      <c r="AG79" s="54" t="s">
        <v>103</v>
      </c>
      <c r="AH79" s="54" t="s">
        <v>103</v>
      </c>
      <c r="AI79" s="54" t="s">
        <v>103</v>
      </c>
      <c r="AJ79" s="54" t="s">
        <v>103</v>
      </c>
      <c r="AK79" s="54" t="s">
        <v>103</v>
      </c>
      <c r="AL79" s="54" t="s">
        <v>103</v>
      </c>
      <c r="AM79" s="54" t="s">
        <v>103</v>
      </c>
    </row>
    <row r="80" spans="1:39" x14ac:dyDescent="0.2">
      <c r="A80" t="s">
        <v>70</v>
      </c>
      <c r="B80" s="1">
        <v>5</v>
      </c>
      <c r="C80" s="1">
        <v>0.15625924115682699</v>
      </c>
      <c r="D80">
        <v>1.05857849121093E-4</v>
      </c>
      <c r="E80">
        <v>6.4206123352050705E-4</v>
      </c>
      <c r="F80">
        <v>44</v>
      </c>
      <c r="G80">
        <f t="shared" si="1"/>
        <v>22</v>
      </c>
      <c r="I80" t="s">
        <v>70</v>
      </c>
      <c r="J80">
        <v>1.1719703674316401E-3</v>
      </c>
      <c r="K80">
        <v>1.54989337921142E-2</v>
      </c>
      <c r="L80">
        <v>1.27978126207987E-3</v>
      </c>
      <c r="M80">
        <v>2.1919856468836402E-2</v>
      </c>
      <c r="N80" t="s">
        <v>70</v>
      </c>
      <c r="O80">
        <v>1.26234690348307E-3</v>
      </c>
      <c r="P80">
        <v>0.107746144135793</v>
      </c>
      <c r="Q80">
        <v>1.2727181116739901E-3</v>
      </c>
      <c r="R80">
        <v>0.20454630255699099</v>
      </c>
      <c r="S80" t="s">
        <v>70</v>
      </c>
      <c r="T80">
        <v>1.36253237724304E-3</v>
      </c>
      <c r="U80">
        <v>0.23018684983253401</v>
      </c>
      <c r="V80">
        <v>3.4715930620829202E-3</v>
      </c>
      <c r="W80">
        <v>0.61854663491248996</v>
      </c>
      <c r="X80" s="21" t="s">
        <v>70</v>
      </c>
      <c r="Y80" s="54">
        <v>5.3214100000000004E-3</v>
      </c>
      <c r="Z80" s="54">
        <v>1.11685E-3</v>
      </c>
      <c r="AB80" s="21">
        <v>6.8365534146626701E-3</v>
      </c>
      <c r="AC80" s="21">
        <v>1.0976394017537399E-3</v>
      </c>
      <c r="AD80" s="21" t="s">
        <v>70</v>
      </c>
      <c r="AE80" s="21">
        <v>3.4702698389689098E-2</v>
      </c>
      <c r="AF80" s="21">
        <v>1.0980069637298499E-3</v>
      </c>
      <c r="AG80" s="21">
        <v>6.9522649049758897E-2</v>
      </c>
      <c r="AH80" s="21">
        <v>1.1359055836995401E-3</v>
      </c>
      <c r="AI80" s="21" t="s">
        <v>70</v>
      </c>
      <c r="AJ80" s="21">
        <v>7.6480805873870794E-2</v>
      </c>
      <c r="AK80" s="21">
        <v>1.13154451052347E-3</v>
      </c>
      <c r="AL80" s="21">
        <v>0.173348128795623</v>
      </c>
      <c r="AM80" s="21">
        <v>1.1126498381296699E-3</v>
      </c>
    </row>
    <row r="81" spans="1:39" x14ac:dyDescent="0.2">
      <c r="A81" t="s">
        <v>58</v>
      </c>
      <c r="B81" s="1">
        <v>6</v>
      </c>
      <c r="C81" s="2">
        <v>6.3279393513861296E-5</v>
      </c>
      <c r="D81" s="5">
        <v>8.4877014160156196E-5</v>
      </c>
      <c r="E81">
        <v>7.6603889465331999E-4</v>
      </c>
      <c r="F81">
        <v>48</v>
      </c>
      <c r="G81">
        <f t="shared" si="1"/>
        <v>24</v>
      </c>
      <c r="I81" t="s">
        <v>58</v>
      </c>
      <c r="J81">
        <v>1.18084907531738E-3</v>
      </c>
      <c r="K81">
        <v>1.75310516357421E-2</v>
      </c>
      <c r="L81">
        <v>1.3018747170766101E-3</v>
      </c>
      <c r="M81">
        <v>2.5626063346862699E-2</v>
      </c>
      <c r="N81" t="s">
        <v>58</v>
      </c>
      <c r="O81">
        <v>1.2813111146291001E-3</v>
      </c>
      <c r="P81">
        <v>0.12748187780380199</v>
      </c>
      <c r="Q81">
        <v>1.2988150119781401E-3</v>
      </c>
      <c r="R81">
        <v>0.24299381176630599</v>
      </c>
      <c r="S81" t="s">
        <v>58</v>
      </c>
      <c r="T81">
        <v>1.3906061649322499E-3</v>
      </c>
      <c r="U81">
        <v>0.27118749419848098</v>
      </c>
      <c r="V81">
        <v>3.5414894421895299E-3</v>
      </c>
      <c r="W81">
        <v>0.62242167194684295</v>
      </c>
      <c r="X81" s="21" t="s">
        <v>58</v>
      </c>
      <c r="Y81" s="54">
        <v>3.67717E-3</v>
      </c>
      <c r="Z81" s="54">
        <v>1.0913400000000001E-3</v>
      </c>
      <c r="AB81" s="21">
        <v>4.6350955963134696E-3</v>
      </c>
      <c r="AC81" s="21">
        <v>1.1321802934010799E-3</v>
      </c>
      <c r="AD81" s="54" t="s">
        <v>58</v>
      </c>
      <c r="AE81" s="54">
        <v>2.4277677138646401E-2</v>
      </c>
      <c r="AF81" s="54">
        <v>1.1047323544820099E-3</v>
      </c>
      <c r="AG81" s="21">
        <v>4.9286186695098801E-2</v>
      </c>
      <c r="AH81" s="21">
        <v>1.1060138543446799E-3</v>
      </c>
      <c r="AI81" s="54" t="s">
        <v>58</v>
      </c>
      <c r="AJ81" s="54">
        <v>5.3634087244669497E-2</v>
      </c>
      <c r="AK81" s="54">
        <v>1.1737445990244501E-3</v>
      </c>
      <c r="AL81" s="21">
        <v>0.19044163823127699</v>
      </c>
      <c r="AM81" s="21">
        <v>1.1130273342132499E-3</v>
      </c>
    </row>
    <row r="82" spans="1:39" x14ac:dyDescent="0.2">
      <c r="A82" t="s">
        <v>72</v>
      </c>
      <c r="B82" s="3">
        <v>4</v>
      </c>
      <c r="C82" s="3">
        <v>1.79644330720605E-4</v>
      </c>
      <c r="D82">
        <v>1.1301040649414E-4</v>
      </c>
      <c r="E82">
        <v>1.7108917236328099E-3</v>
      </c>
      <c r="F82">
        <v>144</v>
      </c>
      <c r="G82">
        <f t="shared" si="1"/>
        <v>72</v>
      </c>
      <c r="I82" t="s">
        <v>72</v>
      </c>
      <c r="J82">
        <v>1.25406265258789E-3</v>
      </c>
      <c r="K82">
        <v>5.0230817794799799E-2</v>
      </c>
      <c r="L82">
        <v>1.3804237047831201E-3</v>
      </c>
      <c r="M82">
        <v>6.7047288020451803E-2</v>
      </c>
      <c r="N82" t="s">
        <v>72</v>
      </c>
      <c r="O82">
        <v>1.3694465160369799E-3</v>
      </c>
      <c r="P82">
        <v>0.318818072477976</v>
      </c>
      <c r="Q82">
        <v>1.3777414957682199E-3</v>
      </c>
      <c r="R82">
        <v>1.54883650938669</v>
      </c>
      <c r="S82" t="s">
        <v>72</v>
      </c>
      <c r="T82">
        <v>1.5268921852111799E-3</v>
      </c>
      <c r="U82">
        <v>0.68899885813395101</v>
      </c>
      <c r="V82">
        <v>3.8515925407409599E-3</v>
      </c>
      <c r="W82">
        <v>1.55453159411748</v>
      </c>
      <c r="X82" s="21" t="s">
        <v>72</v>
      </c>
      <c r="Y82" s="54">
        <v>4.0114800000000004E-3</v>
      </c>
      <c r="Z82" s="54">
        <v>1.1284999999999999E-3</v>
      </c>
      <c r="AB82" s="21">
        <v>5.1452418168385803E-3</v>
      </c>
      <c r="AC82" s="21">
        <v>1.1050800482432001E-3</v>
      </c>
      <c r="AD82" s="54" t="s">
        <v>72</v>
      </c>
      <c r="AE82" s="54">
        <v>2.65348056952158E-2</v>
      </c>
      <c r="AF82" s="54">
        <v>1.0965665181477801E-3</v>
      </c>
      <c r="AG82" s="21">
        <v>5.3002784649531003E-2</v>
      </c>
      <c r="AH82" s="21">
        <v>1.1129577954610099E-3</v>
      </c>
      <c r="AI82" s="54" t="s">
        <v>72</v>
      </c>
      <c r="AJ82" s="54">
        <v>5.8978418509165402E-2</v>
      </c>
      <c r="AK82" s="54">
        <v>1.1055668195088699E-3</v>
      </c>
      <c r="AL82" s="21">
        <v>0.131917456785837</v>
      </c>
      <c r="AM82" s="21">
        <v>1.1145273844400999E-3</v>
      </c>
    </row>
    <row r="83" spans="1:39" x14ac:dyDescent="0.2">
      <c r="A83" t="s">
        <v>29</v>
      </c>
      <c r="B83" s="1">
        <v>3</v>
      </c>
      <c r="C83" s="2">
        <v>1.77687596725584E-6</v>
      </c>
      <c r="D83" s="1" t="s">
        <v>96</v>
      </c>
      <c r="E83" s="1" t="s">
        <v>96</v>
      </c>
      <c r="F83" s="1" t="s">
        <v>96</v>
      </c>
      <c r="G83" t="e">
        <f t="shared" si="1"/>
        <v>#VALUE!</v>
      </c>
      <c r="I83" t="s">
        <v>29</v>
      </c>
      <c r="J83" s="1" t="s">
        <v>96</v>
      </c>
      <c r="K83" s="1" t="s">
        <v>96</v>
      </c>
      <c r="L83" s="1" t="s">
        <v>96</v>
      </c>
      <c r="M83" s="1" t="s">
        <v>96</v>
      </c>
      <c r="N83" t="s">
        <v>29</v>
      </c>
      <c r="O83" s="7" t="s">
        <v>96</v>
      </c>
      <c r="P83" s="7" t="s">
        <v>96</v>
      </c>
      <c r="Q83" s="7" t="s">
        <v>96</v>
      </c>
      <c r="R83" s="7" t="s">
        <v>96</v>
      </c>
      <c r="S83" s="7" t="s">
        <v>96</v>
      </c>
      <c r="T83" s="7" t="s">
        <v>96</v>
      </c>
      <c r="U83" s="7" t="s">
        <v>96</v>
      </c>
      <c r="V83" s="7" t="s">
        <v>96</v>
      </c>
      <c r="W83" s="7" t="s">
        <v>96</v>
      </c>
      <c r="X83" s="21" t="s">
        <v>29</v>
      </c>
      <c r="Y83" s="54">
        <v>3.594E-3</v>
      </c>
      <c r="Z83" s="54">
        <v>1.1127699999999999E-3</v>
      </c>
      <c r="AB83" s="21">
        <v>4.5772691567738796E-3</v>
      </c>
      <c r="AC83" s="21">
        <v>1.1093020439147899E-3</v>
      </c>
      <c r="AD83" s="21" t="s">
        <v>29</v>
      </c>
      <c r="AE83" s="21">
        <v>2.3887197176615398E-2</v>
      </c>
      <c r="AF83" s="21">
        <v>1.10691785812377E-3</v>
      </c>
      <c r="AG83" s="21">
        <v>4.7966629266738801E-2</v>
      </c>
      <c r="AH83" s="21">
        <v>1.1409322420755999E-3</v>
      </c>
      <c r="AI83" s="21" t="s">
        <v>29</v>
      </c>
      <c r="AJ83" s="21">
        <v>5.3367267052332502E-2</v>
      </c>
      <c r="AK83" s="21">
        <v>1.1259118715921999E-3</v>
      </c>
      <c r="AL83" s="21">
        <v>0.12005053957303299</v>
      </c>
      <c r="AM83" s="21">
        <v>1.11568967501322E-3</v>
      </c>
    </row>
    <row r="84" spans="1:39" x14ac:dyDescent="0.2">
      <c r="A84" t="s">
        <v>2</v>
      </c>
      <c r="B84" s="1">
        <v>21</v>
      </c>
      <c r="C84" s="2">
        <v>161.246078661951</v>
      </c>
      <c r="D84" s="5">
        <v>7.43865966796875E-5</v>
      </c>
      <c r="E84">
        <v>1.8627643585205E-3</v>
      </c>
      <c r="F84">
        <v>172</v>
      </c>
      <c r="G84">
        <f t="shared" si="1"/>
        <v>86</v>
      </c>
      <c r="I84" t="s">
        <v>2</v>
      </c>
      <c r="J84">
        <v>1.3508510589599601E-3</v>
      </c>
      <c r="K84">
        <v>7.6762170791625894E-2</v>
      </c>
      <c r="L84">
        <v>1.4817714691162101E-3</v>
      </c>
      <c r="M84">
        <v>0.118718405564626</v>
      </c>
      <c r="N84" t="s">
        <v>2</v>
      </c>
      <c r="O84">
        <v>1.4650821685791E-3</v>
      </c>
      <c r="P84">
        <v>0.66780994335810295</v>
      </c>
      <c r="Q84">
        <v>1.4923612276713E-3</v>
      </c>
      <c r="R84">
        <v>1.3037026127179401</v>
      </c>
      <c r="S84" t="s">
        <v>2</v>
      </c>
      <c r="T84">
        <v>1.5811820824940901E-3</v>
      </c>
      <c r="U84">
        <v>1.4441566169261899</v>
      </c>
      <c r="V84">
        <v>3.9644042650858503E-3</v>
      </c>
      <c r="W84">
        <v>3.2730345924695299</v>
      </c>
      <c r="X84" s="21" t="s">
        <v>2</v>
      </c>
      <c r="Y84" s="54" t="s">
        <v>103</v>
      </c>
      <c r="Z84" s="54" t="s">
        <v>103</v>
      </c>
      <c r="AA84" s="54" t="s">
        <v>96</v>
      </c>
      <c r="AB84" s="54" t="s">
        <v>103</v>
      </c>
      <c r="AC84" s="54" t="s">
        <v>103</v>
      </c>
      <c r="AG84" s="54" t="s">
        <v>103</v>
      </c>
      <c r="AH84" s="54" t="s">
        <v>103</v>
      </c>
      <c r="AL84" s="54" t="s">
        <v>103</v>
      </c>
      <c r="AM84" s="54" t="s">
        <v>103</v>
      </c>
    </row>
    <row r="85" spans="1:39" x14ac:dyDescent="0.2">
      <c r="A85" t="s">
        <v>10</v>
      </c>
      <c r="B85" s="1">
        <v>9</v>
      </c>
      <c r="C85" s="1">
        <v>0.20673308986379499</v>
      </c>
      <c r="D85" s="5">
        <v>9.1791152954101495E-5</v>
      </c>
      <c r="E85">
        <v>1.0688304901122999E-3</v>
      </c>
      <c r="F85">
        <v>76</v>
      </c>
      <c r="G85">
        <f t="shared" si="1"/>
        <v>38</v>
      </c>
      <c r="I85" t="s">
        <v>10</v>
      </c>
      <c r="J85">
        <v>1.20855331420898E-3</v>
      </c>
      <c r="K85">
        <v>2.58408737182617E-2</v>
      </c>
      <c r="L85">
        <v>1.34148200352986E-3</v>
      </c>
      <c r="M85">
        <v>3.8283308347066197E-2</v>
      </c>
      <c r="N85" t="s">
        <v>10</v>
      </c>
      <c r="O85">
        <v>1.3457437356313E-3</v>
      </c>
      <c r="P85">
        <v>0.19763275980949399</v>
      </c>
      <c r="Q85">
        <v>1.3326505819956399E-3</v>
      </c>
      <c r="R85">
        <v>0.37586273749669302</v>
      </c>
      <c r="S85" t="s">
        <v>10</v>
      </c>
      <c r="T85">
        <v>1.4282266298929799E-3</v>
      </c>
      <c r="U85">
        <v>0.42172108093897498</v>
      </c>
      <c r="V85">
        <v>3.7914812564849801E-3</v>
      </c>
      <c r="W85">
        <v>1.1332314213116901</v>
      </c>
      <c r="X85" s="21" t="s">
        <v>10</v>
      </c>
      <c r="Y85" s="54">
        <v>3.6129399999999998E-3</v>
      </c>
      <c r="Z85" s="54">
        <v>1.09556E-3</v>
      </c>
      <c r="AB85" s="21">
        <v>4.63232398033142E-3</v>
      </c>
      <c r="AC85" s="21">
        <v>1.10818942387898E-3</v>
      </c>
      <c r="AD85" s="54" t="s">
        <v>10</v>
      </c>
      <c r="AE85" s="54">
        <v>2.4311512708663899E-2</v>
      </c>
      <c r="AF85" s="54">
        <v>1.1233290036519301E-3</v>
      </c>
      <c r="AG85" s="21">
        <v>5.0174961487452097E-2</v>
      </c>
      <c r="AH85" s="21">
        <v>1.1223653952280601E-3</v>
      </c>
      <c r="AI85" s="54" t="s">
        <v>10</v>
      </c>
      <c r="AJ85" s="54">
        <v>5.5098464091618803E-2</v>
      </c>
      <c r="AK85" s="54">
        <v>1.11284852027893E-3</v>
      </c>
      <c r="AL85" s="21">
        <v>0.122865696748097</v>
      </c>
      <c r="AM85" s="21">
        <v>1.1519292990366599E-3</v>
      </c>
    </row>
    <row r="86" spans="1:39" x14ac:dyDescent="0.2">
      <c r="A86" t="s">
        <v>51</v>
      </c>
      <c r="B86" s="1" t="s">
        <v>96</v>
      </c>
      <c r="C86" s="1" t="s">
        <v>96</v>
      </c>
      <c r="D86" s="1" t="s">
        <v>96</v>
      </c>
      <c r="E86" s="1" t="s">
        <v>96</v>
      </c>
      <c r="F86" s="1" t="s">
        <v>96</v>
      </c>
      <c r="G86" t="e">
        <f t="shared" si="1"/>
        <v>#VALUE!</v>
      </c>
      <c r="I86" t="s">
        <v>51</v>
      </c>
      <c r="J86" s="1" t="s">
        <v>96</v>
      </c>
      <c r="K86" s="1" t="s">
        <v>96</v>
      </c>
      <c r="L86" s="1" t="s">
        <v>96</v>
      </c>
      <c r="M86" s="1" t="s">
        <v>96</v>
      </c>
      <c r="N86" t="s">
        <v>51</v>
      </c>
      <c r="O86" s="1" t="s">
        <v>96</v>
      </c>
      <c r="P86" s="1" t="s">
        <v>96</v>
      </c>
      <c r="Q86" s="1" t="s">
        <v>96</v>
      </c>
      <c r="R86" s="1" t="s">
        <v>96</v>
      </c>
      <c r="S86" s="1" t="s">
        <v>96</v>
      </c>
      <c r="T86" s="1" t="s">
        <v>96</v>
      </c>
      <c r="U86" s="1" t="s">
        <v>96</v>
      </c>
      <c r="V86" s="1" t="s">
        <v>96</v>
      </c>
      <c r="W86" s="1" t="s">
        <v>96</v>
      </c>
      <c r="X86" s="21" t="s">
        <v>51</v>
      </c>
      <c r="Y86" s="54" t="s">
        <v>103</v>
      </c>
      <c r="Z86" s="54" t="s">
        <v>103</v>
      </c>
      <c r="AA86" s="54" t="s">
        <v>96</v>
      </c>
      <c r="AB86" s="54" t="s">
        <v>103</v>
      </c>
      <c r="AC86" s="54" t="s">
        <v>103</v>
      </c>
      <c r="AD86" s="54" t="s">
        <v>103</v>
      </c>
      <c r="AE86" s="54" t="s">
        <v>103</v>
      </c>
      <c r="AF86" s="54" t="s">
        <v>103</v>
      </c>
      <c r="AG86" s="54" t="s">
        <v>103</v>
      </c>
      <c r="AH86" s="54" t="s">
        <v>103</v>
      </c>
      <c r="AI86" s="54" t="s">
        <v>103</v>
      </c>
      <c r="AJ86" s="54" t="s">
        <v>103</v>
      </c>
      <c r="AK86" s="54" t="s">
        <v>103</v>
      </c>
      <c r="AL86" s="54" t="s">
        <v>103</v>
      </c>
      <c r="AM86" s="54" t="s">
        <v>103</v>
      </c>
    </row>
    <row r="87" spans="1:39" x14ac:dyDescent="0.2">
      <c r="A87" t="s">
        <v>89</v>
      </c>
      <c r="B87" s="1">
        <v>3</v>
      </c>
      <c r="C87" s="1">
        <v>5.3463279330313096</v>
      </c>
      <c r="D87" s="5">
        <v>9.5129013061523397E-5</v>
      </c>
      <c r="E87">
        <v>2.99596786499023E-3</v>
      </c>
      <c r="F87">
        <v>284</v>
      </c>
      <c r="G87">
        <f t="shared" si="1"/>
        <v>142</v>
      </c>
      <c r="I87" t="s">
        <v>89</v>
      </c>
      <c r="J87" s="1" t="s">
        <v>96</v>
      </c>
      <c r="K87" s="1" t="s">
        <v>96</v>
      </c>
      <c r="L87" s="1" t="s">
        <v>96</v>
      </c>
      <c r="M87" s="1" t="s">
        <v>96</v>
      </c>
      <c r="N87" t="s">
        <v>89</v>
      </c>
      <c r="O87" s="1" t="s">
        <v>96</v>
      </c>
      <c r="P87" s="1" t="s">
        <v>96</v>
      </c>
      <c r="Q87" s="1" t="s">
        <v>96</v>
      </c>
      <c r="R87" s="1" t="s">
        <v>96</v>
      </c>
      <c r="S87" s="1" t="s">
        <v>96</v>
      </c>
      <c r="T87" s="1" t="s">
        <v>96</v>
      </c>
      <c r="U87" s="1" t="s">
        <v>96</v>
      </c>
      <c r="V87" s="1" t="s">
        <v>96</v>
      </c>
      <c r="W87" s="1" t="s">
        <v>96</v>
      </c>
      <c r="X87" s="21" t="s">
        <v>89</v>
      </c>
      <c r="Y87" s="54" t="s">
        <v>103</v>
      </c>
      <c r="Z87" s="54" t="s">
        <v>103</v>
      </c>
      <c r="AA87" s="54" t="s">
        <v>96</v>
      </c>
      <c r="AB87" s="54" t="s">
        <v>103</v>
      </c>
      <c r="AC87" s="54" t="s">
        <v>103</v>
      </c>
      <c r="AD87" s="54" t="s">
        <v>103</v>
      </c>
      <c r="AE87" s="54" t="s">
        <v>103</v>
      </c>
      <c r="AF87" s="54" t="s">
        <v>103</v>
      </c>
      <c r="AG87" s="54" t="s">
        <v>103</v>
      </c>
      <c r="AH87" s="54" t="s">
        <v>103</v>
      </c>
      <c r="AI87" s="54" t="s">
        <v>103</v>
      </c>
      <c r="AJ87" s="54" t="s">
        <v>103</v>
      </c>
      <c r="AK87" s="54" t="s">
        <v>103</v>
      </c>
      <c r="AL87" s="54" t="s">
        <v>103</v>
      </c>
      <c r="AM87" s="54" t="s">
        <v>103</v>
      </c>
    </row>
    <row r="88" spans="1:39" x14ac:dyDescent="0.2">
      <c r="A88" t="s">
        <v>77</v>
      </c>
      <c r="B88" s="1" t="s">
        <v>96</v>
      </c>
      <c r="C88" s="1" t="s">
        <v>96</v>
      </c>
      <c r="D88" s="1" t="s">
        <v>96</v>
      </c>
      <c r="E88" s="1" t="s">
        <v>96</v>
      </c>
      <c r="F88" s="1" t="s">
        <v>96</v>
      </c>
      <c r="G88" t="e">
        <f t="shared" si="1"/>
        <v>#VALUE!</v>
      </c>
      <c r="I88" t="s">
        <v>77</v>
      </c>
      <c r="J88" s="1" t="s">
        <v>96</v>
      </c>
      <c r="K88" s="1" t="s">
        <v>96</v>
      </c>
      <c r="L88" s="1" t="s">
        <v>96</v>
      </c>
      <c r="M88" s="1" t="s">
        <v>96</v>
      </c>
      <c r="N88" t="s">
        <v>77</v>
      </c>
      <c r="O88" s="1" t="s">
        <v>96</v>
      </c>
      <c r="P88" s="1" t="s">
        <v>96</v>
      </c>
      <c r="Q88" s="1" t="s">
        <v>96</v>
      </c>
      <c r="R88" s="1" t="s">
        <v>96</v>
      </c>
      <c r="S88" s="1" t="s">
        <v>96</v>
      </c>
      <c r="T88" s="1" t="s">
        <v>96</v>
      </c>
      <c r="U88" s="1" t="s">
        <v>96</v>
      </c>
      <c r="V88" s="1" t="s">
        <v>96</v>
      </c>
      <c r="W88" s="1" t="s">
        <v>96</v>
      </c>
      <c r="X88" s="21" t="s">
        <v>77</v>
      </c>
      <c r="Y88" s="54" t="s">
        <v>103</v>
      </c>
      <c r="Z88" s="54" t="s">
        <v>103</v>
      </c>
      <c r="AA88" s="54" t="s">
        <v>96</v>
      </c>
      <c r="AB88" s="54" t="s">
        <v>103</v>
      </c>
      <c r="AC88" s="54" t="s">
        <v>103</v>
      </c>
      <c r="AD88" s="54" t="s">
        <v>103</v>
      </c>
      <c r="AE88" s="54" t="s">
        <v>103</v>
      </c>
      <c r="AF88" s="54" t="s">
        <v>103</v>
      </c>
      <c r="AG88" s="54" t="s">
        <v>103</v>
      </c>
      <c r="AH88" s="54" t="s">
        <v>103</v>
      </c>
      <c r="AI88" s="54" t="s">
        <v>103</v>
      </c>
      <c r="AJ88" s="54" t="s">
        <v>103</v>
      </c>
      <c r="AK88" s="54" t="s">
        <v>103</v>
      </c>
      <c r="AL88" s="54" t="s">
        <v>103</v>
      </c>
      <c r="AM88" s="54" t="s">
        <v>103</v>
      </c>
    </row>
    <row r="89" spans="1:39" x14ac:dyDescent="0.2">
      <c r="A89" t="s">
        <v>19</v>
      </c>
      <c r="B89" s="1">
        <v>9</v>
      </c>
      <c r="C89" s="1">
        <v>4.3200396261524299</v>
      </c>
      <c r="D89">
        <v>1.12056732177734E-4</v>
      </c>
      <c r="E89">
        <v>1.22809410095214E-3</v>
      </c>
      <c r="F89">
        <v>92</v>
      </c>
      <c r="G89">
        <f t="shared" si="1"/>
        <v>46</v>
      </c>
      <c r="I89" t="s">
        <v>19</v>
      </c>
      <c r="J89">
        <v>1.21464729309082E-3</v>
      </c>
      <c r="K89">
        <v>3.2077093124389597E-2</v>
      </c>
      <c r="L89">
        <v>1.3287464777628499E-3</v>
      </c>
      <c r="M89">
        <v>4.2188256978988599E-2</v>
      </c>
      <c r="N89" t="s">
        <v>19</v>
      </c>
      <c r="O89">
        <v>1.22376283009847E-3</v>
      </c>
      <c r="P89">
        <v>0.20153675476710001</v>
      </c>
      <c r="Q89">
        <v>1.3405779997507699E-3</v>
      </c>
      <c r="R89">
        <v>0.39483647545178702</v>
      </c>
      <c r="S89" t="s">
        <v>19</v>
      </c>
      <c r="T89">
        <v>1.4191567897796601E-3</v>
      </c>
      <c r="U89">
        <v>0.43504416942596402</v>
      </c>
      <c r="V89">
        <v>3.5554071267445801E-3</v>
      </c>
      <c r="W89">
        <v>0.98167803883552496</v>
      </c>
      <c r="X89" s="21" t="s">
        <v>19</v>
      </c>
      <c r="Y89" s="54">
        <v>3.9161700000000001E-3</v>
      </c>
      <c r="Z89" s="54">
        <v>1.1150400000000001E-3</v>
      </c>
      <c r="AB89" s="21">
        <v>5.0289134184519401E-3</v>
      </c>
      <c r="AC89" s="21">
        <v>1.3089080651601101E-3</v>
      </c>
      <c r="AD89" s="21" t="s">
        <v>19</v>
      </c>
      <c r="AE89" s="21">
        <v>2.5715947151183999E-2</v>
      </c>
      <c r="AF89" s="21">
        <v>1.13079945246378E-3</v>
      </c>
      <c r="AG89" s="21">
        <v>5.2069693803787197E-2</v>
      </c>
      <c r="AH89" s="21">
        <v>1.13556782404581E-3</v>
      </c>
      <c r="AI89" s="21" t="s">
        <v>19</v>
      </c>
      <c r="AJ89" s="21">
        <v>5.7000011205673197E-2</v>
      </c>
      <c r="AK89" s="21">
        <v>1.1245409647623601E-3</v>
      </c>
      <c r="AL89" s="21">
        <v>0.12768304347991899</v>
      </c>
      <c r="AM89" s="21">
        <v>1.12137198448181E-3</v>
      </c>
    </row>
    <row r="90" spans="1:39" x14ac:dyDescent="0.2">
      <c r="A90" t="s">
        <v>67</v>
      </c>
      <c r="B90" s="3">
        <v>8</v>
      </c>
      <c r="C90" s="3">
        <v>8.1208855381928693E-2</v>
      </c>
      <c r="D90">
        <v>1.21116638183593E-4</v>
      </c>
      <c r="E90">
        <v>4.5990943908691398E-3</v>
      </c>
      <c r="F90">
        <v>472</v>
      </c>
      <c r="G90">
        <f t="shared" si="1"/>
        <v>236</v>
      </c>
      <c r="I90" t="s">
        <v>67</v>
      </c>
      <c r="J90">
        <v>1.6860580444335901E-3</v>
      </c>
      <c r="K90">
        <v>0.16178570747375401</v>
      </c>
      <c r="L90">
        <v>1.8066962560017901E-3</v>
      </c>
      <c r="M90">
        <v>0.213196674982706</v>
      </c>
      <c r="N90" t="s">
        <v>67</v>
      </c>
      <c r="O90">
        <v>1.7960866292317699E-3</v>
      </c>
      <c r="P90">
        <v>1.05711818734804</v>
      </c>
      <c r="Q90">
        <v>1.7900168895721401E-3</v>
      </c>
      <c r="R90">
        <v>2.0905072788397399</v>
      </c>
      <c r="S90" t="s">
        <v>67</v>
      </c>
      <c r="T90">
        <v>1.9035637378692601E-3</v>
      </c>
      <c r="U90">
        <v>2.2864072819550798</v>
      </c>
      <c r="V90">
        <v>4.44912910461425E-3</v>
      </c>
      <c r="W90">
        <v>5.2124657432238202</v>
      </c>
      <c r="X90" s="21" t="s">
        <v>67</v>
      </c>
      <c r="Y90" s="54">
        <v>7.5295600000000002E-3</v>
      </c>
      <c r="Z90" s="54">
        <v>1.15167E-3</v>
      </c>
      <c r="AB90" s="21">
        <v>1.07061763604482E-2</v>
      </c>
      <c r="AC90" s="21">
        <v>1.15224719047546E-3</v>
      </c>
      <c r="AD90" s="54" t="s">
        <v>67</v>
      </c>
      <c r="AE90" s="54">
        <v>4.8395733038584299E-2</v>
      </c>
      <c r="AF90" s="54">
        <v>1.12085541089375E-3</v>
      </c>
      <c r="AG90" s="21">
        <v>9.7556769847869804E-2</v>
      </c>
      <c r="AH90" s="21">
        <v>1.1399586995442699E-3</v>
      </c>
      <c r="AI90" s="54" t="s">
        <v>67</v>
      </c>
      <c r="AJ90" s="54">
        <v>0.10619770487149501</v>
      </c>
      <c r="AK90" s="54">
        <v>1.1431674162546699E-3</v>
      </c>
      <c r="AL90" s="21">
        <v>0.241862048705418</v>
      </c>
      <c r="AM90" s="21">
        <v>1.1511147022247299E-3</v>
      </c>
    </row>
    <row r="91" spans="1:39" x14ac:dyDescent="0.2">
      <c r="A91" t="s">
        <v>5</v>
      </c>
      <c r="B91" s="3">
        <v>9</v>
      </c>
      <c r="C91" s="3">
        <v>0.31508077999808998</v>
      </c>
      <c r="D91" s="5">
        <v>8.58306884765625E-5</v>
      </c>
      <c r="E91">
        <v>5.7291984558105399E-3</v>
      </c>
      <c r="F91">
        <v>584</v>
      </c>
      <c r="G91">
        <f t="shared" si="1"/>
        <v>292</v>
      </c>
      <c r="I91" t="s">
        <v>5</v>
      </c>
      <c r="J91">
        <v>1.84609413146972E-3</v>
      </c>
      <c r="K91">
        <v>0.19862244606018001</v>
      </c>
      <c r="L91">
        <v>1.97060902913411E-3</v>
      </c>
      <c r="M91">
        <v>0.25830640395482302</v>
      </c>
      <c r="N91" t="s">
        <v>5</v>
      </c>
      <c r="O91">
        <v>1.9621352354685399E-3</v>
      </c>
      <c r="P91">
        <v>1.2872171700000701</v>
      </c>
      <c r="Q91">
        <v>1.9725859165191598E-3</v>
      </c>
      <c r="R91">
        <v>2.5433671573797798</v>
      </c>
      <c r="S91" t="s">
        <v>5</v>
      </c>
      <c r="T91">
        <v>2.1061301231384199E-3</v>
      </c>
      <c r="U91">
        <v>2.81167850891749</v>
      </c>
      <c r="V91">
        <v>4.7053396701812701E-3</v>
      </c>
      <c r="W91">
        <v>5.9313932855923897</v>
      </c>
      <c r="X91" s="21" t="s">
        <v>5</v>
      </c>
      <c r="Y91" s="54">
        <v>9.5464399999999998E-3</v>
      </c>
      <c r="Z91" s="54">
        <v>1.12725E-3</v>
      </c>
      <c r="AB91" s="21">
        <v>1.25446816285451E-2</v>
      </c>
      <c r="AC91" s="21">
        <v>1.13297502199808E-3</v>
      </c>
      <c r="AD91" s="54" t="s">
        <v>5</v>
      </c>
      <c r="AE91" s="54">
        <v>6.1875383059183699E-2</v>
      </c>
      <c r="AF91" s="54">
        <v>1.1640290419260601E-3</v>
      </c>
      <c r="AG91" s="21">
        <v>0.12437020738919501</v>
      </c>
      <c r="AH91" s="21">
        <v>1.1422038078308099E-3</v>
      </c>
      <c r="AI91" s="54" t="s">
        <v>5</v>
      </c>
      <c r="AJ91" s="54">
        <v>0.13384991884231501</v>
      </c>
      <c r="AK91" s="54">
        <v>1.12068653106689E-3</v>
      </c>
      <c r="AL91" s="21">
        <v>0.30493151148160202</v>
      </c>
      <c r="AM91" s="21">
        <v>1.1312762896219799E-3</v>
      </c>
    </row>
    <row r="92" spans="1:39" x14ac:dyDescent="0.2">
      <c r="A92" t="s">
        <v>64</v>
      </c>
      <c r="B92" s="1">
        <v>27</v>
      </c>
      <c r="C92" s="1">
        <v>0</v>
      </c>
      <c r="D92">
        <v>1.0013580322265601E-4</v>
      </c>
      <c r="E92">
        <v>2.0349025726318299E-3</v>
      </c>
      <c r="F92">
        <v>216</v>
      </c>
      <c r="G92">
        <f t="shared" si="1"/>
        <v>108</v>
      </c>
      <c r="I92" t="s">
        <v>64</v>
      </c>
      <c r="J92">
        <v>1.41382217407226E-3</v>
      </c>
      <c r="K92">
        <v>0.10550344467163</v>
      </c>
      <c r="L92">
        <v>1.53552492459615E-3</v>
      </c>
      <c r="M92">
        <v>0.16273679335912</v>
      </c>
      <c r="N92" t="s">
        <v>64</v>
      </c>
      <c r="O92">
        <v>1.52446826299031E-3</v>
      </c>
      <c r="P92">
        <v>1.02624125281969</v>
      </c>
      <c r="Q92">
        <v>1.53140226999918E-3</v>
      </c>
      <c r="R92">
        <v>1.8884596327940599</v>
      </c>
      <c r="S92" t="s">
        <v>64</v>
      </c>
      <c r="T92">
        <v>1.6482671101888001E-3</v>
      </c>
      <c r="U92">
        <v>2.0357033610343902</v>
      </c>
      <c r="V92">
        <v>3.9733151594797704E-3</v>
      </c>
      <c r="W92">
        <v>4.6769755880037902</v>
      </c>
      <c r="X92" s="21" t="s">
        <v>64</v>
      </c>
      <c r="Y92" s="54">
        <v>1.0932219999999999E-2</v>
      </c>
      <c r="Z92" s="54">
        <v>1.10122E-3</v>
      </c>
      <c r="AB92" s="21">
        <v>1.40668451786041E-2</v>
      </c>
      <c r="AC92" s="21">
        <v>1.1079311370849601E-3</v>
      </c>
      <c r="AD92" s="21" t="s">
        <v>64</v>
      </c>
      <c r="AE92" s="21">
        <v>7.0576836665471293E-2</v>
      </c>
      <c r="AF92" s="21">
        <v>1.1066993077596E-3</v>
      </c>
      <c r="AG92" s="21">
        <v>0.14099413156509399</v>
      </c>
      <c r="AH92" s="21">
        <v>1.1118153731028201E-3</v>
      </c>
      <c r="AI92" s="21" t="s">
        <v>64</v>
      </c>
      <c r="AJ92" s="21">
        <v>0.15502430001894599</v>
      </c>
      <c r="AK92" s="21">
        <v>1.2478927771250399E-3</v>
      </c>
      <c r="AL92" s="21">
        <v>0.35216213266054702</v>
      </c>
      <c r="AM92" s="21">
        <v>1.1043647925058999E-3</v>
      </c>
    </row>
  </sheetData>
  <sortState xmlns:xlrd2="http://schemas.microsoft.com/office/spreadsheetml/2017/richdata2" ref="A2:A93">
    <sortCondition ref="A2:A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2A4F-7521-4D4E-88C9-9AEE39D84914}">
  <dimension ref="A1:V49"/>
  <sheetViews>
    <sheetView topLeftCell="A10" workbookViewId="0">
      <selection activeCell="B1" sqref="B1:S1"/>
    </sheetView>
  </sheetViews>
  <sheetFormatPr baseColWidth="10" defaultRowHeight="16" x14ac:dyDescent="0.2"/>
  <cols>
    <col min="1" max="1" width="10.83203125" style="56"/>
    <col min="2" max="20" width="10.83203125" style="33"/>
    <col min="21" max="22" width="12.1640625" style="33" bestFit="1" customWidth="1"/>
  </cols>
  <sheetData>
    <row r="1" spans="1:22" ht="68" x14ac:dyDescent="0.2">
      <c r="A1" s="72" t="s">
        <v>91</v>
      </c>
      <c r="B1" s="49" t="s">
        <v>120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75"/>
      <c r="T1" s="59" t="s">
        <v>161</v>
      </c>
      <c r="U1" s="60" t="s">
        <v>162</v>
      </c>
      <c r="V1" s="61" t="s">
        <v>163</v>
      </c>
    </row>
    <row r="2" spans="1:22" x14ac:dyDescent="0.2">
      <c r="A2" s="73" t="s">
        <v>44</v>
      </c>
      <c r="B2" s="67">
        <v>4.0999999999999996</v>
      </c>
      <c r="C2" s="57">
        <v>4.0999999999999996</v>
      </c>
      <c r="D2" s="57">
        <v>4</v>
      </c>
      <c r="E2" s="57">
        <v>4</v>
      </c>
      <c r="F2" s="57">
        <v>4</v>
      </c>
      <c r="G2" s="57">
        <v>4</v>
      </c>
      <c r="H2" s="57">
        <v>4</v>
      </c>
      <c r="I2" s="57">
        <v>4</v>
      </c>
      <c r="J2" s="57">
        <v>4</v>
      </c>
      <c r="K2" s="57">
        <v>4</v>
      </c>
      <c r="L2" s="57">
        <v>4</v>
      </c>
      <c r="M2" s="57">
        <v>4</v>
      </c>
      <c r="N2" s="57">
        <v>4</v>
      </c>
      <c r="O2" s="57">
        <v>4</v>
      </c>
      <c r="P2" s="57">
        <v>4</v>
      </c>
      <c r="Q2" s="57">
        <v>4</v>
      </c>
      <c r="R2" s="57">
        <v>4</v>
      </c>
      <c r="S2" s="58">
        <v>4</v>
      </c>
      <c r="T2" s="62">
        <v>4.0111111111111111</v>
      </c>
      <c r="U2" s="57">
        <v>1.3111111111111109</v>
      </c>
      <c r="V2" s="63">
        <v>7.2839506172839496E-3</v>
      </c>
    </row>
    <row r="3" spans="1:22" x14ac:dyDescent="0.2">
      <c r="A3" s="73" t="s">
        <v>40</v>
      </c>
      <c r="B3" s="67">
        <v>4.0999999999999996</v>
      </c>
      <c r="C3" s="57">
        <v>4</v>
      </c>
      <c r="D3" s="57">
        <v>4</v>
      </c>
      <c r="E3" s="57">
        <v>4</v>
      </c>
      <c r="F3" s="57">
        <v>4</v>
      </c>
      <c r="G3" s="57">
        <v>4</v>
      </c>
      <c r="H3" s="57">
        <v>4</v>
      </c>
      <c r="I3" s="57">
        <v>4</v>
      </c>
      <c r="J3" s="57">
        <v>4</v>
      </c>
      <c r="K3" s="57">
        <v>4</v>
      </c>
      <c r="L3" s="57">
        <v>4</v>
      </c>
      <c r="M3" s="57">
        <v>4</v>
      </c>
      <c r="N3" s="57">
        <v>4</v>
      </c>
      <c r="O3" s="57">
        <v>4</v>
      </c>
      <c r="P3" s="57">
        <v>4</v>
      </c>
      <c r="Q3" s="57">
        <v>4</v>
      </c>
      <c r="R3" s="57">
        <v>4</v>
      </c>
      <c r="S3" s="58">
        <v>4</v>
      </c>
      <c r="T3" s="62">
        <v>4.0055555555555555</v>
      </c>
      <c r="U3" s="57">
        <v>1.3055555555555554</v>
      </c>
      <c r="V3" s="63">
        <v>7.2530864197530853E-3</v>
      </c>
    </row>
    <row r="4" spans="1:22" x14ac:dyDescent="0.2">
      <c r="A4" s="73" t="s">
        <v>66</v>
      </c>
      <c r="B4" s="67">
        <v>4.0999999999999996</v>
      </c>
      <c r="C4" s="57">
        <v>4.0999999999999996</v>
      </c>
      <c r="D4" s="57">
        <v>4.0999999999999996</v>
      </c>
      <c r="E4" s="57">
        <v>4.0999999999999996</v>
      </c>
      <c r="F4" s="57">
        <v>4.0999999999999996</v>
      </c>
      <c r="G4" s="57">
        <v>4</v>
      </c>
      <c r="H4" s="57">
        <v>4</v>
      </c>
      <c r="I4" s="57">
        <v>4</v>
      </c>
      <c r="J4" s="57">
        <v>4</v>
      </c>
      <c r="K4" s="57">
        <v>4</v>
      </c>
      <c r="L4" s="57">
        <v>4</v>
      </c>
      <c r="M4" s="57">
        <v>4</v>
      </c>
      <c r="N4" s="57">
        <v>4</v>
      </c>
      <c r="O4" s="57">
        <v>4</v>
      </c>
      <c r="P4" s="57">
        <v>4</v>
      </c>
      <c r="Q4" s="57">
        <v>4</v>
      </c>
      <c r="R4" s="57">
        <v>4</v>
      </c>
      <c r="S4" s="58">
        <v>4</v>
      </c>
      <c r="T4" s="62">
        <v>4.0277777777777777</v>
      </c>
      <c r="U4" s="57">
        <v>1.3277777777777775</v>
      </c>
      <c r="V4" s="63">
        <v>7.3765432098765417E-3</v>
      </c>
    </row>
    <row r="5" spans="1:22" x14ac:dyDescent="0.2">
      <c r="A5" s="73" t="s">
        <v>45</v>
      </c>
      <c r="B5" s="67">
        <v>4.0999999999999996</v>
      </c>
      <c r="C5" s="57">
        <v>4.0999999999999996</v>
      </c>
      <c r="D5" s="57">
        <v>4</v>
      </c>
      <c r="E5" s="57">
        <v>4</v>
      </c>
      <c r="F5" s="57">
        <v>4</v>
      </c>
      <c r="G5" s="57">
        <v>4</v>
      </c>
      <c r="H5" s="57">
        <v>4</v>
      </c>
      <c r="I5" s="57">
        <v>4</v>
      </c>
      <c r="J5" s="57">
        <v>4</v>
      </c>
      <c r="K5" s="57">
        <v>4</v>
      </c>
      <c r="L5" s="57">
        <v>4</v>
      </c>
      <c r="M5" s="57">
        <v>4</v>
      </c>
      <c r="N5" s="57">
        <v>4</v>
      </c>
      <c r="O5" s="57">
        <v>4</v>
      </c>
      <c r="P5" s="57">
        <v>4</v>
      </c>
      <c r="Q5" s="57">
        <v>4</v>
      </c>
      <c r="R5" s="57">
        <v>4</v>
      </c>
      <c r="S5" s="58">
        <v>4</v>
      </c>
      <c r="T5" s="62">
        <v>4.0111111111111111</v>
      </c>
      <c r="U5" s="57">
        <v>1.3111111111111109</v>
      </c>
      <c r="V5" s="63">
        <v>7.2839506172839496E-3</v>
      </c>
    </row>
    <row r="6" spans="1:22" x14ac:dyDescent="0.2">
      <c r="A6" s="73" t="s">
        <v>48</v>
      </c>
      <c r="B6" s="67">
        <v>4.0999999999999996</v>
      </c>
      <c r="C6" s="57">
        <v>3.9</v>
      </c>
      <c r="D6" s="57">
        <v>4</v>
      </c>
      <c r="E6" s="57">
        <v>4</v>
      </c>
      <c r="F6" s="57">
        <v>4</v>
      </c>
      <c r="G6" s="57">
        <v>4</v>
      </c>
      <c r="H6" s="57">
        <v>4</v>
      </c>
      <c r="I6" s="57">
        <v>4</v>
      </c>
      <c r="J6" s="57">
        <v>4</v>
      </c>
      <c r="K6" s="57">
        <v>4</v>
      </c>
      <c r="L6" s="57">
        <v>4</v>
      </c>
      <c r="M6" s="57">
        <v>4</v>
      </c>
      <c r="N6" s="57">
        <v>4</v>
      </c>
      <c r="O6" s="57">
        <v>4</v>
      </c>
      <c r="P6" s="57">
        <v>4</v>
      </c>
      <c r="Q6" s="57">
        <v>4</v>
      </c>
      <c r="R6" s="57">
        <v>4</v>
      </c>
      <c r="S6" s="58">
        <v>4</v>
      </c>
      <c r="T6" s="62">
        <v>4</v>
      </c>
      <c r="U6" s="57">
        <v>1.2999999999999998</v>
      </c>
      <c r="V6" s="63">
        <v>7.222222222222221E-3</v>
      </c>
    </row>
    <row r="7" spans="1:22" x14ac:dyDescent="0.2">
      <c r="A7" s="73" t="s">
        <v>46</v>
      </c>
      <c r="B7" s="67">
        <v>4.0999999999999996</v>
      </c>
      <c r="C7" s="57">
        <v>4.0999999999999996</v>
      </c>
      <c r="D7" s="57">
        <v>4.0999999999999996</v>
      </c>
      <c r="E7" s="57">
        <v>4.0999999999999996</v>
      </c>
      <c r="F7" s="57">
        <v>4.0999999999999996</v>
      </c>
      <c r="G7" s="57">
        <v>4</v>
      </c>
      <c r="H7" s="57">
        <v>4</v>
      </c>
      <c r="I7" s="57">
        <v>4</v>
      </c>
      <c r="J7" s="57">
        <v>4</v>
      </c>
      <c r="K7" s="57">
        <v>4</v>
      </c>
      <c r="L7" s="57">
        <v>4</v>
      </c>
      <c r="M7" s="57">
        <v>4</v>
      </c>
      <c r="N7" s="57">
        <v>4</v>
      </c>
      <c r="O7" s="57">
        <v>4</v>
      </c>
      <c r="P7" s="57">
        <v>4</v>
      </c>
      <c r="Q7" s="57">
        <v>4</v>
      </c>
      <c r="R7" s="57">
        <v>4</v>
      </c>
      <c r="S7" s="58">
        <v>4</v>
      </c>
      <c r="T7" s="62">
        <v>4.0277777777777777</v>
      </c>
      <c r="U7" s="57">
        <v>1.3277777777777775</v>
      </c>
      <c r="V7" s="63">
        <v>7.3765432098765417E-3</v>
      </c>
    </row>
    <row r="8" spans="1:22" x14ac:dyDescent="0.2">
      <c r="A8" s="73" t="s">
        <v>78</v>
      </c>
      <c r="B8" s="67">
        <v>4.0999999999999996</v>
      </c>
      <c r="C8" s="57">
        <v>4.0999999999999996</v>
      </c>
      <c r="D8" s="57">
        <v>4.0999999999999996</v>
      </c>
      <c r="E8" s="57">
        <v>4.0999999999999996</v>
      </c>
      <c r="F8" s="57">
        <v>4.0999999999999996</v>
      </c>
      <c r="G8" s="57">
        <v>4</v>
      </c>
      <c r="H8" s="57">
        <v>4</v>
      </c>
      <c r="I8" s="57">
        <v>4</v>
      </c>
      <c r="J8" s="57">
        <v>4</v>
      </c>
      <c r="K8" s="57">
        <v>4</v>
      </c>
      <c r="L8" s="57">
        <v>4</v>
      </c>
      <c r="M8" s="57">
        <v>4</v>
      </c>
      <c r="N8" s="57">
        <v>4</v>
      </c>
      <c r="O8" s="57">
        <v>4</v>
      </c>
      <c r="P8" s="57">
        <v>4</v>
      </c>
      <c r="Q8" s="57">
        <v>4</v>
      </c>
      <c r="R8" s="57">
        <v>4</v>
      </c>
      <c r="S8" s="58">
        <v>4</v>
      </c>
      <c r="T8" s="62">
        <v>4.0277777777777777</v>
      </c>
      <c r="U8" s="57">
        <v>1.3277777777777775</v>
      </c>
      <c r="V8" s="63">
        <v>7.3765432098765417E-3</v>
      </c>
    </row>
    <row r="9" spans="1:22" x14ac:dyDescent="0.2">
      <c r="A9" s="73" t="s">
        <v>73</v>
      </c>
      <c r="B9" s="67">
        <v>4.0999999999999996</v>
      </c>
      <c r="C9" s="57">
        <v>4.0999999999999996</v>
      </c>
      <c r="D9" s="57">
        <v>4.0999999999999996</v>
      </c>
      <c r="E9" s="57">
        <v>3.9</v>
      </c>
      <c r="F9" s="57">
        <v>4</v>
      </c>
      <c r="G9" s="57">
        <v>4</v>
      </c>
      <c r="H9" s="57">
        <v>4</v>
      </c>
      <c r="I9" s="57">
        <v>4</v>
      </c>
      <c r="J9" s="57">
        <v>4</v>
      </c>
      <c r="K9" s="57">
        <v>4</v>
      </c>
      <c r="L9" s="57">
        <v>4</v>
      </c>
      <c r="M9" s="57">
        <v>4</v>
      </c>
      <c r="N9" s="57">
        <v>4</v>
      </c>
      <c r="O9" s="57">
        <v>4</v>
      </c>
      <c r="P9" s="57">
        <v>4</v>
      </c>
      <c r="Q9" s="57">
        <v>4</v>
      </c>
      <c r="R9" s="57">
        <v>4</v>
      </c>
      <c r="S9" s="58">
        <v>4</v>
      </c>
      <c r="T9" s="62">
        <v>4.0111111111111111</v>
      </c>
      <c r="U9" s="57">
        <v>1.3111111111111109</v>
      </c>
      <c r="V9" s="63">
        <v>7.2839506172839496E-3</v>
      </c>
    </row>
    <row r="10" spans="1:22" x14ac:dyDescent="0.2">
      <c r="A10" s="73" t="s">
        <v>83</v>
      </c>
      <c r="B10" s="67">
        <v>4.0999999999999996</v>
      </c>
      <c r="C10" s="57">
        <v>4.0999999999999996</v>
      </c>
      <c r="D10" s="57">
        <v>4.0999999999999996</v>
      </c>
      <c r="E10" s="57">
        <v>4</v>
      </c>
      <c r="F10" s="57">
        <v>4</v>
      </c>
      <c r="G10" s="57">
        <v>4</v>
      </c>
      <c r="H10" s="57">
        <v>4</v>
      </c>
      <c r="I10" s="57">
        <v>4</v>
      </c>
      <c r="J10" s="57">
        <v>4</v>
      </c>
      <c r="K10" s="57">
        <v>4</v>
      </c>
      <c r="L10" s="57">
        <v>4</v>
      </c>
      <c r="M10" s="57">
        <v>4</v>
      </c>
      <c r="N10" s="57">
        <v>4</v>
      </c>
      <c r="O10" s="57">
        <v>4</v>
      </c>
      <c r="P10" s="57">
        <v>4</v>
      </c>
      <c r="Q10" s="57">
        <v>4</v>
      </c>
      <c r="R10" s="57">
        <v>4</v>
      </c>
      <c r="S10" s="58">
        <v>4</v>
      </c>
      <c r="T10" s="62">
        <v>4.0166666666666666</v>
      </c>
      <c r="U10" s="57">
        <v>1.3166666666666664</v>
      </c>
      <c r="V10" s="63">
        <v>7.3148148148148139E-3</v>
      </c>
    </row>
    <row r="11" spans="1:22" x14ac:dyDescent="0.2">
      <c r="A11" s="73" t="s">
        <v>71</v>
      </c>
      <c r="B11" s="67">
        <v>4.0999999999999996</v>
      </c>
      <c r="C11" s="57">
        <v>4</v>
      </c>
      <c r="D11" s="57">
        <v>4</v>
      </c>
      <c r="E11" s="57">
        <v>4</v>
      </c>
      <c r="F11" s="57">
        <v>4</v>
      </c>
      <c r="G11" s="57">
        <v>4</v>
      </c>
      <c r="H11" s="57">
        <v>4</v>
      </c>
      <c r="I11" s="57">
        <v>4</v>
      </c>
      <c r="J11" s="57">
        <v>4</v>
      </c>
      <c r="K11" s="57">
        <v>4</v>
      </c>
      <c r="L11" s="57">
        <v>4</v>
      </c>
      <c r="M11" s="57">
        <v>4</v>
      </c>
      <c r="N11" s="57">
        <v>4</v>
      </c>
      <c r="O11" s="57">
        <v>4</v>
      </c>
      <c r="P11" s="57">
        <v>4</v>
      </c>
      <c r="Q11" s="57">
        <v>4</v>
      </c>
      <c r="R11" s="57">
        <v>4</v>
      </c>
      <c r="S11" s="58">
        <v>4</v>
      </c>
      <c r="T11" s="62">
        <v>4.0055555555555555</v>
      </c>
      <c r="U11" s="57">
        <v>1.3055555555555554</v>
      </c>
      <c r="V11" s="63">
        <v>7.2530864197530853E-3</v>
      </c>
    </row>
    <row r="12" spans="1:22" x14ac:dyDescent="0.2">
      <c r="A12" s="73" t="s">
        <v>24</v>
      </c>
      <c r="B12" s="67">
        <v>3.9</v>
      </c>
      <c r="C12" s="57">
        <v>4.0999999999999996</v>
      </c>
      <c r="D12" s="57">
        <v>4</v>
      </c>
      <c r="E12" s="57">
        <v>4</v>
      </c>
      <c r="F12" s="57">
        <v>4</v>
      </c>
      <c r="G12" s="57">
        <v>4</v>
      </c>
      <c r="H12" s="57">
        <v>4</v>
      </c>
      <c r="I12" s="57">
        <v>4</v>
      </c>
      <c r="J12" s="57">
        <v>4</v>
      </c>
      <c r="K12" s="57">
        <v>4</v>
      </c>
      <c r="L12" s="57">
        <v>4</v>
      </c>
      <c r="M12" s="57">
        <v>4</v>
      </c>
      <c r="N12" s="57">
        <v>4</v>
      </c>
      <c r="O12" s="57">
        <v>4</v>
      </c>
      <c r="P12" s="57">
        <v>4</v>
      </c>
      <c r="Q12" s="57">
        <v>4</v>
      </c>
      <c r="R12" s="57">
        <v>4</v>
      </c>
      <c r="S12" s="58">
        <v>4</v>
      </c>
      <c r="T12" s="62">
        <v>4</v>
      </c>
      <c r="U12" s="57">
        <v>1.2999999999999998</v>
      </c>
      <c r="V12" s="63">
        <v>7.222222222222221E-3</v>
      </c>
    </row>
    <row r="13" spans="1:22" x14ac:dyDescent="0.2">
      <c r="A13" s="73" t="s">
        <v>87</v>
      </c>
      <c r="B13" s="67">
        <v>4.0999999999999996</v>
      </c>
      <c r="C13" s="57">
        <v>4</v>
      </c>
      <c r="D13" s="57">
        <v>4</v>
      </c>
      <c r="E13" s="57">
        <v>4</v>
      </c>
      <c r="F13" s="57">
        <v>4</v>
      </c>
      <c r="G13" s="57">
        <v>4</v>
      </c>
      <c r="H13" s="57">
        <v>4</v>
      </c>
      <c r="I13" s="57">
        <v>4</v>
      </c>
      <c r="J13" s="57">
        <v>4</v>
      </c>
      <c r="K13" s="57">
        <v>4</v>
      </c>
      <c r="L13" s="57">
        <v>4</v>
      </c>
      <c r="M13" s="57">
        <v>4</v>
      </c>
      <c r="N13" s="57">
        <v>4</v>
      </c>
      <c r="O13" s="57">
        <v>4</v>
      </c>
      <c r="P13" s="57">
        <v>4</v>
      </c>
      <c r="Q13" s="57">
        <v>4</v>
      </c>
      <c r="R13" s="57">
        <v>4</v>
      </c>
      <c r="S13" s="58">
        <v>4</v>
      </c>
      <c r="T13" s="62">
        <v>4.0055555555555555</v>
      </c>
      <c r="U13" s="57">
        <v>1.3055555555555554</v>
      </c>
      <c r="V13" s="63">
        <v>7.2530864197530853E-3</v>
      </c>
    </row>
    <row r="14" spans="1:22" x14ac:dyDescent="0.2">
      <c r="A14" s="73" t="s">
        <v>59</v>
      </c>
      <c r="B14" s="67">
        <v>4.0999999999999996</v>
      </c>
      <c r="C14" s="57">
        <v>4.0999999999999996</v>
      </c>
      <c r="D14" s="57">
        <v>4.0999999999999996</v>
      </c>
      <c r="E14" s="57">
        <v>4.0999999999999996</v>
      </c>
      <c r="F14" s="57">
        <v>4.0999999999999996</v>
      </c>
      <c r="G14" s="57">
        <v>4.0999999999999996</v>
      </c>
      <c r="H14" s="57">
        <v>4</v>
      </c>
      <c r="I14" s="57">
        <v>4</v>
      </c>
      <c r="J14" s="57">
        <v>4</v>
      </c>
      <c r="K14" s="57">
        <v>4</v>
      </c>
      <c r="L14" s="57">
        <v>4</v>
      </c>
      <c r="M14" s="57">
        <v>4</v>
      </c>
      <c r="N14" s="57">
        <v>4</v>
      </c>
      <c r="O14" s="57">
        <v>4</v>
      </c>
      <c r="P14" s="57">
        <v>4</v>
      </c>
      <c r="Q14" s="57">
        <v>4</v>
      </c>
      <c r="R14" s="57">
        <v>4</v>
      </c>
      <c r="S14" s="58">
        <v>4</v>
      </c>
      <c r="T14" s="62">
        <v>4.0333333333333332</v>
      </c>
      <c r="U14" s="57">
        <v>1.333333333333333</v>
      </c>
      <c r="V14" s="63">
        <v>7.407407407407406E-3</v>
      </c>
    </row>
    <row r="15" spans="1:22" x14ac:dyDescent="0.2">
      <c r="A15" s="73" t="s">
        <v>4</v>
      </c>
      <c r="B15" s="67">
        <v>4.0999999999999996</v>
      </c>
      <c r="C15" s="57">
        <v>4.0999999999999996</v>
      </c>
      <c r="D15" s="57">
        <v>4</v>
      </c>
      <c r="E15" s="57">
        <v>4</v>
      </c>
      <c r="F15" s="57">
        <v>4</v>
      </c>
      <c r="G15" s="57">
        <v>4</v>
      </c>
      <c r="H15" s="57">
        <v>4</v>
      </c>
      <c r="I15" s="57">
        <v>4</v>
      </c>
      <c r="J15" s="57">
        <v>4</v>
      </c>
      <c r="K15" s="57">
        <v>4</v>
      </c>
      <c r="L15" s="57">
        <v>4</v>
      </c>
      <c r="M15" s="57">
        <v>4</v>
      </c>
      <c r="N15" s="57">
        <v>4</v>
      </c>
      <c r="O15" s="57">
        <v>4</v>
      </c>
      <c r="P15" s="57">
        <v>4</v>
      </c>
      <c r="Q15" s="57">
        <v>4</v>
      </c>
      <c r="R15" s="57">
        <v>4</v>
      </c>
      <c r="S15" s="58">
        <v>4</v>
      </c>
      <c r="T15" s="62">
        <v>4.0111111111111111</v>
      </c>
      <c r="U15" s="57">
        <v>1.3111111111111109</v>
      </c>
      <c r="V15" s="63">
        <v>7.2839506172839496E-3</v>
      </c>
    </row>
    <row r="16" spans="1:22" x14ac:dyDescent="0.2">
      <c r="A16" s="73" t="s">
        <v>69</v>
      </c>
      <c r="B16" s="67">
        <v>4.0999999999999996</v>
      </c>
      <c r="C16" s="57">
        <v>4</v>
      </c>
      <c r="D16" s="57">
        <v>4</v>
      </c>
      <c r="E16" s="57">
        <v>4</v>
      </c>
      <c r="F16" s="57">
        <v>4</v>
      </c>
      <c r="G16" s="57">
        <v>4</v>
      </c>
      <c r="H16" s="57">
        <v>4</v>
      </c>
      <c r="I16" s="57">
        <v>4</v>
      </c>
      <c r="J16" s="57">
        <v>4</v>
      </c>
      <c r="K16" s="57">
        <v>4</v>
      </c>
      <c r="L16" s="57">
        <v>4</v>
      </c>
      <c r="M16" s="57">
        <v>4</v>
      </c>
      <c r="N16" s="57">
        <v>4</v>
      </c>
      <c r="O16" s="57">
        <v>4</v>
      </c>
      <c r="P16" s="57">
        <v>4</v>
      </c>
      <c r="Q16" s="57">
        <v>4</v>
      </c>
      <c r="R16" s="57">
        <v>4</v>
      </c>
      <c r="S16" s="58">
        <v>4</v>
      </c>
      <c r="T16" s="62">
        <v>4.0055555555555555</v>
      </c>
      <c r="U16" s="57">
        <v>1.3055555555555554</v>
      </c>
      <c r="V16" s="63">
        <v>7.2530864197530853E-3</v>
      </c>
    </row>
    <row r="17" spans="1:22" x14ac:dyDescent="0.2">
      <c r="A17" s="73" t="s">
        <v>11</v>
      </c>
      <c r="B17" s="67">
        <v>4.0999999999999996</v>
      </c>
      <c r="C17" s="57">
        <v>4.0999999999999996</v>
      </c>
      <c r="D17" s="57">
        <v>4.0999999999999996</v>
      </c>
      <c r="E17" s="57">
        <v>4</v>
      </c>
      <c r="F17" s="57">
        <v>4</v>
      </c>
      <c r="G17" s="57">
        <v>4</v>
      </c>
      <c r="H17" s="57">
        <v>4</v>
      </c>
      <c r="I17" s="57">
        <v>4</v>
      </c>
      <c r="J17" s="57">
        <v>4</v>
      </c>
      <c r="K17" s="57">
        <v>4</v>
      </c>
      <c r="L17" s="57">
        <v>4</v>
      </c>
      <c r="M17" s="57">
        <v>4</v>
      </c>
      <c r="N17" s="57">
        <v>4</v>
      </c>
      <c r="O17" s="57">
        <v>4</v>
      </c>
      <c r="P17" s="57">
        <v>4</v>
      </c>
      <c r="Q17" s="57">
        <v>4</v>
      </c>
      <c r="R17" s="57">
        <v>4</v>
      </c>
      <c r="S17" s="58">
        <v>4</v>
      </c>
      <c r="T17" s="62">
        <v>4.0166666666666666</v>
      </c>
      <c r="U17" s="57">
        <v>1.3166666666666664</v>
      </c>
      <c r="V17" s="63">
        <v>7.3148148148148139E-3</v>
      </c>
    </row>
    <row r="18" spans="1:22" x14ac:dyDescent="0.2">
      <c r="A18" s="73" t="s">
        <v>43</v>
      </c>
      <c r="B18" s="67">
        <v>4.0999999999999996</v>
      </c>
      <c r="C18" s="57">
        <v>4.0999999999999996</v>
      </c>
      <c r="D18" s="57">
        <v>4.0999999999999996</v>
      </c>
      <c r="E18" s="57">
        <v>4.0999999999999996</v>
      </c>
      <c r="F18" s="57">
        <v>4.0999999999999996</v>
      </c>
      <c r="G18" s="57">
        <v>4.0999999999999996</v>
      </c>
      <c r="H18" s="57">
        <v>4</v>
      </c>
      <c r="I18" s="57">
        <v>4</v>
      </c>
      <c r="J18" s="57">
        <v>4</v>
      </c>
      <c r="K18" s="57">
        <v>4</v>
      </c>
      <c r="L18" s="57">
        <v>4</v>
      </c>
      <c r="M18" s="57">
        <v>4</v>
      </c>
      <c r="N18" s="57">
        <v>4</v>
      </c>
      <c r="O18" s="57">
        <v>4</v>
      </c>
      <c r="P18" s="57">
        <v>4</v>
      </c>
      <c r="Q18" s="57">
        <v>4</v>
      </c>
      <c r="R18" s="57">
        <v>4</v>
      </c>
      <c r="S18" s="58">
        <v>4</v>
      </c>
      <c r="T18" s="62">
        <v>4.0333333333333332</v>
      </c>
      <c r="U18" s="57">
        <v>1.333333333333333</v>
      </c>
      <c r="V18" s="63">
        <v>7.407407407407406E-3</v>
      </c>
    </row>
    <row r="19" spans="1:22" x14ac:dyDescent="0.2">
      <c r="A19" s="73" t="s">
        <v>42</v>
      </c>
      <c r="B19" s="67">
        <v>3.7</v>
      </c>
      <c r="C19" s="57">
        <v>3.8</v>
      </c>
      <c r="D19" s="57">
        <v>3.8</v>
      </c>
      <c r="E19" s="57">
        <v>3.8</v>
      </c>
      <c r="F19" s="57">
        <v>3.8</v>
      </c>
      <c r="G19" s="57">
        <v>3.8</v>
      </c>
      <c r="H19" s="57">
        <v>3.8</v>
      </c>
      <c r="I19" s="57">
        <v>3.8</v>
      </c>
      <c r="J19" s="57">
        <v>3.8</v>
      </c>
      <c r="K19" s="57">
        <v>3.8</v>
      </c>
      <c r="L19" s="57">
        <v>3.8</v>
      </c>
      <c r="M19" s="57">
        <v>3.8</v>
      </c>
      <c r="N19" s="57">
        <v>3.8</v>
      </c>
      <c r="O19" s="57">
        <v>3.8</v>
      </c>
      <c r="P19" s="57">
        <v>3.8</v>
      </c>
      <c r="Q19" s="57">
        <v>3.8</v>
      </c>
      <c r="R19" s="57">
        <v>3.8</v>
      </c>
      <c r="S19" s="58">
        <v>3.8</v>
      </c>
      <c r="T19" s="62">
        <v>3.7944444444444434</v>
      </c>
      <c r="U19" s="57">
        <v>1.2944444444444434</v>
      </c>
      <c r="V19" s="63">
        <v>7.1913580246913524E-3</v>
      </c>
    </row>
    <row r="20" spans="1:22" x14ac:dyDescent="0.2">
      <c r="A20" s="73" t="s">
        <v>16</v>
      </c>
      <c r="B20" s="67">
        <v>3.8</v>
      </c>
      <c r="C20" s="57">
        <v>3.8</v>
      </c>
      <c r="D20" s="57">
        <v>3.8</v>
      </c>
      <c r="E20" s="57">
        <v>3.8</v>
      </c>
      <c r="F20" s="57">
        <v>3.8</v>
      </c>
      <c r="G20" s="57">
        <v>3.8</v>
      </c>
      <c r="H20" s="57">
        <v>3.8</v>
      </c>
      <c r="I20" s="57">
        <v>3.8</v>
      </c>
      <c r="J20" s="57">
        <v>3.8</v>
      </c>
      <c r="K20" s="57">
        <v>3.8</v>
      </c>
      <c r="L20" s="57">
        <v>3.8</v>
      </c>
      <c r="M20" s="57">
        <v>3.8</v>
      </c>
      <c r="N20" s="57">
        <v>3.8</v>
      </c>
      <c r="O20" s="57">
        <v>3.8</v>
      </c>
      <c r="P20" s="57">
        <v>3.8</v>
      </c>
      <c r="Q20" s="57">
        <v>3.8</v>
      </c>
      <c r="R20" s="57">
        <v>3.8</v>
      </c>
      <c r="S20" s="58">
        <v>3.8</v>
      </c>
      <c r="T20" s="62">
        <v>3.7999999999999989</v>
      </c>
      <c r="U20" s="57">
        <v>1.2999999999999989</v>
      </c>
      <c r="V20" s="63">
        <v>7.2222222222222167E-3</v>
      </c>
    </row>
    <row r="21" spans="1:22" x14ac:dyDescent="0.2">
      <c r="A21" s="73" t="s">
        <v>34</v>
      </c>
      <c r="B21" s="67">
        <v>3.9</v>
      </c>
      <c r="C21" s="57">
        <v>3.9</v>
      </c>
      <c r="D21" s="57">
        <v>3.8</v>
      </c>
      <c r="E21" s="57">
        <v>3.8</v>
      </c>
      <c r="F21" s="57">
        <v>3.8</v>
      </c>
      <c r="G21" s="57">
        <v>3.8</v>
      </c>
      <c r="H21" s="57">
        <v>3.8</v>
      </c>
      <c r="I21" s="57">
        <v>3.8</v>
      </c>
      <c r="J21" s="57">
        <v>3.8</v>
      </c>
      <c r="K21" s="57">
        <v>3.8</v>
      </c>
      <c r="L21" s="57">
        <v>3.8</v>
      </c>
      <c r="M21" s="57">
        <v>3.8</v>
      </c>
      <c r="N21" s="57">
        <v>3.8</v>
      </c>
      <c r="O21" s="57">
        <v>3.8</v>
      </c>
      <c r="P21" s="57">
        <v>3.8</v>
      </c>
      <c r="Q21" s="57">
        <v>3.8</v>
      </c>
      <c r="R21" s="57">
        <v>3.8</v>
      </c>
      <c r="S21" s="58">
        <v>3.8</v>
      </c>
      <c r="T21" s="62">
        <v>3.81111111111111</v>
      </c>
      <c r="U21" s="57">
        <v>1.31111111111111</v>
      </c>
      <c r="V21" s="63">
        <v>7.2839506172839444E-3</v>
      </c>
    </row>
    <row r="22" spans="1:22" x14ac:dyDescent="0.2">
      <c r="A22" s="73" t="s">
        <v>84</v>
      </c>
      <c r="B22" s="67">
        <v>3.8</v>
      </c>
      <c r="C22" s="57">
        <v>3.8</v>
      </c>
      <c r="D22" s="57">
        <v>3.8</v>
      </c>
      <c r="E22" s="57">
        <v>3.8</v>
      </c>
      <c r="F22" s="57">
        <v>3.8</v>
      </c>
      <c r="G22" s="57">
        <v>3.8</v>
      </c>
      <c r="H22" s="57">
        <v>3.8</v>
      </c>
      <c r="I22" s="57">
        <v>3.8</v>
      </c>
      <c r="J22" s="57">
        <v>3.8</v>
      </c>
      <c r="K22" s="57">
        <v>3.8</v>
      </c>
      <c r="L22" s="57">
        <v>3.8</v>
      </c>
      <c r="M22" s="57">
        <v>3.8</v>
      </c>
      <c r="N22" s="57">
        <v>3.8</v>
      </c>
      <c r="O22" s="57">
        <v>3.8</v>
      </c>
      <c r="P22" s="57">
        <v>3.8</v>
      </c>
      <c r="Q22" s="57">
        <v>3.8</v>
      </c>
      <c r="R22" s="57">
        <v>3.8</v>
      </c>
      <c r="S22" s="58">
        <v>3.8</v>
      </c>
      <c r="T22" s="62">
        <v>3.7999999999999989</v>
      </c>
      <c r="U22" s="57">
        <v>1.2999999999999989</v>
      </c>
      <c r="V22" s="63">
        <v>7.2222222222222167E-3</v>
      </c>
    </row>
    <row r="23" spans="1:22" x14ac:dyDescent="0.2">
      <c r="A23" s="73" t="s">
        <v>38</v>
      </c>
      <c r="B23" s="67">
        <v>3.8</v>
      </c>
      <c r="C23" s="57">
        <v>3.9</v>
      </c>
      <c r="D23" s="57">
        <v>3.9</v>
      </c>
      <c r="E23" s="57">
        <v>3.9</v>
      </c>
      <c r="F23" s="57">
        <v>3.9</v>
      </c>
      <c r="G23" s="57">
        <v>3.9</v>
      </c>
      <c r="H23" s="57">
        <v>3.9</v>
      </c>
      <c r="I23" s="57">
        <v>3.9</v>
      </c>
      <c r="J23" s="57">
        <v>3.9</v>
      </c>
      <c r="K23" s="57">
        <v>3.9</v>
      </c>
      <c r="L23" s="57">
        <v>3.9</v>
      </c>
      <c r="M23" s="57">
        <v>3.9</v>
      </c>
      <c r="N23" s="57">
        <v>3.9</v>
      </c>
      <c r="O23" s="57">
        <v>3.9</v>
      </c>
      <c r="P23" s="57">
        <v>3.9</v>
      </c>
      <c r="Q23" s="57">
        <v>3.9</v>
      </c>
      <c r="R23" s="57">
        <v>3.9</v>
      </c>
      <c r="S23" s="58">
        <v>3.9</v>
      </c>
      <c r="T23" s="62">
        <v>3.8944444444444439</v>
      </c>
      <c r="U23" s="57">
        <v>1.3944444444444439</v>
      </c>
      <c r="V23" s="63">
        <v>7.7469135802469107E-3</v>
      </c>
    </row>
    <row r="24" spans="1:22" x14ac:dyDescent="0.2">
      <c r="A24" s="73" t="s">
        <v>8</v>
      </c>
      <c r="B24" s="67">
        <v>3.8</v>
      </c>
      <c r="C24" s="57">
        <v>3.8</v>
      </c>
      <c r="D24" s="57">
        <v>3.8</v>
      </c>
      <c r="E24" s="57">
        <v>3.8</v>
      </c>
      <c r="F24" s="57">
        <v>3.8</v>
      </c>
      <c r="G24" s="57">
        <v>3.8</v>
      </c>
      <c r="H24" s="57">
        <v>3.8</v>
      </c>
      <c r="I24" s="57">
        <v>3.8</v>
      </c>
      <c r="J24" s="57">
        <v>3.8</v>
      </c>
      <c r="K24" s="57">
        <v>3.8</v>
      </c>
      <c r="L24" s="57">
        <v>3.8</v>
      </c>
      <c r="M24" s="57">
        <v>3.8</v>
      </c>
      <c r="N24" s="57">
        <v>3.8</v>
      </c>
      <c r="O24" s="57">
        <v>3.8</v>
      </c>
      <c r="P24" s="57">
        <v>3.8</v>
      </c>
      <c r="Q24" s="57">
        <v>3.8</v>
      </c>
      <c r="R24" s="57">
        <v>3.8</v>
      </c>
      <c r="S24" s="58">
        <v>3.8</v>
      </c>
      <c r="T24" s="62">
        <v>3.7999999999999989</v>
      </c>
      <c r="U24" s="57">
        <v>1.2999999999999989</v>
      </c>
      <c r="V24" s="63">
        <v>7.2222222222222167E-3</v>
      </c>
    </row>
    <row r="25" spans="1:22" x14ac:dyDescent="0.2">
      <c r="A25" s="73" t="s">
        <v>21</v>
      </c>
      <c r="B25" s="67">
        <v>3.9</v>
      </c>
      <c r="C25" s="57">
        <v>3.9</v>
      </c>
      <c r="D25" s="57">
        <v>3.9</v>
      </c>
      <c r="E25" s="57">
        <v>3.8</v>
      </c>
      <c r="F25" s="57">
        <v>3.8</v>
      </c>
      <c r="G25" s="57">
        <v>3.8</v>
      </c>
      <c r="H25" s="57">
        <v>3.8</v>
      </c>
      <c r="I25" s="57">
        <v>3.8</v>
      </c>
      <c r="J25" s="57">
        <v>3.8</v>
      </c>
      <c r="K25" s="57">
        <v>3.8</v>
      </c>
      <c r="L25" s="57">
        <v>3.8</v>
      </c>
      <c r="M25" s="57">
        <v>3.8</v>
      </c>
      <c r="N25" s="57">
        <v>3.8</v>
      </c>
      <c r="O25" s="57">
        <v>3.8</v>
      </c>
      <c r="P25" s="57">
        <v>3.8</v>
      </c>
      <c r="Q25" s="57">
        <v>3.8</v>
      </c>
      <c r="R25" s="57">
        <v>3.8</v>
      </c>
      <c r="S25" s="58">
        <v>3.8</v>
      </c>
      <c r="T25" s="62">
        <v>3.8166666666666651</v>
      </c>
      <c r="U25" s="57">
        <v>1.3166666666666651</v>
      </c>
      <c r="V25" s="63">
        <v>7.3148148148148061E-3</v>
      </c>
    </row>
    <row r="26" spans="1:22" x14ac:dyDescent="0.2">
      <c r="A26" s="73" t="s">
        <v>12</v>
      </c>
      <c r="B26" s="67">
        <v>3.9</v>
      </c>
      <c r="C26" s="57">
        <v>3.7</v>
      </c>
      <c r="D26" s="57">
        <v>3.8</v>
      </c>
      <c r="E26" s="57">
        <v>3.8</v>
      </c>
      <c r="F26" s="57">
        <v>3.8</v>
      </c>
      <c r="G26" s="57">
        <v>3.8</v>
      </c>
      <c r="H26" s="57">
        <v>3.8</v>
      </c>
      <c r="I26" s="57">
        <v>3.8</v>
      </c>
      <c r="J26" s="57">
        <v>3.8</v>
      </c>
      <c r="K26" s="57">
        <v>3.8</v>
      </c>
      <c r="L26" s="57">
        <v>3.8</v>
      </c>
      <c r="M26" s="57">
        <v>3.8</v>
      </c>
      <c r="N26" s="57">
        <v>3.8</v>
      </c>
      <c r="O26" s="57">
        <v>3.8</v>
      </c>
      <c r="P26" s="57">
        <v>3.8</v>
      </c>
      <c r="Q26" s="57">
        <v>3.8</v>
      </c>
      <c r="R26" s="57">
        <v>3.8</v>
      </c>
      <c r="S26" s="58">
        <v>3.8</v>
      </c>
      <c r="T26" s="62">
        <v>3.7999999999999989</v>
      </c>
      <c r="U26" s="57">
        <v>1.2999999999999989</v>
      </c>
      <c r="V26" s="63">
        <v>7.2222222222222167E-3</v>
      </c>
    </row>
    <row r="27" spans="1:22" x14ac:dyDescent="0.2">
      <c r="A27" s="73" t="s">
        <v>60</v>
      </c>
      <c r="B27" s="67">
        <v>3.8</v>
      </c>
      <c r="C27" s="57">
        <v>3.7</v>
      </c>
      <c r="D27" s="57">
        <v>3.8</v>
      </c>
      <c r="E27" s="57">
        <v>3.8</v>
      </c>
      <c r="F27" s="57">
        <v>3.8</v>
      </c>
      <c r="G27" s="57">
        <v>3.8</v>
      </c>
      <c r="H27" s="57">
        <v>3.8</v>
      </c>
      <c r="I27" s="57">
        <v>3.8</v>
      </c>
      <c r="J27" s="57">
        <v>3.8</v>
      </c>
      <c r="K27" s="57">
        <v>3.8</v>
      </c>
      <c r="L27" s="57">
        <v>3.8</v>
      </c>
      <c r="M27" s="57">
        <v>3.8</v>
      </c>
      <c r="N27" s="57">
        <v>3.8</v>
      </c>
      <c r="O27" s="57">
        <v>3.8</v>
      </c>
      <c r="P27" s="57">
        <v>3.8</v>
      </c>
      <c r="Q27" s="57">
        <v>3.8</v>
      </c>
      <c r="R27" s="57">
        <v>3.8</v>
      </c>
      <c r="S27" s="58">
        <v>3.8</v>
      </c>
      <c r="T27" s="62">
        <v>3.7944444444444434</v>
      </c>
      <c r="U27" s="57">
        <v>1.2944444444444434</v>
      </c>
      <c r="V27" s="63">
        <v>7.1913580246913524E-3</v>
      </c>
    </row>
    <row r="28" spans="1:22" x14ac:dyDescent="0.2">
      <c r="A28" s="73" t="s">
        <v>27</v>
      </c>
      <c r="B28" s="67">
        <v>3.8</v>
      </c>
      <c r="C28" s="57">
        <v>3.9</v>
      </c>
      <c r="D28" s="57">
        <v>3.8</v>
      </c>
      <c r="E28" s="57">
        <v>3.8</v>
      </c>
      <c r="F28" s="57">
        <v>3.8</v>
      </c>
      <c r="G28" s="57">
        <v>3.8</v>
      </c>
      <c r="H28" s="57">
        <v>3.8</v>
      </c>
      <c r="I28" s="57">
        <v>3.8</v>
      </c>
      <c r="J28" s="57">
        <v>3.8</v>
      </c>
      <c r="K28" s="57">
        <v>3.8</v>
      </c>
      <c r="L28" s="57">
        <v>3.8</v>
      </c>
      <c r="M28" s="57">
        <v>3.8</v>
      </c>
      <c r="N28" s="57">
        <v>3.8</v>
      </c>
      <c r="O28" s="57">
        <v>3.8</v>
      </c>
      <c r="P28" s="57">
        <v>3.8</v>
      </c>
      <c r="Q28" s="57">
        <v>3.8</v>
      </c>
      <c r="R28" s="57">
        <v>3.8</v>
      </c>
      <c r="S28" s="58">
        <v>3.8</v>
      </c>
      <c r="T28" s="62">
        <v>3.8055555555555549</v>
      </c>
      <c r="U28" s="57">
        <v>1.3055555555555549</v>
      </c>
      <c r="V28" s="63">
        <v>7.2530864197530827E-3</v>
      </c>
    </row>
    <row r="29" spans="1:22" x14ac:dyDescent="0.2">
      <c r="A29" s="73" t="s">
        <v>31</v>
      </c>
      <c r="B29" s="67">
        <v>3.8</v>
      </c>
      <c r="C29" s="57">
        <v>3.8</v>
      </c>
      <c r="D29" s="57">
        <v>3.8</v>
      </c>
      <c r="E29" s="57">
        <v>3.8</v>
      </c>
      <c r="F29" s="57">
        <v>3.8</v>
      </c>
      <c r="G29" s="57">
        <v>3.8</v>
      </c>
      <c r="H29" s="57">
        <v>3.8</v>
      </c>
      <c r="I29" s="57">
        <v>3.8</v>
      </c>
      <c r="J29" s="57">
        <v>3.8</v>
      </c>
      <c r="K29" s="57">
        <v>3.8</v>
      </c>
      <c r="L29" s="57">
        <v>3.8</v>
      </c>
      <c r="M29" s="57">
        <v>3.8</v>
      </c>
      <c r="N29" s="57">
        <v>3.8</v>
      </c>
      <c r="O29" s="57">
        <v>3.8</v>
      </c>
      <c r="P29" s="57">
        <v>3.8</v>
      </c>
      <c r="Q29" s="57">
        <v>3.8</v>
      </c>
      <c r="R29" s="57">
        <v>3.8</v>
      </c>
      <c r="S29" s="58">
        <v>3.8</v>
      </c>
      <c r="T29" s="62">
        <v>3.7999999999999989</v>
      </c>
      <c r="U29" s="57">
        <v>1.2999999999999989</v>
      </c>
      <c r="V29" s="63">
        <v>7.2222222222222167E-3</v>
      </c>
    </row>
    <row r="30" spans="1:22" x14ac:dyDescent="0.2">
      <c r="A30" s="73" t="s">
        <v>75</v>
      </c>
      <c r="B30" s="67">
        <v>3.8</v>
      </c>
      <c r="C30" s="57">
        <v>3.8</v>
      </c>
      <c r="D30" s="57">
        <v>3.9</v>
      </c>
      <c r="E30" s="57">
        <v>3.8</v>
      </c>
      <c r="F30" s="57">
        <v>3.8</v>
      </c>
      <c r="G30" s="57">
        <v>3.8</v>
      </c>
      <c r="H30" s="57">
        <v>3.8</v>
      </c>
      <c r="I30" s="57">
        <v>3.8</v>
      </c>
      <c r="J30" s="57">
        <v>3.8</v>
      </c>
      <c r="K30" s="57">
        <v>3.8</v>
      </c>
      <c r="L30" s="57">
        <v>3.8</v>
      </c>
      <c r="M30" s="57">
        <v>3.8</v>
      </c>
      <c r="N30" s="57">
        <v>3.8</v>
      </c>
      <c r="O30" s="57">
        <v>3.8</v>
      </c>
      <c r="P30" s="57">
        <v>3.8</v>
      </c>
      <c r="Q30" s="57">
        <v>3.8</v>
      </c>
      <c r="R30" s="57">
        <v>3.8</v>
      </c>
      <c r="S30" s="58">
        <v>3.8</v>
      </c>
      <c r="T30" s="62">
        <v>3.8055555555555549</v>
      </c>
      <c r="U30" s="57">
        <v>1.3055555555555549</v>
      </c>
      <c r="V30" s="63">
        <v>7.2530864197530827E-3</v>
      </c>
    </row>
    <row r="31" spans="1:22" x14ac:dyDescent="0.2">
      <c r="A31" s="73" t="s">
        <v>20</v>
      </c>
      <c r="B31" s="67">
        <v>3.9</v>
      </c>
      <c r="C31" s="57">
        <v>3.7</v>
      </c>
      <c r="D31" s="57">
        <v>3.8</v>
      </c>
      <c r="E31" s="57">
        <v>3.8</v>
      </c>
      <c r="F31" s="57">
        <v>3.8</v>
      </c>
      <c r="G31" s="57">
        <v>3.8</v>
      </c>
      <c r="H31" s="57">
        <v>3.8</v>
      </c>
      <c r="I31" s="57">
        <v>3.8</v>
      </c>
      <c r="J31" s="57">
        <v>3.8</v>
      </c>
      <c r="K31" s="57">
        <v>3.8</v>
      </c>
      <c r="L31" s="57">
        <v>3.8</v>
      </c>
      <c r="M31" s="57">
        <v>3.8</v>
      </c>
      <c r="N31" s="57">
        <v>3.8</v>
      </c>
      <c r="O31" s="57">
        <v>3.8</v>
      </c>
      <c r="P31" s="57">
        <v>3.8</v>
      </c>
      <c r="Q31" s="57">
        <v>3.8</v>
      </c>
      <c r="R31" s="57">
        <v>3.8</v>
      </c>
      <c r="S31" s="58">
        <v>3.8</v>
      </c>
      <c r="T31" s="62">
        <v>3.7999999999999989</v>
      </c>
      <c r="U31" s="57">
        <v>1.2999999999999989</v>
      </c>
      <c r="V31" s="63">
        <v>7.2222222222222167E-3</v>
      </c>
    </row>
    <row r="32" spans="1:22" x14ac:dyDescent="0.2">
      <c r="A32" s="73" t="s">
        <v>35</v>
      </c>
      <c r="B32" s="67">
        <v>3.9</v>
      </c>
      <c r="C32" s="57">
        <v>3.7</v>
      </c>
      <c r="D32" s="57">
        <v>3.9</v>
      </c>
      <c r="E32" s="57">
        <v>3.8</v>
      </c>
      <c r="F32" s="57">
        <v>3.8</v>
      </c>
      <c r="G32" s="57">
        <v>3.8</v>
      </c>
      <c r="H32" s="57">
        <v>3.8</v>
      </c>
      <c r="I32" s="57">
        <v>3.8</v>
      </c>
      <c r="J32" s="57">
        <v>3.8</v>
      </c>
      <c r="K32" s="57">
        <v>3.8</v>
      </c>
      <c r="L32" s="57">
        <v>3.8</v>
      </c>
      <c r="M32" s="57">
        <v>3.8</v>
      </c>
      <c r="N32" s="57">
        <v>3.8</v>
      </c>
      <c r="O32" s="57">
        <v>3.8</v>
      </c>
      <c r="P32" s="57">
        <v>3.8</v>
      </c>
      <c r="Q32" s="57">
        <v>3.8</v>
      </c>
      <c r="R32" s="57">
        <v>3.8</v>
      </c>
      <c r="S32" s="58">
        <v>3.8</v>
      </c>
      <c r="T32" s="62">
        <v>3.8055555555555549</v>
      </c>
      <c r="U32" s="57">
        <v>1.3055555555555549</v>
      </c>
      <c r="V32" s="63">
        <v>7.2530864197530827E-3</v>
      </c>
    </row>
    <row r="33" spans="1:22" x14ac:dyDescent="0.2">
      <c r="A33" s="73" t="s">
        <v>65</v>
      </c>
      <c r="B33" s="67">
        <v>3.8</v>
      </c>
      <c r="C33" s="57">
        <v>3.8</v>
      </c>
      <c r="D33" s="57">
        <v>3.8</v>
      </c>
      <c r="E33" s="57">
        <v>3.8</v>
      </c>
      <c r="F33" s="57">
        <v>3.8</v>
      </c>
      <c r="G33" s="57">
        <v>3.8</v>
      </c>
      <c r="H33" s="57">
        <v>3.8</v>
      </c>
      <c r="I33" s="57">
        <v>3.8</v>
      </c>
      <c r="J33" s="57">
        <v>3.9</v>
      </c>
      <c r="K33" s="57">
        <v>3.8</v>
      </c>
      <c r="L33" s="57">
        <v>3.8</v>
      </c>
      <c r="M33" s="57">
        <v>3.8</v>
      </c>
      <c r="N33" s="57">
        <v>3.8</v>
      </c>
      <c r="O33" s="57">
        <v>3.8</v>
      </c>
      <c r="P33" s="57">
        <v>3.8</v>
      </c>
      <c r="Q33" s="57">
        <v>3.8</v>
      </c>
      <c r="R33" s="57">
        <v>3.8</v>
      </c>
      <c r="S33" s="58">
        <v>3.8</v>
      </c>
      <c r="T33" s="62">
        <v>3.8055555555555549</v>
      </c>
      <c r="U33" s="57">
        <v>1.3055555555555549</v>
      </c>
      <c r="V33" s="63">
        <v>7.2530864197530827E-3</v>
      </c>
    </row>
    <row r="34" spans="1:22" x14ac:dyDescent="0.2">
      <c r="A34" s="73" t="s">
        <v>7</v>
      </c>
      <c r="B34" s="67">
        <v>3.9</v>
      </c>
      <c r="C34" s="57">
        <v>3.8</v>
      </c>
      <c r="D34" s="57">
        <v>3.8</v>
      </c>
      <c r="E34" s="57">
        <v>3.8</v>
      </c>
      <c r="F34" s="57">
        <v>3.8</v>
      </c>
      <c r="G34" s="57">
        <v>3.8</v>
      </c>
      <c r="H34" s="57">
        <v>3.8</v>
      </c>
      <c r="I34" s="57">
        <v>3.8</v>
      </c>
      <c r="J34" s="57">
        <v>3.8</v>
      </c>
      <c r="K34" s="57">
        <v>3.8</v>
      </c>
      <c r="L34" s="57">
        <v>3.8</v>
      </c>
      <c r="M34" s="57">
        <v>3.8</v>
      </c>
      <c r="N34" s="57">
        <v>3.8</v>
      </c>
      <c r="O34" s="57">
        <v>3.8</v>
      </c>
      <c r="P34" s="57">
        <v>3.8</v>
      </c>
      <c r="Q34" s="57">
        <v>3.8</v>
      </c>
      <c r="R34" s="57">
        <v>3.8</v>
      </c>
      <c r="S34" s="58">
        <v>3.8</v>
      </c>
      <c r="T34" s="62">
        <v>3.8055555555555549</v>
      </c>
      <c r="U34" s="57">
        <v>1.3055555555555549</v>
      </c>
      <c r="V34" s="63">
        <v>7.2530864197530827E-3</v>
      </c>
    </row>
    <row r="35" spans="1:22" x14ac:dyDescent="0.2">
      <c r="A35" s="73" t="s">
        <v>82</v>
      </c>
      <c r="B35" s="67">
        <v>3.9</v>
      </c>
      <c r="C35" s="57">
        <v>3.8</v>
      </c>
      <c r="D35" s="57">
        <v>3.8</v>
      </c>
      <c r="E35" s="57">
        <v>3.8</v>
      </c>
      <c r="F35" s="57">
        <v>3.8</v>
      </c>
      <c r="G35" s="57">
        <v>3.8</v>
      </c>
      <c r="H35" s="57">
        <v>3.8</v>
      </c>
      <c r="I35" s="57">
        <v>3.8</v>
      </c>
      <c r="J35" s="57">
        <v>3.8</v>
      </c>
      <c r="K35" s="57">
        <v>3.8</v>
      </c>
      <c r="L35" s="57">
        <v>3.8</v>
      </c>
      <c r="M35" s="57">
        <v>3.8</v>
      </c>
      <c r="N35" s="57">
        <v>3.8</v>
      </c>
      <c r="O35" s="57">
        <v>3.8</v>
      </c>
      <c r="P35" s="57">
        <v>3.8</v>
      </c>
      <c r="Q35" s="57">
        <v>3.8</v>
      </c>
      <c r="R35" s="57">
        <v>3.8</v>
      </c>
      <c r="S35" s="58">
        <v>3.8</v>
      </c>
      <c r="T35" s="62">
        <v>3.8055555555555549</v>
      </c>
      <c r="U35" s="57">
        <v>1.3055555555555549</v>
      </c>
      <c r="V35" s="63">
        <v>7.2530864197530827E-3</v>
      </c>
    </row>
    <row r="36" spans="1:22" x14ac:dyDescent="0.2">
      <c r="A36" s="73" t="s">
        <v>74</v>
      </c>
      <c r="B36" s="67">
        <v>3.8</v>
      </c>
      <c r="C36" s="57">
        <v>3.8</v>
      </c>
      <c r="D36" s="57">
        <v>3.8</v>
      </c>
      <c r="E36" s="57">
        <v>3.8</v>
      </c>
      <c r="F36" s="57">
        <v>3.8</v>
      </c>
      <c r="G36" s="57">
        <v>3.8</v>
      </c>
      <c r="H36" s="57">
        <v>3.8</v>
      </c>
      <c r="I36" s="57">
        <v>3.8</v>
      </c>
      <c r="J36" s="57">
        <v>3.8</v>
      </c>
      <c r="K36" s="57">
        <v>3.8</v>
      </c>
      <c r="L36" s="57">
        <v>3.8</v>
      </c>
      <c r="M36" s="57">
        <v>3.8</v>
      </c>
      <c r="N36" s="57">
        <v>3.8</v>
      </c>
      <c r="O36" s="57">
        <v>3.8</v>
      </c>
      <c r="P36" s="57">
        <v>3.8</v>
      </c>
      <c r="Q36" s="57">
        <v>3.8</v>
      </c>
      <c r="R36" s="57">
        <v>3.8</v>
      </c>
      <c r="S36" s="58">
        <v>3.8</v>
      </c>
      <c r="T36" s="62">
        <v>3.7999999999999989</v>
      </c>
      <c r="U36" s="57">
        <v>1.2999999999999989</v>
      </c>
      <c r="V36" s="63">
        <v>7.2222222222222167E-3</v>
      </c>
    </row>
    <row r="37" spans="1:22" x14ac:dyDescent="0.2">
      <c r="A37" s="73" t="s">
        <v>62</v>
      </c>
      <c r="B37" s="67">
        <v>3.8</v>
      </c>
      <c r="C37" s="57">
        <v>3.8</v>
      </c>
      <c r="D37" s="57">
        <v>3.8</v>
      </c>
      <c r="E37" s="57">
        <v>3.8</v>
      </c>
      <c r="F37" s="57">
        <v>3.8</v>
      </c>
      <c r="G37" s="57">
        <v>3.8</v>
      </c>
      <c r="H37" s="57">
        <v>3.8</v>
      </c>
      <c r="I37" s="57">
        <v>3.8</v>
      </c>
      <c r="J37" s="57">
        <v>3.8</v>
      </c>
      <c r="K37" s="57">
        <v>3.8</v>
      </c>
      <c r="L37" s="57">
        <v>3.8</v>
      </c>
      <c r="M37" s="57">
        <v>3.8</v>
      </c>
      <c r="N37" s="57">
        <v>3.8</v>
      </c>
      <c r="O37" s="57">
        <v>3.8</v>
      </c>
      <c r="P37" s="57">
        <v>3.8</v>
      </c>
      <c r="Q37" s="57">
        <v>3.8</v>
      </c>
      <c r="R37" s="57">
        <v>3.8</v>
      </c>
      <c r="S37" s="58">
        <v>3.8</v>
      </c>
      <c r="T37" s="62">
        <v>3.7999999999999989</v>
      </c>
      <c r="U37" s="57">
        <v>1.2999999999999989</v>
      </c>
      <c r="V37" s="63">
        <v>7.2222222222222167E-3</v>
      </c>
    </row>
    <row r="38" spans="1:22" x14ac:dyDescent="0.2">
      <c r="A38" s="73" t="s">
        <v>50</v>
      </c>
      <c r="B38" s="67">
        <v>3.8</v>
      </c>
      <c r="C38" s="57">
        <v>3.8</v>
      </c>
      <c r="D38" s="57">
        <v>3.8</v>
      </c>
      <c r="E38" s="57">
        <v>3.8</v>
      </c>
      <c r="F38" s="57">
        <v>3.8</v>
      </c>
      <c r="G38" s="57">
        <v>3.8</v>
      </c>
      <c r="H38" s="57">
        <v>3.8</v>
      </c>
      <c r="I38" s="57">
        <v>3.8</v>
      </c>
      <c r="J38" s="57">
        <v>3.8</v>
      </c>
      <c r="K38" s="57">
        <v>3.8</v>
      </c>
      <c r="L38" s="57">
        <v>3.8</v>
      </c>
      <c r="M38" s="57">
        <v>3.7</v>
      </c>
      <c r="N38" s="57">
        <v>3.8</v>
      </c>
      <c r="O38" s="57">
        <v>3.8</v>
      </c>
      <c r="P38" s="57">
        <v>3.8</v>
      </c>
      <c r="Q38" s="57">
        <v>3.8</v>
      </c>
      <c r="R38" s="57">
        <v>3.8</v>
      </c>
      <c r="S38" s="58">
        <v>3.8</v>
      </c>
      <c r="T38" s="62">
        <v>3.7944444444444434</v>
      </c>
      <c r="U38" s="57">
        <v>1.2944444444444434</v>
      </c>
      <c r="V38" s="63">
        <v>7.1913580246913524E-3</v>
      </c>
    </row>
    <row r="39" spans="1:22" x14ac:dyDescent="0.2">
      <c r="A39" s="73" t="s">
        <v>90</v>
      </c>
      <c r="B39" s="67">
        <v>3.9</v>
      </c>
      <c r="C39" s="57">
        <v>3.8</v>
      </c>
      <c r="D39" s="57">
        <v>3.8</v>
      </c>
      <c r="E39" s="57">
        <v>3.8</v>
      </c>
      <c r="F39" s="57">
        <v>3.8</v>
      </c>
      <c r="G39" s="57">
        <v>3.8</v>
      </c>
      <c r="H39" s="57">
        <v>3.8</v>
      </c>
      <c r="I39" s="57">
        <v>3.8</v>
      </c>
      <c r="J39" s="57">
        <v>3.8</v>
      </c>
      <c r="K39" s="57">
        <v>3.8</v>
      </c>
      <c r="L39" s="57">
        <v>3.8</v>
      </c>
      <c r="M39" s="57">
        <v>3.8</v>
      </c>
      <c r="N39" s="57">
        <v>3.8</v>
      </c>
      <c r="O39" s="57">
        <v>3.8</v>
      </c>
      <c r="P39" s="57">
        <v>3.8</v>
      </c>
      <c r="Q39" s="57">
        <v>3.8</v>
      </c>
      <c r="R39" s="57">
        <v>3.8</v>
      </c>
      <c r="S39" s="58">
        <v>3.8</v>
      </c>
      <c r="T39" s="62">
        <v>3.8055555555555549</v>
      </c>
      <c r="U39" s="57">
        <v>1.3055555555555549</v>
      </c>
      <c r="V39" s="63">
        <v>7.2530864197530827E-3</v>
      </c>
    </row>
    <row r="40" spans="1:22" x14ac:dyDescent="0.2">
      <c r="A40" s="73" t="s">
        <v>23</v>
      </c>
      <c r="B40" s="67">
        <v>3.8</v>
      </c>
      <c r="C40" s="57">
        <v>3.8</v>
      </c>
      <c r="D40" s="57">
        <v>3.8</v>
      </c>
      <c r="E40" s="57">
        <v>3.8</v>
      </c>
      <c r="F40" s="57">
        <v>3.8</v>
      </c>
      <c r="G40" s="57">
        <v>3.8</v>
      </c>
      <c r="H40" s="57">
        <v>3.8</v>
      </c>
      <c r="I40" s="57">
        <v>3.8</v>
      </c>
      <c r="J40" s="57">
        <v>3.8</v>
      </c>
      <c r="K40" s="57">
        <v>3.8</v>
      </c>
      <c r="L40" s="57">
        <v>3.8</v>
      </c>
      <c r="M40" s="57">
        <v>3.8</v>
      </c>
      <c r="N40" s="57">
        <v>3.8</v>
      </c>
      <c r="O40" s="57">
        <v>3.8</v>
      </c>
      <c r="P40" s="57">
        <v>3.8</v>
      </c>
      <c r="Q40" s="57">
        <v>3.8</v>
      </c>
      <c r="R40" s="57">
        <v>3.8</v>
      </c>
      <c r="S40" s="58">
        <v>3.9</v>
      </c>
      <c r="T40" s="62">
        <v>3.8055555555555549</v>
      </c>
      <c r="U40" s="57">
        <v>1.3055555555555549</v>
      </c>
      <c r="V40" s="63">
        <v>7.2530864197530827E-3</v>
      </c>
    </row>
    <row r="41" spans="1:22" x14ac:dyDescent="0.2">
      <c r="A41" s="73" t="s">
        <v>70</v>
      </c>
      <c r="B41" s="67">
        <v>3.8</v>
      </c>
      <c r="C41" s="57">
        <v>3.8</v>
      </c>
      <c r="D41" s="57">
        <v>3.8</v>
      </c>
      <c r="E41" s="57">
        <v>3.8</v>
      </c>
      <c r="F41" s="57">
        <v>3.8</v>
      </c>
      <c r="G41" s="57">
        <v>3.8</v>
      </c>
      <c r="H41" s="57">
        <v>3.8</v>
      </c>
      <c r="I41" s="57">
        <v>3.8</v>
      </c>
      <c r="J41" s="57">
        <v>3.8</v>
      </c>
      <c r="K41" s="57">
        <v>3.8</v>
      </c>
      <c r="L41" s="57">
        <v>3.8</v>
      </c>
      <c r="M41" s="57">
        <v>3.8</v>
      </c>
      <c r="N41" s="57">
        <v>3.8</v>
      </c>
      <c r="O41" s="57">
        <v>3.8</v>
      </c>
      <c r="P41" s="57">
        <v>3.8</v>
      </c>
      <c r="Q41" s="57">
        <v>3.8</v>
      </c>
      <c r="R41" s="57">
        <v>3.8</v>
      </c>
      <c r="S41" s="58">
        <v>3.7</v>
      </c>
      <c r="T41" s="62">
        <v>3.7944444444444434</v>
      </c>
      <c r="U41" s="57">
        <v>1.2944444444444434</v>
      </c>
      <c r="V41" s="63">
        <v>7.1913580246913524E-3</v>
      </c>
    </row>
    <row r="42" spans="1:22" x14ac:dyDescent="0.2">
      <c r="A42" s="73" t="s">
        <v>58</v>
      </c>
      <c r="B42" s="67">
        <v>3.9</v>
      </c>
      <c r="C42" s="57">
        <v>3.9</v>
      </c>
      <c r="D42" s="57">
        <v>3.8</v>
      </c>
      <c r="E42" s="57">
        <v>3.8</v>
      </c>
      <c r="F42" s="57">
        <v>3.8</v>
      </c>
      <c r="G42" s="57">
        <v>3.8</v>
      </c>
      <c r="H42" s="57">
        <v>3.8</v>
      </c>
      <c r="I42" s="57">
        <v>3.8</v>
      </c>
      <c r="J42" s="57">
        <v>3.8</v>
      </c>
      <c r="K42" s="57">
        <v>3.8</v>
      </c>
      <c r="L42" s="57">
        <v>3.8</v>
      </c>
      <c r="M42" s="57">
        <v>3.8</v>
      </c>
      <c r="N42" s="57">
        <v>3.8</v>
      </c>
      <c r="O42" s="57">
        <v>3.8</v>
      </c>
      <c r="P42" s="57">
        <v>3.8</v>
      </c>
      <c r="Q42" s="57">
        <v>3.8</v>
      </c>
      <c r="R42" s="57">
        <v>3.8</v>
      </c>
      <c r="S42" s="58">
        <v>3.8</v>
      </c>
      <c r="T42" s="62">
        <v>3.81111111111111</v>
      </c>
      <c r="U42" s="57">
        <v>1.31111111111111</v>
      </c>
      <c r="V42" s="63">
        <v>7.2839506172839444E-3</v>
      </c>
    </row>
    <row r="43" spans="1:22" x14ac:dyDescent="0.2">
      <c r="A43" s="73" t="s">
        <v>72</v>
      </c>
      <c r="B43" s="67">
        <v>3.8</v>
      </c>
      <c r="C43" s="57">
        <v>3.8</v>
      </c>
      <c r="D43" s="57">
        <v>3.8</v>
      </c>
      <c r="E43" s="57">
        <v>3.8</v>
      </c>
      <c r="F43" s="57">
        <v>3.8</v>
      </c>
      <c r="G43" s="57">
        <v>3.8</v>
      </c>
      <c r="H43" s="57">
        <v>3.8</v>
      </c>
      <c r="I43" s="57">
        <v>3.8</v>
      </c>
      <c r="J43" s="57">
        <v>3.8</v>
      </c>
      <c r="K43" s="57">
        <v>3.8</v>
      </c>
      <c r="L43" s="57">
        <v>3.8</v>
      </c>
      <c r="M43" s="57">
        <v>3.8</v>
      </c>
      <c r="N43" s="57">
        <v>3.8</v>
      </c>
      <c r="O43" s="57">
        <v>3.8</v>
      </c>
      <c r="P43" s="57">
        <v>3.9</v>
      </c>
      <c r="Q43" s="57">
        <v>3.9</v>
      </c>
      <c r="R43" s="57">
        <v>3.9</v>
      </c>
      <c r="S43" s="58">
        <v>3.9</v>
      </c>
      <c r="T43" s="62">
        <v>3.822222222222222</v>
      </c>
      <c r="U43" s="57">
        <v>1.322222222222222</v>
      </c>
      <c r="V43" s="63">
        <v>7.3456790123456774E-3</v>
      </c>
    </row>
    <row r="44" spans="1:22" x14ac:dyDescent="0.2">
      <c r="A44" s="73" t="s">
        <v>29</v>
      </c>
      <c r="B44" s="67">
        <v>3.8</v>
      </c>
      <c r="C44" s="57">
        <v>3.8</v>
      </c>
      <c r="D44" s="57">
        <v>3.8</v>
      </c>
      <c r="E44" s="57">
        <v>3.8</v>
      </c>
      <c r="F44" s="57">
        <v>3.8</v>
      </c>
      <c r="G44" s="57">
        <v>3.8</v>
      </c>
      <c r="H44" s="57">
        <v>3.8</v>
      </c>
      <c r="I44" s="57">
        <v>3.8</v>
      </c>
      <c r="J44" s="57">
        <v>3.8</v>
      </c>
      <c r="K44" s="57">
        <v>3.8</v>
      </c>
      <c r="L44" s="57">
        <v>3.8</v>
      </c>
      <c r="M44" s="57">
        <v>3.8</v>
      </c>
      <c r="N44" s="57">
        <v>3.8</v>
      </c>
      <c r="O44" s="57">
        <v>3.8</v>
      </c>
      <c r="P44" s="57">
        <v>3.8</v>
      </c>
      <c r="Q44" s="57">
        <v>3.8</v>
      </c>
      <c r="R44" s="57">
        <v>3.8</v>
      </c>
      <c r="S44" s="58">
        <v>3.8</v>
      </c>
      <c r="T44" s="62">
        <v>3.7999999999999989</v>
      </c>
      <c r="U44" s="57">
        <v>1.2999999999999989</v>
      </c>
      <c r="V44" s="63">
        <v>7.2222222222222167E-3</v>
      </c>
    </row>
    <row r="45" spans="1:22" x14ac:dyDescent="0.2">
      <c r="A45" s="73" t="s">
        <v>10</v>
      </c>
      <c r="B45" s="67">
        <v>3.9</v>
      </c>
      <c r="C45" s="57">
        <v>3.8</v>
      </c>
      <c r="D45" s="57">
        <v>3.8</v>
      </c>
      <c r="E45" s="57">
        <v>3.8</v>
      </c>
      <c r="F45" s="57">
        <v>3.8</v>
      </c>
      <c r="G45" s="57">
        <v>3.8</v>
      </c>
      <c r="H45" s="57">
        <v>3.8</v>
      </c>
      <c r="I45" s="57">
        <v>3.8</v>
      </c>
      <c r="J45" s="57">
        <v>3.8</v>
      </c>
      <c r="K45" s="57">
        <v>3.8</v>
      </c>
      <c r="L45" s="57">
        <v>3.8</v>
      </c>
      <c r="M45" s="57">
        <v>3.8</v>
      </c>
      <c r="N45" s="57">
        <v>3.8</v>
      </c>
      <c r="O45" s="57">
        <v>3.8</v>
      </c>
      <c r="P45" s="57">
        <v>3.8</v>
      </c>
      <c r="Q45" s="57">
        <v>3.8</v>
      </c>
      <c r="R45" s="57">
        <v>3.8</v>
      </c>
      <c r="S45" s="58">
        <v>3.8</v>
      </c>
      <c r="T45" s="62">
        <v>3.8055555555555549</v>
      </c>
      <c r="U45" s="57">
        <v>1.3055555555555549</v>
      </c>
      <c r="V45" s="63">
        <v>7.2530864197530827E-3</v>
      </c>
    </row>
    <row r="46" spans="1:22" x14ac:dyDescent="0.2">
      <c r="A46" s="73" t="s">
        <v>19</v>
      </c>
      <c r="B46" s="67">
        <v>3.9</v>
      </c>
      <c r="C46" s="57">
        <v>3.8</v>
      </c>
      <c r="D46" s="57">
        <v>3.8</v>
      </c>
      <c r="E46" s="57">
        <v>3.8</v>
      </c>
      <c r="F46" s="57">
        <v>3.8</v>
      </c>
      <c r="G46" s="57">
        <v>3.8</v>
      </c>
      <c r="H46" s="57">
        <v>3.8</v>
      </c>
      <c r="I46" s="57">
        <v>3.8</v>
      </c>
      <c r="J46" s="57">
        <v>3.8</v>
      </c>
      <c r="K46" s="57">
        <v>3.8</v>
      </c>
      <c r="L46" s="57">
        <v>3.8</v>
      </c>
      <c r="M46" s="57">
        <v>3.8</v>
      </c>
      <c r="N46" s="57">
        <v>3.8</v>
      </c>
      <c r="O46" s="57">
        <v>3.8</v>
      </c>
      <c r="P46" s="57">
        <v>3.8</v>
      </c>
      <c r="Q46" s="57">
        <v>3.8</v>
      </c>
      <c r="R46" s="57">
        <v>3.8</v>
      </c>
      <c r="S46" s="58">
        <v>3.8</v>
      </c>
      <c r="T46" s="62">
        <v>3.8055555555555549</v>
      </c>
      <c r="U46" s="57">
        <v>1.3055555555555549</v>
      </c>
      <c r="V46" s="63">
        <v>7.2530864197530827E-3</v>
      </c>
    </row>
    <row r="47" spans="1:22" x14ac:dyDescent="0.2">
      <c r="A47" s="73" t="s">
        <v>67</v>
      </c>
      <c r="B47" s="67">
        <v>3.8</v>
      </c>
      <c r="C47" s="57">
        <v>3.8</v>
      </c>
      <c r="D47" s="57">
        <v>3.8</v>
      </c>
      <c r="E47" s="57">
        <v>3.8</v>
      </c>
      <c r="F47" s="57">
        <v>3.8</v>
      </c>
      <c r="G47" s="57">
        <v>3.8</v>
      </c>
      <c r="H47" s="57">
        <v>3.8</v>
      </c>
      <c r="I47" s="57">
        <v>3.8</v>
      </c>
      <c r="J47" s="57">
        <v>3.8</v>
      </c>
      <c r="K47" s="57">
        <v>3.8</v>
      </c>
      <c r="L47" s="57">
        <v>3.8</v>
      </c>
      <c r="M47" s="57">
        <v>3.8</v>
      </c>
      <c r="N47" s="57">
        <v>3.8</v>
      </c>
      <c r="O47" s="57">
        <v>3.8</v>
      </c>
      <c r="P47" s="57">
        <v>3.8</v>
      </c>
      <c r="Q47" s="57">
        <v>3.8</v>
      </c>
      <c r="R47" s="57">
        <v>3.8</v>
      </c>
      <c r="S47" s="58">
        <v>3.8</v>
      </c>
      <c r="T47" s="62">
        <v>3.7999999999999989</v>
      </c>
      <c r="U47" s="57">
        <v>1.2999999999999989</v>
      </c>
      <c r="V47" s="63">
        <v>7.2222222222222167E-3</v>
      </c>
    </row>
    <row r="48" spans="1:22" x14ac:dyDescent="0.2">
      <c r="A48" s="73" t="s">
        <v>5</v>
      </c>
      <c r="B48" s="67">
        <v>3.9</v>
      </c>
      <c r="C48" s="57">
        <v>3.9</v>
      </c>
      <c r="D48" s="57">
        <v>3.9</v>
      </c>
      <c r="E48" s="57">
        <v>3.8</v>
      </c>
      <c r="F48" s="57">
        <v>3.8</v>
      </c>
      <c r="G48" s="57">
        <v>3.8</v>
      </c>
      <c r="H48" s="57">
        <v>3.8</v>
      </c>
      <c r="I48" s="57">
        <v>3.8</v>
      </c>
      <c r="J48" s="57">
        <v>3.8</v>
      </c>
      <c r="K48" s="57">
        <v>3.8</v>
      </c>
      <c r="L48" s="57">
        <v>3.8</v>
      </c>
      <c r="M48" s="57">
        <v>3.8</v>
      </c>
      <c r="N48" s="57">
        <v>3.8</v>
      </c>
      <c r="O48" s="57">
        <v>3.8</v>
      </c>
      <c r="P48" s="57">
        <v>3.8</v>
      </c>
      <c r="Q48" s="57">
        <v>3.8</v>
      </c>
      <c r="R48" s="57">
        <v>3.8</v>
      </c>
      <c r="S48" s="58">
        <v>3.8</v>
      </c>
      <c r="T48" s="62">
        <v>3.8166666666666651</v>
      </c>
      <c r="U48" s="57">
        <v>1.3166666666666651</v>
      </c>
      <c r="V48" s="63">
        <v>7.3148148148148061E-3</v>
      </c>
    </row>
    <row r="49" spans="1:22" ht="17" thickBot="1" x14ac:dyDescent="0.25">
      <c r="A49" s="74" t="s">
        <v>64</v>
      </c>
      <c r="B49" s="67">
        <v>3.8</v>
      </c>
      <c r="C49" s="57">
        <v>3.8</v>
      </c>
      <c r="D49" s="57">
        <v>3.8</v>
      </c>
      <c r="E49" s="57">
        <v>3.8</v>
      </c>
      <c r="F49" s="57">
        <v>3.8</v>
      </c>
      <c r="G49" s="57">
        <v>3.8</v>
      </c>
      <c r="H49" s="57">
        <v>3.8</v>
      </c>
      <c r="I49" s="57">
        <v>3.8</v>
      </c>
      <c r="J49" s="57">
        <v>3.8</v>
      </c>
      <c r="K49" s="57">
        <v>3.8</v>
      </c>
      <c r="L49" s="57">
        <v>3.8</v>
      </c>
      <c r="M49" s="57">
        <v>3.8</v>
      </c>
      <c r="N49" s="57">
        <v>3.8</v>
      </c>
      <c r="O49" s="57">
        <v>3.8</v>
      </c>
      <c r="P49" s="57">
        <v>3.8</v>
      </c>
      <c r="Q49" s="57">
        <v>3.8</v>
      </c>
      <c r="R49" s="57">
        <v>3.8</v>
      </c>
      <c r="S49" s="58">
        <v>3.8</v>
      </c>
      <c r="T49" s="64">
        <v>3.7999999999999989</v>
      </c>
      <c r="U49" s="65">
        <v>1.2999999999999989</v>
      </c>
      <c r="V49" s="66">
        <v>7.2222222222222167E-3</v>
      </c>
    </row>
  </sheetData>
  <mergeCells count="1">
    <mergeCell ref="B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1A5F-60BE-6844-805E-19AC6C1574C4}">
  <dimension ref="A1:V80"/>
  <sheetViews>
    <sheetView topLeftCell="A58" workbookViewId="0">
      <selection activeCell="A2" sqref="A2:A74"/>
    </sheetView>
  </sheetViews>
  <sheetFormatPr baseColWidth="10" defaultRowHeight="16" x14ac:dyDescent="0.2"/>
  <cols>
    <col min="1" max="1" width="10.83203125" style="21"/>
    <col min="21" max="21" width="23.6640625" customWidth="1"/>
    <col min="22" max="22" width="16.5" customWidth="1"/>
  </cols>
  <sheetData>
    <row r="1" spans="1:22" ht="17" thickBot="1" x14ac:dyDescent="0.25"/>
    <row r="2" spans="1:22" ht="51" x14ac:dyDescent="0.2">
      <c r="A2" s="68" t="s">
        <v>158</v>
      </c>
      <c r="B2" s="52" t="s">
        <v>159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51"/>
      <c r="T2" s="59" t="s">
        <v>161</v>
      </c>
      <c r="U2" s="60" t="s">
        <v>162</v>
      </c>
      <c r="V2" s="61" t="s">
        <v>163</v>
      </c>
    </row>
    <row r="3" spans="1:22" x14ac:dyDescent="0.2">
      <c r="A3" s="69" t="s">
        <v>44</v>
      </c>
      <c r="B3" s="67">
        <v>4</v>
      </c>
      <c r="C3" s="57">
        <v>4</v>
      </c>
      <c r="D3" s="57">
        <v>4</v>
      </c>
      <c r="E3" s="57">
        <v>4</v>
      </c>
      <c r="F3" s="57">
        <v>4.0999999999999996</v>
      </c>
      <c r="G3" s="57">
        <v>4.0999999999999996</v>
      </c>
      <c r="H3" s="57">
        <v>4.0999999999999996</v>
      </c>
      <c r="I3" s="57">
        <v>4.0999999999999996</v>
      </c>
      <c r="J3" s="57">
        <v>4.0999999999999996</v>
      </c>
      <c r="K3" s="57">
        <v>4</v>
      </c>
      <c r="L3" s="57">
        <v>4.0999999999999996</v>
      </c>
      <c r="M3" s="57">
        <v>4</v>
      </c>
      <c r="N3" s="57">
        <v>4.0999999999999996</v>
      </c>
      <c r="O3" s="57">
        <v>4.0999999999999996</v>
      </c>
      <c r="P3" s="57">
        <v>4</v>
      </c>
      <c r="Q3" s="57">
        <v>4.0999999999999996</v>
      </c>
      <c r="R3" s="57">
        <v>4</v>
      </c>
      <c r="S3" s="58">
        <v>4.0999999999999996</v>
      </c>
      <c r="T3" s="62">
        <f>AVERAGE(B3:S3)</f>
        <v>4.0555555555555554</v>
      </c>
      <c r="U3" s="57">
        <f>T3-$B$80</f>
        <v>1.3555555555555552</v>
      </c>
      <c r="V3" s="63">
        <f>U3/$C$80</f>
        <v>7.5308641975308623E-3</v>
      </c>
    </row>
    <row r="4" spans="1:22" x14ac:dyDescent="0.2">
      <c r="A4" s="69" t="s">
        <v>3</v>
      </c>
      <c r="B4" s="67">
        <v>4</v>
      </c>
      <c r="C4" s="57">
        <v>4.0999999999999996</v>
      </c>
      <c r="D4" s="57">
        <v>4.0999999999999996</v>
      </c>
      <c r="E4" s="57">
        <v>4.0999999999999996</v>
      </c>
      <c r="F4" s="57">
        <v>4.0999999999999996</v>
      </c>
      <c r="G4" s="57">
        <v>4.0999999999999996</v>
      </c>
      <c r="H4" s="57">
        <v>4.0999999999999996</v>
      </c>
      <c r="I4" s="57">
        <v>4.0999999999999996</v>
      </c>
      <c r="J4" s="57">
        <v>4.0999999999999996</v>
      </c>
      <c r="K4" s="57">
        <v>4.0999999999999996</v>
      </c>
      <c r="L4" s="57">
        <v>4.0999999999999996</v>
      </c>
      <c r="M4" s="57">
        <v>4.0999999999999996</v>
      </c>
      <c r="N4" s="57">
        <v>4.0999999999999996</v>
      </c>
      <c r="O4" s="57">
        <v>4.0999999999999996</v>
      </c>
      <c r="P4" s="57">
        <v>4.0999999999999996</v>
      </c>
      <c r="Q4" s="57">
        <v>4.0999999999999996</v>
      </c>
      <c r="R4" s="57">
        <v>4.0999999999999996</v>
      </c>
      <c r="S4" s="58">
        <v>4.0999999999999996</v>
      </c>
      <c r="T4" s="62">
        <f>AVERAGE(B4:S4)</f>
        <v>4.094444444444445</v>
      </c>
      <c r="U4" s="57">
        <f>T4-$B$80</f>
        <v>1.3944444444444448</v>
      </c>
      <c r="V4" s="63">
        <f>U4/$C$80</f>
        <v>7.7469135802469159E-3</v>
      </c>
    </row>
    <row r="5" spans="1:22" x14ac:dyDescent="0.2">
      <c r="A5" s="69" t="s">
        <v>18</v>
      </c>
      <c r="B5" s="67">
        <v>4</v>
      </c>
      <c r="C5" s="57">
        <v>4</v>
      </c>
      <c r="D5" s="57">
        <v>4</v>
      </c>
      <c r="E5" s="57">
        <v>4</v>
      </c>
      <c r="F5" s="57">
        <v>4</v>
      </c>
      <c r="G5" s="57">
        <v>4</v>
      </c>
      <c r="H5" s="57">
        <v>4</v>
      </c>
      <c r="I5" s="57">
        <v>4</v>
      </c>
      <c r="J5" s="57">
        <v>4.0999999999999996</v>
      </c>
      <c r="K5" s="57">
        <v>4.0999999999999996</v>
      </c>
      <c r="L5" s="57">
        <v>4.0999999999999996</v>
      </c>
      <c r="M5" s="57">
        <v>4.0999999999999996</v>
      </c>
      <c r="N5" s="57">
        <v>4.0999999999999996</v>
      </c>
      <c r="O5" s="57">
        <v>4.0999999999999996</v>
      </c>
      <c r="P5" s="57">
        <v>4.0999999999999996</v>
      </c>
      <c r="Q5" s="57">
        <v>4.0999999999999996</v>
      </c>
      <c r="R5" s="57">
        <v>4.0999999999999996</v>
      </c>
      <c r="S5" s="58">
        <v>4.0999999999999996</v>
      </c>
      <c r="T5" s="62">
        <f>AVERAGE(B5:S5)</f>
        <v>4.0555555555555554</v>
      </c>
      <c r="U5" s="57">
        <f>T5-$B$80</f>
        <v>1.3555555555555552</v>
      </c>
      <c r="V5" s="63">
        <f>U5/$C$80</f>
        <v>7.5308641975308623E-3</v>
      </c>
    </row>
    <row r="6" spans="1:22" x14ac:dyDescent="0.2">
      <c r="A6" s="69" t="s">
        <v>40</v>
      </c>
      <c r="B6" s="67">
        <v>4</v>
      </c>
      <c r="C6" s="57">
        <v>4</v>
      </c>
      <c r="D6" s="57">
        <v>4</v>
      </c>
      <c r="E6" s="57">
        <v>4</v>
      </c>
      <c r="F6" s="57">
        <v>4</v>
      </c>
      <c r="G6" s="57">
        <v>4</v>
      </c>
      <c r="H6" s="57">
        <v>4</v>
      </c>
      <c r="I6" s="57">
        <v>4</v>
      </c>
      <c r="J6" s="57">
        <v>4</v>
      </c>
      <c r="K6" s="57">
        <v>4</v>
      </c>
      <c r="L6" s="57">
        <v>4</v>
      </c>
      <c r="M6" s="57">
        <v>4</v>
      </c>
      <c r="N6" s="57">
        <v>4</v>
      </c>
      <c r="O6" s="57">
        <v>4.0999999999999996</v>
      </c>
      <c r="P6" s="57">
        <v>4.0999999999999996</v>
      </c>
      <c r="Q6" s="57">
        <v>4.0999999999999996</v>
      </c>
      <c r="R6" s="57">
        <v>4.0999999999999996</v>
      </c>
      <c r="S6" s="58">
        <v>4.0999999999999996</v>
      </c>
      <c r="T6" s="62">
        <f>AVERAGE(B6:S6)</f>
        <v>4.0277777777777768</v>
      </c>
      <c r="U6" s="57">
        <f>T6-$B$80</f>
        <v>1.3277777777777766</v>
      </c>
      <c r="V6" s="63">
        <f>U6/$C$80</f>
        <v>7.3765432098765365E-3</v>
      </c>
    </row>
    <row r="7" spans="1:22" x14ac:dyDescent="0.2">
      <c r="A7" s="69" t="s">
        <v>66</v>
      </c>
      <c r="B7" s="67">
        <v>4</v>
      </c>
      <c r="C7" s="57">
        <v>4</v>
      </c>
      <c r="D7" s="57">
        <v>4</v>
      </c>
      <c r="E7" s="57">
        <v>4</v>
      </c>
      <c r="F7" s="57">
        <v>4</v>
      </c>
      <c r="G7" s="57">
        <v>4</v>
      </c>
      <c r="H7" s="57">
        <v>4</v>
      </c>
      <c r="I7" s="57">
        <v>4</v>
      </c>
      <c r="J7" s="57">
        <v>4</v>
      </c>
      <c r="K7" s="57">
        <v>4</v>
      </c>
      <c r="L7" s="57">
        <v>4</v>
      </c>
      <c r="M7" s="57">
        <v>4</v>
      </c>
      <c r="N7" s="57">
        <v>4</v>
      </c>
      <c r="O7" s="57">
        <v>4</v>
      </c>
      <c r="P7" s="57">
        <v>4</v>
      </c>
      <c r="Q7" s="57">
        <v>4</v>
      </c>
      <c r="R7" s="57">
        <v>4.0999999999999996</v>
      </c>
      <c r="S7" s="58">
        <v>4.0999999999999996</v>
      </c>
      <c r="T7" s="62">
        <f>AVERAGE(B7:S7)</f>
        <v>4.0111111111111102</v>
      </c>
      <c r="U7" s="57">
        <f>T7-$B$80</f>
        <v>1.31111111111111</v>
      </c>
      <c r="V7" s="63">
        <f>U7/$C$80</f>
        <v>7.2839506172839444E-3</v>
      </c>
    </row>
    <row r="8" spans="1:22" x14ac:dyDescent="0.2">
      <c r="A8" s="69" t="s">
        <v>25</v>
      </c>
      <c r="B8" s="67">
        <v>4</v>
      </c>
      <c r="C8" s="57">
        <v>4.0999999999999996</v>
      </c>
      <c r="D8" s="57">
        <v>4.0999999999999996</v>
      </c>
      <c r="E8" s="57">
        <v>4.0999999999999996</v>
      </c>
      <c r="F8" s="57">
        <v>4.0999999999999996</v>
      </c>
      <c r="G8" s="57">
        <v>4.0999999999999996</v>
      </c>
      <c r="H8" s="57">
        <v>4.0999999999999996</v>
      </c>
      <c r="I8" s="57">
        <v>4.0999999999999996</v>
      </c>
      <c r="J8" s="57">
        <v>4.0999999999999996</v>
      </c>
      <c r="K8" s="57">
        <v>4.0999999999999996</v>
      </c>
      <c r="L8" s="57">
        <v>4.0999999999999996</v>
      </c>
      <c r="M8" s="57">
        <v>4.0999999999999996</v>
      </c>
      <c r="N8" s="57">
        <v>4.0999999999999996</v>
      </c>
      <c r="O8" s="57">
        <v>4.0999999999999996</v>
      </c>
      <c r="P8" s="57">
        <v>4.0999999999999996</v>
      </c>
      <c r="Q8" s="57">
        <v>4.0999999999999996</v>
      </c>
      <c r="R8" s="57">
        <v>4.0999999999999996</v>
      </c>
      <c r="S8" s="58">
        <v>4.0999999999999996</v>
      </c>
      <c r="T8" s="62">
        <f>AVERAGE(B8:S8)</f>
        <v>4.094444444444445</v>
      </c>
      <c r="U8" s="57">
        <f>T8-$B$80</f>
        <v>1.3944444444444448</v>
      </c>
      <c r="V8" s="63">
        <f>U8/$C$80</f>
        <v>7.7469135802469159E-3</v>
      </c>
    </row>
    <row r="9" spans="1:22" x14ac:dyDescent="0.2">
      <c r="A9" s="69" t="s">
        <v>57</v>
      </c>
      <c r="B9" s="67">
        <v>4.0999999999999996</v>
      </c>
      <c r="C9" s="57">
        <v>4.0999999999999996</v>
      </c>
      <c r="D9" s="57">
        <v>4.0999999999999996</v>
      </c>
      <c r="E9" s="57">
        <v>4.0999999999999996</v>
      </c>
      <c r="F9" s="57">
        <v>4.0999999999999996</v>
      </c>
      <c r="G9" s="57">
        <v>4.0999999999999996</v>
      </c>
      <c r="H9" s="57">
        <v>4.0999999999999996</v>
      </c>
      <c r="I9" s="57">
        <v>4.0999999999999996</v>
      </c>
      <c r="J9" s="57">
        <v>4.0999999999999996</v>
      </c>
      <c r="K9" s="57">
        <v>4.0999999999999996</v>
      </c>
      <c r="L9" s="57">
        <v>4.0999999999999996</v>
      </c>
      <c r="M9" s="57">
        <v>4.0999999999999996</v>
      </c>
      <c r="N9" s="57">
        <v>4.0999999999999996</v>
      </c>
      <c r="O9" s="57">
        <v>4.0999999999999996</v>
      </c>
      <c r="P9" s="57">
        <v>4.0999999999999996</v>
      </c>
      <c r="Q9" s="57">
        <v>4.0999999999999996</v>
      </c>
      <c r="R9" s="57">
        <v>4.0999999999999996</v>
      </c>
      <c r="S9" s="58">
        <v>4.0999999999999996</v>
      </c>
      <c r="T9" s="62">
        <f>AVERAGE(B9:S9)</f>
        <v>4.0999999999999996</v>
      </c>
      <c r="U9" s="57">
        <f>T9-$B$80</f>
        <v>1.3999999999999995</v>
      </c>
      <c r="V9" s="63">
        <f>U9/$C$80</f>
        <v>7.777777777777775E-3</v>
      </c>
    </row>
    <row r="10" spans="1:22" x14ac:dyDescent="0.2">
      <c r="A10" s="69" t="s">
        <v>30</v>
      </c>
      <c r="B10" s="67">
        <v>4.3</v>
      </c>
      <c r="C10" s="57">
        <v>4.3</v>
      </c>
      <c r="D10" s="57">
        <v>4.3</v>
      </c>
      <c r="E10" s="57">
        <v>4.3</v>
      </c>
      <c r="F10" s="57">
        <v>4.3</v>
      </c>
      <c r="G10" s="57">
        <v>4.3</v>
      </c>
      <c r="H10" s="57">
        <v>4.3</v>
      </c>
      <c r="I10" s="57">
        <v>4.3</v>
      </c>
      <c r="J10" s="57">
        <v>4.3</v>
      </c>
      <c r="K10" s="57">
        <v>4.2</v>
      </c>
      <c r="L10" s="57">
        <v>4.2</v>
      </c>
      <c r="M10" s="57">
        <v>4.2</v>
      </c>
      <c r="N10" s="57">
        <v>4.2</v>
      </c>
      <c r="O10" s="57">
        <v>4.2</v>
      </c>
      <c r="P10" s="57">
        <v>4.2</v>
      </c>
      <c r="Q10" s="57">
        <v>4.2</v>
      </c>
      <c r="R10" s="57">
        <v>4.2</v>
      </c>
      <c r="S10" s="58">
        <v>4.2</v>
      </c>
      <c r="T10" s="62">
        <f>AVERAGE(B10:S10)</f>
        <v>4.2500000000000009</v>
      </c>
      <c r="U10" s="57">
        <f>T10-$B$80</f>
        <v>1.5500000000000007</v>
      </c>
      <c r="V10" s="63">
        <f>U10/$C$80</f>
        <v>8.6111111111111145E-3</v>
      </c>
    </row>
    <row r="11" spans="1:22" x14ac:dyDescent="0.2">
      <c r="A11" s="69" t="s">
        <v>28</v>
      </c>
      <c r="B11" s="67">
        <v>4.3</v>
      </c>
      <c r="C11" s="57">
        <v>4.3</v>
      </c>
      <c r="D11" s="57">
        <v>4.3</v>
      </c>
      <c r="E11" s="57">
        <v>4.3</v>
      </c>
      <c r="F11" s="57">
        <v>4.0999999999999996</v>
      </c>
      <c r="G11" s="57">
        <v>4.2</v>
      </c>
      <c r="H11" s="57">
        <v>4.2</v>
      </c>
      <c r="I11" s="57">
        <v>4.2</v>
      </c>
      <c r="J11" s="57">
        <v>4.2</v>
      </c>
      <c r="K11" s="57">
        <v>4.2</v>
      </c>
      <c r="L11" s="57">
        <v>4.2</v>
      </c>
      <c r="M11" s="57">
        <v>4.2</v>
      </c>
      <c r="N11" s="57">
        <v>4.2</v>
      </c>
      <c r="O11" s="57">
        <v>4.2</v>
      </c>
      <c r="P11" s="57">
        <v>4.2</v>
      </c>
      <c r="Q11" s="57">
        <v>4.2</v>
      </c>
      <c r="R11" s="57">
        <v>4.2</v>
      </c>
      <c r="S11" s="58">
        <v>4.2</v>
      </c>
      <c r="T11" s="62">
        <f>AVERAGE(B11:S11)</f>
        <v>4.2166666666666677</v>
      </c>
      <c r="U11" s="57">
        <f>T11-$B$80</f>
        <v>1.5166666666666675</v>
      </c>
      <c r="V11" s="63">
        <f>U11/$C$80</f>
        <v>8.4259259259259305E-3</v>
      </c>
    </row>
    <row r="12" spans="1:22" x14ac:dyDescent="0.2">
      <c r="A12" s="69" t="s">
        <v>33</v>
      </c>
      <c r="B12" s="67">
        <v>4.2</v>
      </c>
      <c r="C12" s="57">
        <v>4.2</v>
      </c>
      <c r="D12" s="57">
        <v>4.2</v>
      </c>
      <c r="E12" s="57">
        <v>4.2</v>
      </c>
      <c r="F12" s="57">
        <v>4.2</v>
      </c>
      <c r="G12" s="57">
        <v>4.2</v>
      </c>
      <c r="H12" s="57">
        <v>4.2</v>
      </c>
      <c r="I12" s="57">
        <v>4.2</v>
      </c>
      <c r="J12" s="57">
        <v>4.2</v>
      </c>
      <c r="K12" s="57">
        <v>4.2</v>
      </c>
      <c r="L12" s="57">
        <v>4.3</v>
      </c>
      <c r="M12" s="57">
        <v>4.3</v>
      </c>
      <c r="N12" s="57">
        <v>4.3</v>
      </c>
      <c r="O12" s="57">
        <v>4.3</v>
      </c>
      <c r="P12" s="57">
        <v>4.3</v>
      </c>
      <c r="Q12" s="57">
        <v>4.3</v>
      </c>
      <c r="R12" s="57">
        <v>4.3</v>
      </c>
      <c r="S12" s="58">
        <v>4.3</v>
      </c>
      <c r="T12" s="62">
        <f>AVERAGE(B12:S12)</f>
        <v>4.2444444444444436</v>
      </c>
      <c r="U12" s="57">
        <f>T12-$B$80</f>
        <v>1.5444444444444434</v>
      </c>
      <c r="V12" s="63">
        <f>U12/$C$80</f>
        <v>8.5802469135802407E-3</v>
      </c>
    </row>
    <row r="13" spans="1:22" x14ac:dyDescent="0.2">
      <c r="A13" s="69" t="s">
        <v>68</v>
      </c>
      <c r="B13" s="67">
        <v>4.3</v>
      </c>
      <c r="C13" s="57">
        <v>4.3</v>
      </c>
      <c r="D13" s="57">
        <v>4.2</v>
      </c>
      <c r="E13" s="57">
        <v>4.2</v>
      </c>
      <c r="F13" s="57">
        <v>4.2</v>
      </c>
      <c r="G13" s="57">
        <v>4.2</v>
      </c>
      <c r="H13" s="57">
        <v>4.2</v>
      </c>
      <c r="I13" s="57">
        <v>4.2</v>
      </c>
      <c r="J13" s="57">
        <v>4.2</v>
      </c>
      <c r="K13" s="57">
        <v>4.2</v>
      </c>
      <c r="L13" s="57">
        <v>4.2</v>
      </c>
      <c r="M13" s="57">
        <v>4.2</v>
      </c>
      <c r="N13" s="57">
        <v>4.2</v>
      </c>
      <c r="O13" s="57">
        <v>4.2</v>
      </c>
      <c r="P13" s="57">
        <v>4.2</v>
      </c>
      <c r="Q13" s="57">
        <v>4.2</v>
      </c>
      <c r="R13" s="57">
        <v>4.2</v>
      </c>
      <c r="S13" s="58">
        <v>4.2</v>
      </c>
      <c r="T13" s="62">
        <f>AVERAGE(B13:S13)</f>
        <v>4.2111111111111121</v>
      </c>
      <c r="U13" s="57">
        <f>T13-$B$80</f>
        <v>1.511111111111112</v>
      </c>
      <c r="V13" s="63">
        <f>U13/$C$80</f>
        <v>8.395061728395067E-3</v>
      </c>
    </row>
    <row r="14" spans="1:22" x14ac:dyDescent="0.2">
      <c r="A14" s="69" t="s">
        <v>32</v>
      </c>
      <c r="B14" s="67">
        <v>4.2</v>
      </c>
      <c r="C14" s="57">
        <v>4.2</v>
      </c>
      <c r="D14" s="57">
        <v>4.2</v>
      </c>
      <c r="E14" s="57">
        <v>4.2</v>
      </c>
      <c r="F14" s="57">
        <v>4.2</v>
      </c>
      <c r="G14" s="57">
        <v>4.2</v>
      </c>
      <c r="H14" s="57">
        <v>4.2</v>
      </c>
      <c r="I14" s="57">
        <v>4.2</v>
      </c>
      <c r="J14" s="57">
        <v>4.2</v>
      </c>
      <c r="K14" s="57">
        <v>4.2</v>
      </c>
      <c r="L14" s="57">
        <v>4.2</v>
      </c>
      <c r="M14" s="57">
        <v>4.2</v>
      </c>
      <c r="N14" s="57">
        <v>4.2</v>
      </c>
      <c r="O14" s="57">
        <v>4.2</v>
      </c>
      <c r="P14" s="57">
        <v>4.2</v>
      </c>
      <c r="Q14" s="57">
        <v>4.2</v>
      </c>
      <c r="R14" s="57">
        <v>4.3</v>
      </c>
      <c r="S14" s="58">
        <v>4.3</v>
      </c>
      <c r="T14" s="62">
        <f>AVERAGE(B14:S14)</f>
        <v>4.2111111111111121</v>
      </c>
      <c r="U14" s="57">
        <f>T14-$B$80</f>
        <v>1.511111111111112</v>
      </c>
      <c r="V14" s="63">
        <f>U14/$C$80</f>
        <v>8.395061728395067E-3</v>
      </c>
    </row>
    <row r="15" spans="1:22" x14ac:dyDescent="0.2">
      <c r="A15" s="69" t="s">
        <v>0</v>
      </c>
      <c r="B15" s="67">
        <v>4.2</v>
      </c>
      <c r="C15" s="57">
        <v>4.2</v>
      </c>
      <c r="D15" s="57">
        <v>4.2</v>
      </c>
      <c r="E15" s="57">
        <v>4.2</v>
      </c>
      <c r="F15" s="57">
        <v>4.2</v>
      </c>
      <c r="G15" s="57">
        <v>4.3</v>
      </c>
      <c r="H15" s="57">
        <v>4.3</v>
      </c>
      <c r="I15" s="57">
        <v>4.3</v>
      </c>
      <c r="J15" s="57">
        <v>4.2</v>
      </c>
      <c r="K15" s="57">
        <v>4.2</v>
      </c>
      <c r="L15" s="57">
        <v>4.2</v>
      </c>
      <c r="M15" s="57">
        <v>4.2</v>
      </c>
      <c r="N15" s="57">
        <v>4.2</v>
      </c>
      <c r="O15" s="57">
        <v>4.2</v>
      </c>
      <c r="P15" s="57">
        <v>4.2</v>
      </c>
      <c r="Q15" s="57">
        <v>4.2</v>
      </c>
      <c r="R15" s="57">
        <v>4.2</v>
      </c>
      <c r="S15" s="58">
        <v>4.2</v>
      </c>
      <c r="T15" s="62">
        <f>AVERAGE(B15:S15)</f>
        <v>4.2166666666666677</v>
      </c>
      <c r="U15" s="57">
        <f>T15-$B$80</f>
        <v>1.5166666666666675</v>
      </c>
      <c r="V15" s="63">
        <f>U15/$C$80</f>
        <v>8.4259259259259305E-3</v>
      </c>
    </row>
    <row r="16" spans="1:22" x14ac:dyDescent="0.2">
      <c r="A16" s="69" t="s">
        <v>49</v>
      </c>
      <c r="B16" s="67">
        <v>4.3</v>
      </c>
      <c r="C16" s="57">
        <v>4.3</v>
      </c>
      <c r="D16" s="57">
        <v>4.3</v>
      </c>
      <c r="E16" s="57">
        <v>4.3</v>
      </c>
      <c r="F16" s="57">
        <v>4.3</v>
      </c>
      <c r="G16" s="57">
        <v>4.3</v>
      </c>
      <c r="H16" s="57">
        <v>4.3</v>
      </c>
      <c r="I16" s="57">
        <v>4.3</v>
      </c>
      <c r="J16" s="57">
        <v>4.3</v>
      </c>
      <c r="K16" s="57">
        <v>4.3</v>
      </c>
      <c r="L16" s="57">
        <v>4.2</v>
      </c>
      <c r="M16" s="57">
        <v>4.2</v>
      </c>
      <c r="N16" s="57">
        <v>4.2</v>
      </c>
      <c r="O16" s="57">
        <v>4.2</v>
      </c>
      <c r="P16" s="57">
        <v>4.2</v>
      </c>
      <c r="Q16" s="57">
        <v>4.2</v>
      </c>
      <c r="R16" s="57">
        <v>4.2</v>
      </c>
      <c r="S16" s="58">
        <v>4.2</v>
      </c>
      <c r="T16" s="62">
        <f>AVERAGE(B16:S16)</f>
        <v>4.2555555555555564</v>
      </c>
      <c r="U16" s="57">
        <f>T16-$B$80</f>
        <v>1.5555555555555562</v>
      </c>
      <c r="V16" s="63">
        <f>U16/$C$80</f>
        <v>8.6419753086419797E-3</v>
      </c>
    </row>
    <row r="17" spans="1:22" x14ac:dyDescent="0.2">
      <c r="A17" s="69" t="s">
        <v>15</v>
      </c>
      <c r="B17" s="67">
        <v>4.3</v>
      </c>
      <c r="C17" s="57">
        <v>4.3</v>
      </c>
      <c r="D17" s="57">
        <v>4.2</v>
      </c>
      <c r="E17" s="57">
        <v>4.2</v>
      </c>
      <c r="F17" s="57">
        <v>4.0999999999999996</v>
      </c>
      <c r="G17" s="57">
        <v>4.0999999999999996</v>
      </c>
      <c r="H17" s="57">
        <v>4.0999999999999996</v>
      </c>
      <c r="I17" s="57">
        <v>4.0999999999999996</v>
      </c>
      <c r="J17" s="57">
        <v>4.0999999999999996</v>
      </c>
      <c r="K17" s="57">
        <v>4.0999999999999996</v>
      </c>
      <c r="L17" s="57">
        <v>4</v>
      </c>
      <c r="M17" s="57">
        <v>4</v>
      </c>
      <c r="N17" s="57">
        <v>4</v>
      </c>
      <c r="O17" s="57">
        <v>4</v>
      </c>
      <c r="P17" s="57">
        <v>4</v>
      </c>
      <c r="Q17" s="57">
        <v>4</v>
      </c>
      <c r="R17" s="57">
        <v>4</v>
      </c>
      <c r="S17" s="58">
        <v>4</v>
      </c>
      <c r="T17" s="62">
        <f>AVERAGE(B17:S17)</f>
        <v>4.0888888888888895</v>
      </c>
      <c r="U17" s="57">
        <f>T17-$B$80</f>
        <v>1.3888888888888893</v>
      </c>
      <c r="V17" s="63">
        <f>U17/$C$80</f>
        <v>7.7160493827160516E-3</v>
      </c>
    </row>
    <row r="18" spans="1:22" x14ac:dyDescent="0.2">
      <c r="A18" s="69" t="s">
        <v>76</v>
      </c>
      <c r="B18" s="67">
        <v>4.3</v>
      </c>
      <c r="C18" s="57">
        <v>4.3</v>
      </c>
      <c r="D18" s="57">
        <v>4.2</v>
      </c>
      <c r="E18" s="57">
        <v>4.2</v>
      </c>
      <c r="F18" s="57">
        <v>4.2</v>
      </c>
      <c r="G18" s="57">
        <v>4.2</v>
      </c>
      <c r="H18" s="57">
        <v>4.2</v>
      </c>
      <c r="I18" s="57">
        <v>4.2</v>
      </c>
      <c r="J18" s="57">
        <v>4.2</v>
      </c>
      <c r="K18" s="57">
        <v>4.2</v>
      </c>
      <c r="L18" s="57">
        <v>4.2</v>
      </c>
      <c r="M18" s="57">
        <v>4.2</v>
      </c>
      <c r="N18" s="57">
        <v>4.2</v>
      </c>
      <c r="O18" s="57">
        <v>4.2</v>
      </c>
      <c r="P18" s="57">
        <v>4.2</v>
      </c>
      <c r="Q18" s="57">
        <v>4.2</v>
      </c>
      <c r="R18" s="57">
        <v>4.2</v>
      </c>
      <c r="S18" s="58">
        <v>4.2</v>
      </c>
      <c r="T18" s="62">
        <f>AVERAGE(B18:S18)</f>
        <v>4.2111111111111121</v>
      </c>
      <c r="U18" s="57">
        <f>T18-$B$80</f>
        <v>1.511111111111112</v>
      </c>
      <c r="V18" s="63">
        <f>U18/$C$80</f>
        <v>8.395061728395067E-3</v>
      </c>
    </row>
    <row r="19" spans="1:22" x14ac:dyDescent="0.2">
      <c r="A19" s="69" t="s">
        <v>53</v>
      </c>
      <c r="B19" s="67">
        <v>4</v>
      </c>
      <c r="C19" s="57">
        <v>4</v>
      </c>
      <c r="D19" s="57">
        <v>4</v>
      </c>
      <c r="E19" s="57">
        <v>4</v>
      </c>
      <c r="F19" s="57">
        <v>4</v>
      </c>
      <c r="G19" s="57">
        <v>4</v>
      </c>
      <c r="H19" s="57">
        <v>4</v>
      </c>
      <c r="I19" s="57">
        <v>4</v>
      </c>
      <c r="J19" s="57">
        <v>4</v>
      </c>
      <c r="K19" s="57">
        <v>4.0999999999999996</v>
      </c>
      <c r="L19" s="57">
        <v>4.0999999999999996</v>
      </c>
      <c r="M19" s="57">
        <v>4.0999999999999996</v>
      </c>
      <c r="N19" s="57">
        <v>4.0999999999999996</v>
      </c>
      <c r="O19" s="57">
        <v>4.0999999999999996</v>
      </c>
      <c r="P19" s="57">
        <v>4.0999999999999996</v>
      </c>
      <c r="Q19" s="57">
        <v>4.0999999999999996</v>
      </c>
      <c r="R19" s="57">
        <v>4.0999999999999996</v>
      </c>
      <c r="S19" s="58">
        <v>4.0999999999999996</v>
      </c>
      <c r="T19" s="62">
        <f>AVERAGE(B19:S19)</f>
        <v>4.05</v>
      </c>
      <c r="U19" s="57">
        <f>T19-$B$80</f>
        <v>1.3499999999999996</v>
      </c>
      <c r="V19" s="63">
        <f>U19/$C$80</f>
        <v>7.499999999999998E-3</v>
      </c>
    </row>
    <row r="20" spans="1:22" x14ac:dyDescent="0.2">
      <c r="A20" s="69" t="s">
        <v>79</v>
      </c>
      <c r="B20" s="67">
        <v>4</v>
      </c>
      <c r="C20" s="57">
        <v>4</v>
      </c>
      <c r="D20" s="57">
        <v>4</v>
      </c>
      <c r="E20" s="57">
        <v>4.0999999999999996</v>
      </c>
      <c r="F20" s="57">
        <v>4.0999999999999996</v>
      </c>
      <c r="G20" s="57">
        <v>4.0999999999999996</v>
      </c>
      <c r="H20" s="57">
        <v>4.0999999999999996</v>
      </c>
      <c r="I20" s="57">
        <v>4.0999999999999996</v>
      </c>
      <c r="J20" s="57">
        <v>4.0999999999999996</v>
      </c>
      <c r="K20" s="57">
        <v>4.0999999999999996</v>
      </c>
      <c r="L20" s="57">
        <v>4.0999999999999996</v>
      </c>
      <c r="M20" s="57">
        <v>4.0999999999999996</v>
      </c>
      <c r="N20" s="57">
        <v>4.0999999999999996</v>
      </c>
      <c r="O20" s="57">
        <v>4.0999999999999996</v>
      </c>
      <c r="P20" s="57">
        <v>4.0999999999999996</v>
      </c>
      <c r="Q20" s="57">
        <v>4.0999999999999996</v>
      </c>
      <c r="R20" s="57">
        <v>4.0999999999999996</v>
      </c>
      <c r="S20" s="58">
        <v>4.0999999999999996</v>
      </c>
      <c r="T20" s="62">
        <f>AVERAGE(B20:S20)</f>
        <v>4.083333333333333</v>
      </c>
      <c r="U20" s="57">
        <f>T20-$B$80</f>
        <v>1.3833333333333329</v>
      </c>
      <c r="V20" s="63">
        <f>U20/$C$80</f>
        <v>7.6851851851851829E-3</v>
      </c>
    </row>
    <row r="21" spans="1:22" x14ac:dyDescent="0.2">
      <c r="A21" s="69" t="s">
        <v>54</v>
      </c>
      <c r="B21" s="67">
        <v>4</v>
      </c>
      <c r="C21" s="57">
        <v>4</v>
      </c>
      <c r="D21" s="57">
        <v>4</v>
      </c>
      <c r="E21" s="57">
        <v>4</v>
      </c>
      <c r="F21" s="57">
        <v>4</v>
      </c>
      <c r="G21" s="57">
        <v>4</v>
      </c>
      <c r="H21" s="57">
        <v>4</v>
      </c>
      <c r="I21" s="57">
        <v>4</v>
      </c>
      <c r="J21" s="57">
        <v>4</v>
      </c>
      <c r="K21" s="57">
        <v>4.0999999999999996</v>
      </c>
      <c r="L21" s="57">
        <v>4.0999999999999996</v>
      </c>
      <c r="M21" s="57">
        <v>4.0999999999999996</v>
      </c>
      <c r="N21" s="57">
        <v>4.0999999999999996</v>
      </c>
      <c r="O21" s="57">
        <v>4.0999999999999996</v>
      </c>
      <c r="P21" s="57">
        <v>4.0999999999999996</v>
      </c>
      <c r="Q21" s="57">
        <v>4.0999999999999996</v>
      </c>
      <c r="R21" s="57">
        <v>4.0999999999999996</v>
      </c>
      <c r="S21" s="58">
        <v>4.0999999999999996</v>
      </c>
      <c r="T21" s="62">
        <f>AVERAGE(B21:S21)</f>
        <v>4.05</v>
      </c>
      <c r="U21" s="57">
        <f>T21-$B$80</f>
        <v>1.3499999999999996</v>
      </c>
      <c r="V21" s="63">
        <f>U21/$C$80</f>
        <v>7.499999999999998E-3</v>
      </c>
    </row>
    <row r="22" spans="1:22" x14ac:dyDescent="0.2">
      <c r="A22" s="69" t="s">
        <v>13</v>
      </c>
      <c r="B22" s="67">
        <v>4</v>
      </c>
      <c r="C22" s="57">
        <v>4</v>
      </c>
      <c r="D22" s="57">
        <v>4</v>
      </c>
      <c r="E22" s="57">
        <v>4</v>
      </c>
      <c r="F22" s="57">
        <v>4</v>
      </c>
      <c r="G22" s="57">
        <v>4</v>
      </c>
      <c r="H22" s="57">
        <v>4</v>
      </c>
      <c r="I22" s="57">
        <v>4.0999999999999996</v>
      </c>
      <c r="J22" s="57">
        <v>4.0999999999999996</v>
      </c>
      <c r="K22" s="57">
        <v>4.0999999999999996</v>
      </c>
      <c r="L22" s="57">
        <v>4.0999999999999996</v>
      </c>
      <c r="M22" s="57">
        <v>4.0999999999999996</v>
      </c>
      <c r="N22" s="57">
        <v>4.0999999999999996</v>
      </c>
      <c r="O22" s="57">
        <v>4.0999999999999996</v>
      </c>
      <c r="P22" s="57">
        <v>4.0999999999999996</v>
      </c>
      <c r="Q22" s="57">
        <v>4.0999999999999996</v>
      </c>
      <c r="R22" s="57">
        <v>4.0999999999999996</v>
      </c>
      <c r="S22" s="58">
        <v>4.0999999999999996</v>
      </c>
      <c r="T22" s="62">
        <f>AVERAGE(B22:S22)</f>
        <v>4.0611111111111109</v>
      </c>
      <c r="U22" s="57">
        <f>T22-$B$80</f>
        <v>1.3611111111111107</v>
      </c>
      <c r="V22" s="63">
        <f>U22/$C$80</f>
        <v>7.5617283950617266E-3</v>
      </c>
    </row>
    <row r="23" spans="1:22" x14ac:dyDescent="0.2">
      <c r="A23" s="69" t="s">
        <v>46</v>
      </c>
      <c r="B23" s="67">
        <v>4</v>
      </c>
      <c r="C23" s="57">
        <v>4</v>
      </c>
      <c r="D23" s="57">
        <v>4</v>
      </c>
      <c r="E23" s="57">
        <v>4.0999999999999996</v>
      </c>
      <c r="F23" s="57">
        <v>4.0999999999999996</v>
      </c>
      <c r="G23" s="57">
        <v>4.0999999999999996</v>
      </c>
      <c r="H23" s="57">
        <v>4.0999999999999996</v>
      </c>
      <c r="I23" s="57">
        <v>4.0999999999999996</v>
      </c>
      <c r="J23" s="57">
        <v>4.0999999999999996</v>
      </c>
      <c r="K23" s="57">
        <v>4.0999999999999996</v>
      </c>
      <c r="L23" s="57">
        <v>4.0999999999999996</v>
      </c>
      <c r="M23" s="57">
        <v>4.0999999999999996</v>
      </c>
      <c r="N23" s="57">
        <v>4.0999999999999996</v>
      </c>
      <c r="O23" s="57">
        <v>4.0999999999999996</v>
      </c>
      <c r="P23" s="57">
        <v>4.0999999999999996</v>
      </c>
      <c r="Q23" s="57">
        <v>4.0999999999999996</v>
      </c>
      <c r="R23" s="57">
        <v>4.0999999999999996</v>
      </c>
      <c r="S23" s="58">
        <v>4.0999999999999996</v>
      </c>
      <c r="T23" s="62">
        <f>AVERAGE(B23:S23)</f>
        <v>4.083333333333333</v>
      </c>
      <c r="U23" s="57">
        <f>T23-$B$80</f>
        <v>1.3833333333333329</v>
      </c>
      <c r="V23" s="63">
        <f>U23/$C$80</f>
        <v>7.6851851851851829E-3</v>
      </c>
    </row>
    <row r="24" spans="1:22" x14ac:dyDescent="0.2">
      <c r="A24" s="69" t="s">
        <v>78</v>
      </c>
      <c r="B24" s="67">
        <v>4</v>
      </c>
      <c r="C24" s="57">
        <v>4</v>
      </c>
      <c r="D24" s="57">
        <v>4</v>
      </c>
      <c r="E24" s="57">
        <v>4.0999999999999996</v>
      </c>
      <c r="F24" s="57">
        <v>4.0999999999999996</v>
      </c>
      <c r="G24" s="57">
        <v>4.0999999999999996</v>
      </c>
      <c r="H24" s="57">
        <v>4.0999999999999996</v>
      </c>
      <c r="I24" s="57">
        <v>4.0999999999999996</v>
      </c>
      <c r="J24" s="57">
        <v>4.0999999999999996</v>
      </c>
      <c r="K24" s="57">
        <v>4.0999999999999996</v>
      </c>
      <c r="L24" s="57">
        <v>4.0999999999999996</v>
      </c>
      <c r="M24" s="57">
        <v>4.0999999999999996</v>
      </c>
      <c r="N24" s="57">
        <v>4.0999999999999996</v>
      </c>
      <c r="O24" s="57">
        <v>4.0999999999999996</v>
      </c>
      <c r="P24" s="57">
        <v>4.0999999999999996</v>
      </c>
      <c r="Q24" s="57">
        <v>4.0999999999999996</v>
      </c>
      <c r="R24" s="57">
        <v>4.0999999999999996</v>
      </c>
      <c r="S24" s="58">
        <v>4.0999999999999996</v>
      </c>
      <c r="T24" s="62">
        <f>AVERAGE(B24:S24)</f>
        <v>4.083333333333333</v>
      </c>
      <c r="U24" s="57">
        <f>T24-$B$80</f>
        <v>1.3833333333333329</v>
      </c>
      <c r="V24" s="63">
        <f>U24/$C$80</f>
        <v>7.6851851851851829E-3</v>
      </c>
    </row>
    <row r="25" spans="1:22" x14ac:dyDescent="0.2">
      <c r="A25" s="69" t="s">
        <v>39</v>
      </c>
      <c r="B25" s="67">
        <v>4</v>
      </c>
      <c r="C25" s="57">
        <v>4</v>
      </c>
      <c r="D25" s="57">
        <v>4</v>
      </c>
      <c r="E25" s="57">
        <v>4</v>
      </c>
      <c r="F25" s="57">
        <v>4</v>
      </c>
      <c r="G25" s="57">
        <v>4.0999999999999996</v>
      </c>
      <c r="H25" s="57">
        <v>4.0999999999999996</v>
      </c>
      <c r="I25" s="57">
        <v>4.0999999999999996</v>
      </c>
      <c r="J25" s="57">
        <v>4.0999999999999996</v>
      </c>
      <c r="K25" s="57">
        <v>4.0999999999999996</v>
      </c>
      <c r="L25" s="57">
        <v>4.0999999999999996</v>
      </c>
      <c r="M25" s="57">
        <v>4.0999999999999996</v>
      </c>
      <c r="N25" s="57">
        <v>4.0999999999999996</v>
      </c>
      <c r="O25" s="57">
        <v>4.0999999999999996</v>
      </c>
      <c r="P25" s="57">
        <v>4.0999999999999996</v>
      </c>
      <c r="Q25" s="57">
        <v>4.0999999999999996</v>
      </c>
      <c r="R25" s="57">
        <v>4.0999999999999996</v>
      </c>
      <c r="S25" s="58">
        <v>4.0999999999999996</v>
      </c>
      <c r="T25" s="62">
        <f>AVERAGE(B25:S25)</f>
        <v>4.072222222222222</v>
      </c>
      <c r="U25" s="57">
        <f>T25-$B$80</f>
        <v>1.3722222222222218</v>
      </c>
      <c r="V25" s="63">
        <f>U25/$C$80</f>
        <v>7.6234567901234543E-3</v>
      </c>
    </row>
    <row r="26" spans="1:22" x14ac:dyDescent="0.2">
      <c r="A26" s="69" t="s">
        <v>56</v>
      </c>
      <c r="B26" s="67">
        <v>4</v>
      </c>
      <c r="C26" s="57">
        <v>4</v>
      </c>
      <c r="D26" s="57">
        <v>4</v>
      </c>
      <c r="E26" s="57">
        <v>4</v>
      </c>
      <c r="F26" s="57">
        <v>4.0999999999999996</v>
      </c>
      <c r="G26" s="57">
        <v>4.0999999999999996</v>
      </c>
      <c r="H26" s="57">
        <v>4.0999999999999996</v>
      </c>
      <c r="I26" s="57">
        <v>4.0999999999999996</v>
      </c>
      <c r="J26" s="57">
        <v>4.0999999999999996</v>
      </c>
      <c r="K26" s="57">
        <v>4.0999999999999996</v>
      </c>
      <c r="L26" s="57">
        <v>4.0999999999999996</v>
      </c>
      <c r="M26" s="57">
        <v>4.0999999999999996</v>
      </c>
      <c r="N26" s="57">
        <v>4.0999999999999996</v>
      </c>
      <c r="O26" s="57">
        <v>4.0999999999999996</v>
      </c>
      <c r="P26" s="57">
        <v>4.0999999999999996</v>
      </c>
      <c r="Q26" s="57">
        <v>4.0999999999999996</v>
      </c>
      <c r="R26" s="57">
        <v>4.0999999999999996</v>
      </c>
      <c r="S26" s="58">
        <v>4.0999999999999996</v>
      </c>
      <c r="T26" s="62">
        <f>AVERAGE(B26:S26)</f>
        <v>4.0777777777777784</v>
      </c>
      <c r="U26" s="57">
        <f>T26-$B$80</f>
        <v>1.3777777777777782</v>
      </c>
      <c r="V26" s="63">
        <f>U26/$C$80</f>
        <v>7.6543209876543238E-3</v>
      </c>
    </row>
    <row r="27" spans="1:22" x14ac:dyDescent="0.2">
      <c r="A27" s="69" t="s">
        <v>83</v>
      </c>
      <c r="B27" s="67">
        <v>4</v>
      </c>
      <c r="C27" s="57">
        <v>4</v>
      </c>
      <c r="D27" s="57">
        <v>4</v>
      </c>
      <c r="E27" s="57">
        <v>4</v>
      </c>
      <c r="F27" s="57">
        <v>4</v>
      </c>
      <c r="G27" s="57">
        <v>4.0999999999999996</v>
      </c>
      <c r="H27" s="57">
        <v>4.0999999999999996</v>
      </c>
      <c r="I27" s="57">
        <v>4.0999999999999996</v>
      </c>
      <c r="J27" s="57">
        <v>4</v>
      </c>
      <c r="K27" s="57">
        <v>4</v>
      </c>
      <c r="L27" s="57">
        <v>4</v>
      </c>
      <c r="M27" s="57">
        <v>4</v>
      </c>
      <c r="N27" s="57">
        <v>4</v>
      </c>
      <c r="O27" s="57">
        <v>4</v>
      </c>
      <c r="P27" s="57">
        <v>4</v>
      </c>
      <c r="Q27" s="57">
        <v>4</v>
      </c>
      <c r="R27" s="57">
        <v>4</v>
      </c>
      <c r="S27" s="58">
        <v>4</v>
      </c>
      <c r="T27" s="62">
        <f>AVERAGE(B27:S27)</f>
        <v>4.0166666666666675</v>
      </c>
      <c r="U27" s="57">
        <f>T27-$B$80</f>
        <v>1.3166666666666673</v>
      </c>
      <c r="V27" s="63">
        <f>U27/$C$80</f>
        <v>7.3148148148148183E-3</v>
      </c>
    </row>
    <row r="28" spans="1:22" x14ac:dyDescent="0.2">
      <c r="A28" s="69" t="s">
        <v>71</v>
      </c>
      <c r="B28" s="67">
        <v>4</v>
      </c>
      <c r="C28" s="57">
        <v>4</v>
      </c>
      <c r="D28" s="57">
        <v>4</v>
      </c>
      <c r="E28" s="57">
        <v>4</v>
      </c>
      <c r="F28" s="57">
        <v>4</v>
      </c>
      <c r="G28" s="57">
        <v>4</v>
      </c>
      <c r="H28" s="57">
        <v>4</v>
      </c>
      <c r="I28" s="57">
        <v>4.0999999999999996</v>
      </c>
      <c r="J28" s="57">
        <v>4.0999999999999996</v>
      </c>
      <c r="K28" s="57">
        <v>4.0999999999999996</v>
      </c>
      <c r="L28" s="57">
        <v>4.0999999999999996</v>
      </c>
      <c r="M28" s="57">
        <v>4.0999999999999996</v>
      </c>
      <c r="N28" s="57">
        <v>4.0999999999999996</v>
      </c>
      <c r="O28" s="57">
        <v>4.0999999999999996</v>
      </c>
      <c r="P28" s="57">
        <v>4.0999999999999996</v>
      </c>
      <c r="Q28" s="57">
        <v>4.0999999999999996</v>
      </c>
      <c r="R28" s="57">
        <v>4.0999999999999996</v>
      </c>
      <c r="S28" s="58">
        <v>4.0999999999999996</v>
      </c>
      <c r="T28" s="62">
        <f>AVERAGE(B28:S28)</f>
        <v>4.0611111111111109</v>
      </c>
      <c r="U28" s="57">
        <f>T28-$B$80</f>
        <v>1.3611111111111107</v>
      </c>
      <c r="V28" s="63">
        <f>U28/$C$80</f>
        <v>7.5617283950617266E-3</v>
      </c>
    </row>
    <row r="29" spans="1:22" x14ac:dyDescent="0.2">
      <c r="A29" s="69" t="s">
        <v>14</v>
      </c>
      <c r="B29" s="67">
        <v>4.0999999999999996</v>
      </c>
      <c r="C29" s="57">
        <v>4.0999999999999996</v>
      </c>
      <c r="D29" s="57">
        <v>4.0999999999999996</v>
      </c>
      <c r="E29" s="57">
        <v>4.0999999999999996</v>
      </c>
      <c r="F29" s="57">
        <v>4.0999999999999996</v>
      </c>
      <c r="G29" s="57">
        <v>4.0999999999999996</v>
      </c>
      <c r="H29" s="57">
        <v>4.0999999999999996</v>
      </c>
      <c r="I29" s="57">
        <v>4.0999999999999996</v>
      </c>
      <c r="J29" s="57">
        <v>4.0999999999999996</v>
      </c>
      <c r="K29" s="57">
        <v>4.0999999999999996</v>
      </c>
      <c r="L29" s="57">
        <v>4.0999999999999996</v>
      </c>
      <c r="M29" s="57">
        <v>4.0999999999999996</v>
      </c>
      <c r="N29" s="57">
        <v>4.0999999999999996</v>
      </c>
      <c r="O29" s="57">
        <v>4.0999999999999996</v>
      </c>
      <c r="P29" s="57">
        <v>4.0999999999999996</v>
      </c>
      <c r="Q29" s="57">
        <v>4.0999999999999996</v>
      </c>
      <c r="R29" s="57">
        <v>4.0999999999999996</v>
      </c>
      <c r="S29" s="58">
        <v>4.0999999999999996</v>
      </c>
      <c r="T29" s="62">
        <f>AVERAGE(B29:S29)</f>
        <v>4.0999999999999996</v>
      </c>
      <c r="U29" s="57">
        <f>T29-$B$80</f>
        <v>1.3999999999999995</v>
      </c>
      <c r="V29" s="63">
        <f>U29/$C$80</f>
        <v>7.777777777777775E-3</v>
      </c>
    </row>
    <row r="30" spans="1:22" x14ac:dyDescent="0.2">
      <c r="A30" s="69" t="s">
        <v>17</v>
      </c>
      <c r="B30" s="67">
        <v>4</v>
      </c>
      <c r="C30" s="57">
        <v>4</v>
      </c>
      <c r="D30" s="57">
        <v>4.0999999999999996</v>
      </c>
      <c r="E30" s="57">
        <v>4.0999999999999996</v>
      </c>
      <c r="F30" s="57">
        <v>4.0999999999999996</v>
      </c>
      <c r="G30" s="57">
        <v>4.0999999999999996</v>
      </c>
      <c r="H30" s="57">
        <v>4.0999999999999996</v>
      </c>
      <c r="I30" s="57">
        <v>4.0999999999999996</v>
      </c>
      <c r="J30" s="57">
        <v>4.0999999999999996</v>
      </c>
      <c r="K30" s="57">
        <v>4.0999999999999996</v>
      </c>
      <c r="L30" s="57">
        <v>4.0999999999999996</v>
      </c>
      <c r="M30" s="57">
        <v>4.0999999999999996</v>
      </c>
      <c r="N30" s="57">
        <v>4.0999999999999996</v>
      </c>
      <c r="O30" s="57">
        <v>4.0999999999999996</v>
      </c>
      <c r="P30" s="57">
        <v>4.0999999999999996</v>
      </c>
      <c r="Q30" s="57">
        <v>4.0999999999999996</v>
      </c>
      <c r="R30" s="57">
        <v>4.0999999999999996</v>
      </c>
      <c r="S30" s="58">
        <v>4</v>
      </c>
      <c r="T30" s="62">
        <f>AVERAGE(B30:S30)</f>
        <v>4.083333333333333</v>
      </c>
      <c r="U30" s="57">
        <f>T30-$B$80</f>
        <v>1.3833333333333329</v>
      </c>
      <c r="V30" s="63">
        <f>U30/$C$80</f>
        <v>7.6851851851851829E-3</v>
      </c>
    </row>
    <row r="31" spans="1:22" x14ac:dyDescent="0.2">
      <c r="A31" s="70" t="s">
        <v>6</v>
      </c>
      <c r="B31" s="67">
        <v>4.0999999999999996</v>
      </c>
      <c r="C31" s="57">
        <v>4.0999999999999996</v>
      </c>
      <c r="D31" s="57">
        <v>4.0999999999999996</v>
      </c>
      <c r="E31" s="57">
        <v>4.0999999999999996</v>
      </c>
      <c r="F31" s="57">
        <v>4.0999999999999996</v>
      </c>
      <c r="G31" s="57">
        <v>4.0999999999999996</v>
      </c>
      <c r="H31" s="57">
        <v>4.0999999999999996</v>
      </c>
      <c r="I31" s="57">
        <v>4.0999999999999996</v>
      </c>
      <c r="J31" s="57">
        <v>4.0999999999999996</v>
      </c>
      <c r="K31" s="57">
        <v>4.0999999999999996</v>
      </c>
      <c r="L31" s="57">
        <v>4.0999999999999996</v>
      </c>
      <c r="M31" s="57">
        <v>4.0999999999999996</v>
      </c>
      <c r="N31" s="57">
        <v>4.0999999999999996</v>
      </c>
      <c r="O31" s="57">
        <v>4.0999999999999996</v>
      </c>
      <c r="P31" s="57">
        <v>4.0999999999999996</v>
      </c>
      <c r="Q31" s="57">
        <v>4.0999999999999996</v>
      </c>
      <c r="R31" s="57">
        <v>4.0999999999999996</v>
      </c>
      <c r="S31" s="58">
        <v>4.0999999999999996</v>
      </c>
      <c r="T31" s="62">
        <f>AVERAGE(B31:S31)</f>
        <v>4.0999999999999996</v>
      </c>
      <c r="U31" s="57">
        <f>T31-$B$80</f>
        <v>1.3999999999999995</v>
      </c>
      <c r="V31" s="63">
        <f>U31/$C$80</f>
        <v>7.777777777777775E-3</v>
      </c>
    </row>
    <row r="32" spans="1:22" x14ac:dyDescent="0.2">
      <c r="A32" s="70" t="s">
        <v>24</v>
      </c>
      <c r="B32" s="67">
        <v>4</v>
      </c>
      <c r="C32" s="57">
        <v>4</v>
      </c>
      <c r="D32" s="57">
        <v>4.0999999999999996</v>
      </c>
      <c r="E32" s="57">
        <v>4.0999999999999996</v>
      </c>
      <c r="F32" s="57">
        <v>4.0999999999999996</v>
      </c>
      <c r="G32" s="57">
        <v>4.0999999999999996</v>
      </c>
      <c r="H32" s="57">
        <v>4.0999999999999996</v>
      </c>
      <c r="I32" s="57">
        <v>4.0999999999999996</v>
      </c>
      <c r="J32" s="57">
        <v>4.0999999999999996</v>
      </c>
      <c r="K32" s="57">
        <v>4.0999999999999996</v>
      </c>
      <c r="L32" s="57">
        <v>4.0999999999999996</v>
      </c>
      <c r="M32" s="57">
        <v>4.0999999999999996</v>
      </c>
      <c r="N32" s="57">
        <v>4.0999999999999996</v>
      </c>
      <c r="O32" s="57">
        <v>4.0999999999999996</v>
      </c>
      <c r="P32" s="57">
        <v>4.0999999999999996</v>
      </c>
      <c r="Q32" s="57">
        <v>4.0999999999999996</v>
      </c>
      <c r="R32" s="57">
        <v>4.0999999999999996</v>
      </c>
      <c r="S32" s="58">
        <v>4.0999999999999996</v>
      </c>
      <c r="T32" s="62">
        <f>AVERAGE(B32:S32)</f>
        <v>4.0888888888888886</v>
      </c>
      <c r="U32" s="57">
        <f>T32-$B$80</f>
        <v>1.3888888888888884</v>
      </c>
      <c r="V32" s="63">
        <f>U32/$C$80</f>
        <v>7.7160493827160464E-3</v>
      </c>
    </row>
    <row r="33" spans="1:22" x14ac:dyDescent="0.2">
      <c r="A33" s="70" t="s">
        <v>41</v>
      </c>
      <c r="B33" s="67">
        <v>4.0999999999999996</v>
      </c>
      <c r="C33" s="57">
        <v>4.0999999999999996</v>
      </c>
      <c r="D33" s="57">
        <v>4.0999999999999996</v>
      </c>
      <c r="E33" s="57">
        <v>4.0999999999999996</v>
      </c>
      <c r="F33" s="57">
        <v>4.0999999999999996</v>
      </c>
      <c r="G33" s="57">
        <v>4.0999999999999996</v>
      </c>
      <c r="H33" s="57">
        <v>4.0999999999999996</v>
      </c>
      <c r="I33" s="57">
        <v>4</v>
      </c>
      <c r="J33" s="57">
        <v>4</v>
      </c>
      <c r="K33" s="57">
        <v>4.0999999999999996</v>
      </c>
      <c r="L33" s="57">
        <v>4.0999999999999996</v>
      </c>
      <c r="M33" s="57">
        <v>4.0999999999999996</v>
      </c>
      <c r="N33" s="57">
        <v>4.0999999999999996</v>
      </c>
      <c r="O33" s="57">
        <v>4.0999999999999996</v>
      </c>
      <c r="P33" s="57">
        <v>4.0999999999999996</v>
      </c>
      <c r="Q33" s="57">
        <v>4.0999999999999996</v>
      </c>
      <c r="R33" s="57">
        <v>4.0999999999999996</v>
      </c>
      <c r="S33" s="58">
        <v>4.0999999999999996</v>
      </c>
      <c r="T33" s="62">
        <f>AVERAGE(B33:S33)</f>
        <v>4.0888888888888886</v>
      </c>
      <c r="U33" s="57">
        <f>T33-$B$80</f>
        <v>1.3888888888888884</v>
      </c>
      <c r="V33" s="63">
        <f>U33/$C$80</f>
        <v>7.7160493827160464E-3</v>
      </c>
    </row>
    <row r="34" spans="1:22" x14ac:dyDescent="0.2">
      <c r="A34" s="70" t="s">
        <v>80</v>
      </c>
      <c r="B34" s="67">
        <v>3.8</v>
      </c>
      <c r="C34" s="57">
        <v>3.8</v>
      </c>
      <c r="D34" s="57">
        <v>3.9</v>
      </c>
      <c r="E34" s="57">
        <v>3.9</v>
      </c>
      <c r="F34" s="57">
        <v>3.9</v>
      </c>
      <c r="G34" s="57">
        <v>3.9</v>
      </c>
      <c r="H34" s="57">
        <v>3.9</v>
      </c>
      <c r="I34" s="57">
        <v>3.9</v>
      </c>
      <c r="J34" s="57">
        <v>3.9</v>
      </c>
      <c r="K34" s="57">
        <v>3.9</v>
      </c>
      <c r="L34" s="57">
        <v>3.9</v>
      </c>
      <c r="M34" s="57">
        <v>3.9</v>
      </c>
      <c r="N34" s="57">
        <v>3.9</v>
      </c>
      <c r="O34" s="57">
        <v>3.9</v>
      </c>
      <c r="P34" s="57">
        <v>3.9</v>
      </c>
      <c r="Q34" s="57">
        <v>3.9</v>
      </c>
      <c r="R34" s="57">
        <v>3.9</v>
      </c>
      <c r="S34" s="58">
        <v>3.9</v>
      </c>
      <c r="T34" s="62">
        <f>AVERAGE(B34:S34)</f>
        <v>3.8888888888888888</v>
      </c>
      <c r="U34" s="57">
        <f>T34-$A$80</f>
        <v>1.3888888888888888</v>
      </c>
      <c r="V34" s="63">
        <f>U34/$C$80</f>
        <v>7.716049382716049E-3</v>
      </c>
    </row>
    <row r="35" spans="1:22" x14ac:dyDescent="0.2">
      <c r="A35" s="70" t="s">
        <v>87</v>
      </c>
      <c r="B35" s="67">
        <v>3.8</v>
      </c>
      <c r="C35" s="57">
        <v>3.8</v>
      </c>
      <c r="D35" s="57">
        <v>3.8</v>
      </c>
      <c r="E35" s="57">
        <v>3.8</v>
      </c>
      <c r="F35" s="57">
        <v>3.8</v>
      </c>
      <c r="G35" s="57">
        <v>3.8</v>
      </c>
      <c r="H35" s="57">
        <v>3.8</v>
      </c>
      <c r="I35" s="57">
        <v>3.8</v>
      </c>
      <c r="J35" s="57">
        <v>3.8</v>
      </c>
      <c r="K35" s="57">
        <v>3.8</v>
      </c>
      <c r="L35" s="57">
        <v>3.9</v>
      </c>
      <c r="M35" s="57">
        <v>3.9</v>
      </c>
      <c r="N35" s="57">
        <v>3.9</v>
      </c>
      <c r="O35" s="57">
        <v>3.9</v>
      </c>
      <c r="P35" s="57">
        <v>3.9</v>
      </c>
      <c r="Q35" s="57">
        <v>3.9</v>
      </c>
      <c r="R35" s="57">
        <v>3.9</v>
      </c>
      <c r="S35" s="58">
        <v>3.9</v>
      </c>
      <c r="T35" s="62">
        <f>AVERAGE(B35:S35)</f>
        <v>3.8444444444444446</v>
      </c>
      <c r="U35" s="57">
        <f>T35-$A$80</f>
        <v>1.3444444444444446</v>
      </c>
      <c r="V35" s="63">
        <f>U35/$C$80</f>
        <v>7.4691358024691363E-3</v>
      </c>
    </row>
    <row r="36" spans="1:22" x14ac:dyDescent="0.2">
      <c r="A36" s="70" t="s">
        <v>81</v>
      </c>
      <c r="B36" s="67">
        <v>3.8</v>
      </c>
      <c r="C36" s="57">
        <v>3.8</v>
      </c>
      <c r="D36" s="57">
        <v>3.8</v>
      </c>
      <c r="E36" s="57">
        <v>3.8</v>
      </c>
      <c r="F36" s="57">
        <v>3.8</v>
      </c>
      <c r="G36" s="57">
        <v>3.8</v>
      </c>
      <c r="H36" s="57">
        <v>3.8</v>
      </c>
      <c r="I36" s="57">
        <v>3.8</v>
      </c>
      <c r="J36" s="57">
        <v>3.9</v>
      </c>
      <c r="K36" s="57">
        <v>3.9</v>
      </c>
      <c r="L36" s="57">
        <v>3.9</v>
      </c>
      <c r="M36" s="57">
        <v>3.9</v>
      </c>
      <c r="N36" s="57">
        <v>3.9</v>
      </c>
      <c r="O36" s="57">
        <v>3.9</v>
      </c>
      <c r="P36" s="57">
        <v>3.9</v>
      </c>
      <c r="Q36" s="57">
        <v>3.9</v>
      </c>
      <c r="R36" s="57">
        <v>3.9</v>
      </c>
      <c r="S36" s="58">
        <v>3.9</v>
      </c>
      <c r="T36" s="62">
        <f>AVERAGE(B36:S36)</f>
        <v>3.8555555555555561</v>
      </c>
      <c r="U36" s="57">
        <f>T36-$A$80</f>
        <v>1.3555555555555561</v>
      </c>
      <c r="V36" s="63">
        <f>U36/$C$80</f>
        <v>7.5308641975308666E-3</v>
      </c>
    </row>
    <row r="37" spans="1:22" x14ac:dyDescent="0.2">
      <c r="A37" s="70" t="s">
        <v>59</v>
      </c>
      <c r="B37" s="67">
        <v>3.8</v>
      </c>
      <c r="C37" s="57">
        <v>3.8</v>
      </c>
      <c r="D37" s="57">
        <v>3.8</v>
      </c>
      <c r="E37" s="57">
        <v>3.8</v>
      </c>
      <c r="F37" s="57">
        <v>3.8</v>
      </c>
      <c r="G37" s="57">
        <v>3.8</v>
      </c>
      <c r="H37" s="57">
        <v>3.8</v>
      </c>
      <c r="I37" s="57">
        <v>3.8</v>
      </c>
      <c r="J37" s="57">
        <v>3.9</v>
      </c>
      <c r="K37" s="57">
        <v>3.9</v>
      </c>
      <c r="L37" s="57">
        <v>3.9</v>
      </c>
      <c r="M37" s="57">
        <v>3.9</v>
      </c>
      <c r="N37" s="57">
        <v>3.9</v>
      </c>
      <c r="O37" s="57">
        <v>3.9</v>
      </c>
      <c r="P37" s="57">
        <v>3.9</v>
      </c>
      <c r="Q37" s="57">
        <v>3.9</v>
      </c>
      <c r="R37" s="57">
        <v>3.9</v>
      </c>
      <c r="S37" s="58">
        <v>3.9</v>
      </c>
      <c r="T37" s="62">
        <f>AVERAGE(B37:S37)</f>
        <v>3.8555555555555561</v>
      </c>
      <c r="U37" s="57">
        <f>T37-$A$80</f>
        <v>1.3555555555555561</v>
      </c>
      <c r="V37" s="63">
        <f>U37/$C$80</f>
        <v>7.5308641975308666E-3</v>
      </c>
    </row>
    <row r="38" spans="1:22" x14ac:dyDescent="0.2">
      <c r="A38" s="70" t="s">
        <v>55</v>
      </c>
      <c r="B38" s="67">
        <v>3.9</v>
      </c>
      <c r="C38" s="57">
        <v>3.9</v>
      </c>
      <c r="D38" s="57">
        <v>3.9</v>
      </c>
      <c r="E38" s="57">
        <v>3.9</v>
      </c>
      <c r="F38" s="57">
        <v>3.9</v>
      </c>
      <c r="G38" s="57">
        <v>3.9</v>
      </c>
      <c r="H38" s="57">
        <v>3.9</v>
      </c>
      <c r="I38" s="57">
        <v>3.9</v>
      </c>
      <c r="J38" s="57">
        <v>3.9</v>
      </c>
      <c r="K38" s="57">
        <v>3.8</v>
      </c>
      <c r="L38" s="57">
        <v>3.8</v>
      </c>
      <c r="M38" s="57">
        <v>3.8</v>
      </c>
      <c r="N38" s="57">
        <v>3.8</v>
      </c>
      <c r="O38" s="57">
        <v>3.8</v>
      </c>
      <c r="P38" s="57">
        <v>3.8</v>
      </c>
      <c r="Q38" s="57">
        <v>3.8</v>
      </c>
      <c r="R38" s="57">
        <v>3.8</v>
      </c>
      <c r="S38" s="58">
        <v>3.8</v>
      </c>
      <c r="T38" s="62">
        <f>AVERAGE(B38:S38)</f>
        <v>3.8499999999999983</v>
      </c>
      <c r="U38" s="57">
        <f>T38-$A$80</f>
        <v>1.3499999999999983</v>
      </c>
      <c r="V38" s="63">
        <f>U38/$C$80</f>
        <v>7.499999999999991E-3</v>
      </c>
    </row>
    <row r="39" spans="1:22" x14ac:dyDescent="0.2">
      <c r="A39" s="70" t="s">
        <v>1</v>
      </c>
      <c r="B39" s="67">
        <v>3.9</v>
      </c>
      <c r="C39" s="57">
        <v>3.9</v>
      </c>
      <c r="D39" s="57">
        <v>3.9</v>
      </c>
      <c r="E39" s="57">
        <v>3.9</v>
      </c>
      <c r="F39" s="57">
        <v>3.9</v>
      </c>
      <c r="G39" s="57">
        <v>3.9</v>
      </c>
      <c r="H39" s="57">
        <v>3.9</v>
      </c>
      <c r="I39" s="57">
        <v>3.9</v>
      </c>
      <c r="J39" s="57">
        <v>3.9</v>
      </c>
      <c r="K39" s="57">
        <v>3.9</v>
      </c>
      <c r="L39" s="57">
        <v>3.9</v>
      </c>
      <c r="M39" s="57">
        <v>3.8</v>
      </c>
      <c r="N39" s="57">
        <v>3.8</v>
      </c>
      <c r="O39" s="57">
        <v>3.8</v>
      </c>
      <c r="P39" s="57">
        <v>3.8</v>
      </c>
      <c r="Q39" s="57">
        <v>3.8</v>
      </c>
      <c r="R39" s="57">
        <v>3.8</v>
      </c>
      <c r="S39" s="58">
        <v>3.8</v>
      </c>
      <c r="T39" s="62">
        <f>AVERAGE(B39:S39)</f>
        <v>3.8611111111111094</v>
      </c>
      <c r="U39" s="57">
        <f>T39-$A$80</f>
        <v>1.3611111111111094</v>
      </c>
      <c r="V39" s="63">
        <f>U39/$C$80</f>
        <v>7.5617283950617188E-3</v>
      </c>
    </row>
    <row r="40" spans="1:22" x14ac:dyDescent="0.2">
      <c r="A40" s="70" t="s">
        <v>4</v>
      </c>
      <c r="B40" s="67">
        <v>3.9</v>
      </c>
      <c r="C40" s="57">
        <v>3.9</v>
      </c>
      <c r="D40" s="57">
        <v>3.9</v>
      </c>
      <c r="E40" s="57">
        <v>3.9</v>
      </c>
      <c r="F40" s="57">
        <v>3.9</v>
      </c>
      <c r="G40" s="57">
        <v>3.9</v>
      </c>
      <c r="H40" s="57">
        <v>3.9</v>
      </c>
      <c r="I40" s="57">
        <v>3.8</v>
      </c>
      <c r="J40" s="57">
        <v>3.8</v>
      </c>
      <c r="K40" s="57">
        <v>3.8</v>
      </c>
      <c r="L40" s="57">
        <v>3.8</v>
      </c>
      <c r="M40" s="57">
        <v>3.8</v>
      </c>
      <c r="N40" s="57">
        <v>3.8</v>
      </c>
      <c r="O40" s="57">
        <v>3.8</v>
      </c>
      <c r="P40" s="57">
        <v>3.8</v>
      </c>
      <c r="Q40" s="57">
        <v>3.8</v>
      </c>
      <c r="R40" s="57">
        <v>3.8</v>
      </c>
      <c r="S40" s="58">
        <v>3.8</v>
      </c>
      <c r="T40" s="62">
        <f>AVERAGE(B40:S40)</f>
        <v>3.8388888888888877</v>
      </c>
      <c r="U40" s="57">
        <f>T40-$A$80</f>
        <v>1.3388888888888877</v>
      </c>
      <c r="V40" s="63">
        <f>U40/$C$80</f>
        <v>7.4382716049382651E-3</v>
      </c>
    </row>
    <row r="41" spans="1:22" x14ac:dyDescent="0.2">
      <c r="A41" s="70" t="s">
        <v>69</v>
      </c>
      <c r="B41" s="67">
        <v>3.8</v>
      </c>
      <c r="C41" s="57">
        <v>3.8</v>
      </c>
      <c r="D41" s="57">
        <v>3.8</v>
      </c>
      <c r="E41" s="57">
        <v>3.8</v>
      </c>
      <c r="F41" s="57">
        <v>3.8</v>
      </c>
      <c r="G41" s="57">
        <v>3.8</v>
      </c>
      <c r="H41" s="57">
        <v>3.8</v>
      </c>
      <c r="I41" s="57">
        <v>3.8</v>
      </c>
      <c r="J41" s="57">
        <v>3.8</v>
      </c>
      <c r="K41" s="57">
        <v>3.8</v>
      </c>
      <c r="L41" s="57">
        <v>3.8</v>
      </c>
      <c r="M41" s="57">
        <v>3.9</v>
      </c>
      <c r="N41" s="57">
        <v>3.9</v>
      </c>
      <c r="O41" s="57">
        <v>3.9</v>
      </c>
      <c r="P41" s="57">
        <v>3.9</v>
      </c>
      <c r="Q41" s="57">
        <v>3.9</v>
      </c>
      <c r="R41" s="57">
        <v>3.9</v>
      </c>
      <c r="S41" s="58">
        <v>3.9</v>
      </c>
      <c r="T41" s="62">
        <f>AVERAGE(B41:S41)</f>
        <v>3.8388888888888886</v>
      </c>
      <c r="U41" s="57">
        <f>T41-$A$80</f>
        <v>1.3388888888888886</v>
      </c>
      <c r="V41" s="63">
        <f>U41/$C$80</f>
        <v>7.4382716049382703E-3</v>
      </c>
    </row>
    <row r="42" spans="1:22" x14ac:dyDescent="0.2">
      <c r="A42" s="70" t="s">
        <v>11</v>
      </c>
      <c r="B42" s="67">
        <v>3.9</v>
      </c>
      <c r="C42" s="57">
        <v>3.9</v>
      </c>
      <c r="D42" s="57">
        <v>3.9</v>
      </c>
      <c r="E42" s="57">
        <v>3.9</v>
      </c>
      <c r="F42" s="57">
        <v>3.9</v>
      </c>
      <c r="G42" s="57">
        <v>3.9</v>
      </c>
      <c r="H42" s="57">
        <v>3.9</v>
      </c>
      <c r="I42" s="57">
        <v>3.8</v>
      </c>
      <c r="J42" s="57">
        <v>3.8</v>
      </c>
      <c r="K42" s="57">
        <v>3.8</v>
      </c>
      <c r="L42" s="57">
        <v>3.8</v>
      </c>
      <c r="M42" s="57">
        <v>3.8</v>
      </c>
      <c r="N42" s="57">
        <v>3.8</v>
      </c>
      <c r="O42" s="57">
        <v>3.8</v>
      </c>
      <c r="P42" s="57">
        <v>3.8</v>
      </c>
      <c r="Q42" s="57">
        <v>3.8</v>
      </c>
      <c r="R42" s="57">
        <v>3.8</v>
      </c>
      <c r="S42" s="58">
        <v>3.8</v>
      </c>
      <c r="T42" s="62">
        <f>AVERAGE(B42:S42)</f>
        <v>3.8388888888888877</v>
      </c>
      <c r="U42" s="57">
        <f>T42-$A$80</f>
        <v>1.3388888888888877</v>
      </c>
      <c r="V42" s="63">
        <f>U42/$C$80</f>
        <v>7.4382716049382651E-3</v>
      </c>
    </row>
    <row r="43" spans="1:22" x14ac:dyDescent="0.2">
      <c r="A43" s="70" t="s">
        <v>34</v>
      </c>
      <c r="B43" s="67">
        <v>3.8</v>
      </c>
      <c r="C43" s="57">
        <v>3.8</v>
      </c>
      <c r="D43" s="57">
        <v>3.8</v>
      </c>
      <c r="E43" s="57">
        <v>3.8</v>
      </c>
      <c r="F43" s="57">
        <v>3.8</v>
      </c>
      <c r="G43" s="57">
        <v>3.8</v>
      </c>
      <c r="H43" s="57">
        <v>3.9</v>
      </c>
      <c r="I43" s="57">
        <v>3.9</v>
      </c>
      <c r="J43" s="57">
        <v>3.9</v>
      </c>
      <c r="K43" s="57">
        <v>3.9</v>
      </c>
      <c r="L43" s="57">
        <v>3.9</v>
      </c>
      <c r="M43" s="57">
        <v>3.9</v>
      </c>
      <c r="N43" s="57">
        <v>3.9</v>
      </c>
      <c r="O43" s="57">
        <v>3.9</v>
      </c>
      <c r="P43" s="57">
        <v>3.9</v>
      </c>
      <c r="Q43" s="57">
        <v>3.9</v>
      </c>
      <c r="R43" s="57">
        <v>3.9</v>
      </c>
      <c r="S43" s="58">
        <v>3.9</v>
      </c>
      <c r="T43" s="62">
        <f>AVERAGE(B43:S43)</f>
        <v>3.8666666666666663</v>
      </c>
      <c r="U43" s="57">
        <f>T43-$A$80</f>
        <v>1.3666666666666663</v>
      </c>
      <c r="V43" s="63">
        <f>U43/$C$80</f>
        <v>7.59259259259259E-3</v>
      </c>
    </row>
    <row r="44" spans="1:22" x14ac:dyDescent="0.2">
      <c r="A44" s="70" t="s">
        <v>38</v>
      </c>
      <c r="B44" s="67">
        <v>3.9</v>
      </c>
      <c r="C44" s="57">
        <v>3.9</v>
      </c>
      <c r="D44" s="57">
        <v>3.9</v>
      </c>
      <c r="E44" s="57">
        <v>3.9</v>
      </c>
      <c r="F44" s="57">
        <v>3.9</v>
      </c>
      <c r="G44" s="57">
        <v>3.8</v>
      </c>
      <c r="H44" s="57">
        <v>3.8</v>
      </c>
      <c r="I44" s="57">
        <v>3.8</v>
      </c>
      <c r="J44" s="57">
        <v>3.8</v>
      </c>
      <c r="K44" s="57">
        <v>3.8</v>
      </c>
      <c r="L44" s="57">
        <v>3.8</v>
      </c>
      <c r="M44" s="57">
        <v>3.8</v>
      </c>
      <c r="N44" s="57">
        <v>3.8</v>
      </c>
      <c r="O44" s="57">
        <v>3.8</v>
      </c>
      <c r="P44" s="57">
        <v>3.8</v>
      </c>
      <c r="Q44" s="57">
        <v>3.8</v>
      </c>
      <c r="R44" s="57">
        <v>3.8</v>
      </c>
      <c r="S44" s="58">
        <v>3.8</v>
      </c>
      <c r="T44" s="62">
        <f>AVERAGE(B44:S44)</f>
        <v>3.8277777777777766</v>
      </c>
      <c r="U44" s="57">
        <f>T44-$A$80</f>
        <v>1.3277777777777766</v>
      </c>
      <c r="V44" s="63">
        <f>U44/$C$80</f>
        <v>7.3765432098765365E-3</v>
      </c>
    </row>
    <row r="45" spans="1:22" x14ac:dyDescent="0.2">
      <c r="A45" s="70" t="s">
        <v>8</v>
      </c>
      <c r="B45" s="67">
        <v>3.9</v>
      </c>
      <c r="C45" s="57">
        <v>3.9</v>
      </c>
      <c r="D45" s="57">
        <v>3.9</v>
      </c>
      <c r="E45" s="57">
        <v>3.9</v>
      </c>
      <c r="F45" s="57">
        <v>3.9</v>
      </c>
      <c r="G45" s="57">
        <v>3.9</v>
      </c>
      <c r="H45" s="57">
        <v>3.9</v>
      </c>
      <c r="I45" s="57">
        <v>3.9</v>
      </c>
      <c r="J45" s="57">
        <v>3.8</v>
      </c>
      <c r="K45" s="57">
        <v>3.8</v>
      </c>
      <c r="L45" s="57">
        <v>3.8</v>
      </c>
      <c r="M45" s="57">
        <v>3.8</v>
      </c>
      <c r="N45" s="57">
        <v>3.8</v>
      </c>
      <c r="O45" s="57">
        <v>3.8</v>
      </c>
      <c r="P45" s="57">
        <v>3.8</v>
      </c>
      <c r="Q45" s="57">
        <v>3.8</v>
      </c>
      <c r="R45" s="57">
        <v>3.8</v>
      </c>
      <c r="S45" s="58">
        <v>3.8</v>
      </c>
      <c r="T45" s="62">
        <f>AVERAGE(B45:S45)</f>
        <v>3.8444444444444432</v>
      </c>
      <c r="U45" s="57">
        <f>T45-$A$80</f>
        <v>1.3444444444444432</v>
      </c>
      <c r="V45" s="63">
        <f>U45/$C$80</f>
        <v>7.4691358024691294E-3</v>
      </c>
    </row>
    <row r="46" spans="1:22" x14ac:dyDescent="0.2">
      <c r="A46" s="70" t="s">
        <v>21</v>
      </c>
      <c r="B46" s="67">
        <v>3.9</v>
      </c>
      <c r="C46" s="57">
        <v>3.9</v>
      </c>
      <c r="D46" s="57">
        <v>3.9</v>
      </c>
      <c r="E46" s="57">
        <v>3.9</v>
      </c>
      <c r="F46" s="57">
        <v>3.9</v>
      </c>
      <c r="G46" s="57">
        <v>3.9</v>
      </c>
      <c r="H46" s="57">
        <v>3.9</v>
      </c>
      <c r="I46" s="57">
        <v>3.9</v>
      </c>
      <c r="J46" s="57">
        <v>3.8</v>
      </c>
      <c r="K46" s="57">
        <v>3.8</v>
      </c>
      <c r="L46" s="57">
        <v>3.8</v>
      </c>
      <c r="M46" s="57">
        <v>3.8</v>
      </c>
      <c r="N46" s="57">
        <v>3.8</v>
      </c>
      <c r="O46" s="57">
        <v>3.8</v>
      </c>
      <c r="P46" s="57">
        <v>3.8</v>
      </c>
      <c r="Q46" s="57">
        <v>3.8</v>
      </c>
      <c r="R46" s="57">
        <v>3.8</v>
      </c>
      <c r="S46" s="58">
        <v>3.8</v>
      </c>
      <c r="T46" s="62">
        <f>AVERAGE(B46:S46)</f>
        <v>3.8444444444444432</v>
      </c>
      <c r="U46" s="57">
        <f>T46-$A$80</f>
        <v>1.3444444444444432</v>
      </c>
      <c r="V46" s="63">
        <f>U46/$C$80</f>
        <v>7.4691358024691294E-3</v>
      </c>
    </row>
    <row r="47" spans="1:22" x14ac:dyDescent="0.2">
      <c r="A47" s="70" t="s">
        <v>12</v>
      </c>
      <c r="B47" s="67">
        <v>3.8</v>
      </c>
      <c r="C47" s="57">
        <v>3.8</v>
      </c>
      <c r="D47" s="57">
        <v>3.8</v>
      </c>
      <c r="E47" s="57">
        <v>3.8</v>
      </c>
      <c r="F47" s="57">
        <v>3.8</v>
      </c>
      <c r="G47" s="57">
        <v>3.9</v>
      </c>
      <c r="H47" s="57">
        <v>3.9</v>
      </c>
      <c r="I47" s="57">
        <v>3.9</v>
      </c>
      <c r="J47" s="57">
        <v>3.9</v>
      </c>
      <c r="K47" s="57">
        <v>3.9</v>
      </c>
      <c r="L47" s="57">
        <v>3.9</v>
      </c>
      <c r="M47" s="57">
        <v>3.9</v>
      </c>
      <c r="N47" s="57">
        <v>3.9</v>
      </c>
      <c r="O47" s="57">
        <v>3.9</v>
      </c>
      <c r="P47" s="57">
        <v>3.9</v>
      </c>
      <c r="Q47" s="57">
        <v>3.9</v>
      </c>
      <c r="R47" s="57">
        <v>3.9</v>
      </c>
      <c r="S47" s="58">
        <v>3.9</v>
      </c>
      <c r="T47" s="62">
        <f>AVERAGE(B47:S47)</f>
        <v>3.8722222222222218</v>
      </c>
      <c r="U47" s="57">
        <f>T47-$A$80</f>
        <v>1.3722222222222218</v>
      </c>
      <c r="V47" s="63">
        <f>U47/$C$80</f>
        <v>7.6234567901234543E-3</v>
      </c>
    </row>
    <row r="48" spans="1:22" x14ac:dyDescent="0.2">
      <c r="A48" s="70" t="s">
        <v>60</v>
      </c>
      <c r="B48" s="67">
        <v>3.8</v>
      </c>
      <c r="C48" s="57">
        <v>3.8</v>
      </c>
      <c r="D48" s="57">
        <v>3.8</v>
      </c>
      <c r="E48" s="57">
        <v>3.8</v>
      </c>
      <c r="F48" s="57">
        <v>3.8</v>
      </c>
      <c r="G48" s="57">
        <v>3.8</v>
      </c>
      <c r="H48" s="57">
        <v>3.9</v>
      </c>
      <c r="I48" s="57">
        <v>3.9</v>
      </c>
      <c r="J48" s="57">
        <v>3.9</v>
      </c>
      <c r="K48" s="57">
        <v>3.9</v>
      </c>
      <c r="L48" s="57">
        <v>3.9</v>
      </c>
      <c r="M48" s="57">
        <v>3.9</v>
      </c>
      <c r="N48" s="57">
        <v>3.9</v>
      </c>
      <c r="O48" s="57">
        <v>3.9</v>
      </c>
      <c r="P48" s="57">
        <v>3.9</v>
      </c>
      <c r="Q48" s="57">
        <v>3.9</v>
      </c>
      <c r="R48" s="57">
        <v>3.9</v>
      </c>
      <c r="S48" s="58">
        <v>3.9</v>
      </c>
      <c r="T48" s="62">
        <f>AVERAGE(B48:S48)</f>
        <v>3.8666666666666663</v>
      </c>
      <c r="U48" s="57">
        <f>T48-$A$80</f>
        <v>1.3666666666666663</v>
      </c>
      <c r="V48" s="63">
        <f>U48/$C$80</f>
        <v>7.59259259259259E-3</v>
      </c>
    </row>
    <row r="49" spans="1:22" x14ac:dyDescent="0.2">
      <c r="A49" s="70" t="s">
        <v>37</v>
      </c>
      <c r="B49" s="67">
        <v>3.8</v>
      </c>
      <c r="C49" s="57">
        <v>3.8</v>
      </c>
      <c r="D49" s="57">
        <v>3.8</v>
      </c>
      <c r="E49" s="57">
        <v>3.8</v>
      </c>
      <c r="F49" s="57">
        <v>3.8</v>
      </c>
      <c r="G49" s="57">
        <v>3.8</v>
      </c>
      <c r="H49" s="57">
        <v>3.8</v>
      </c>
      <c r="I49" s="57">
        <v>3.9</v>
      </c>
      <c r="J49" s="57">
        <v>3.9</v>
      </c>
      <c r="K49" s="57">
        <v>3.9</v>
      </c>
      <c r="L49" s="57">
        <v>3.9</v>
      </c>
      <c r="M49" s="57">
        <v>3.9</v>
      </c>
      <c r="N49" s="57">
        <v>3.9</v>
      </c>
      <c r="O49" s="57">
        <v>3.9</v>
      </c>
      <c r="P49" s="57">
        <v>3.9</v>
      </c>
      <c r="Q49" s="57">
        <v>3.9</v>
      </c>
      <c r="R49" s="57">
        <v>3.9</v>
      </c>
      <c r="S49" s="58">
        <v>3.9</v>
      </c>
      <c r="T49" s="62">
        <f>AVERAGE(B49:S49)</f>
        <v>3.8611111111111112</v>
      </c>
      <c r="U49" s="57">
        <f>T49-$A$80</f>
        <v>1.3611111111111112</v>
      </c>
      <c r="V49" s="63">
        <f>U49/$C$80</f>
        <v>7.5617283950617283E-3</v>
      </c>
    </row>
    <row r="50" spans="1:22" x14ac:dyDescent="0.2">
      <c r="A50" s="70" t="s">
        <v>27</v>
      </c>
      <c r="B50" s="67">
        <v>3.9</v>
      </c>
      <c r="C50" s="57">
        <v>3.9</v>
      </c>
      <c r="D50" s="57">
        <v>3.9</v>
      </c>
      <c r="E50" s="57">
        <v>3.9</v>
      </c>
      <c r="F50" s="57">
        <v>3.9</v>
      </c>
      <c r="G50" s="57">
        <v>3.9</v>
      </c>
      <c r="H50" s="57">
        <v>3.9</v>
      </c>
      <c r="I50" s="57">
        <v>3.8</v>
      </c>
      <c r="J50" s="57">
        <v>3.8</v>
      </c>
      <c r="K50" s="57">
        <v>3.8</v>
      </c>
      <c r="L50" s="57">
        <v>3.8</v>
      </c>
      <c r="M50" s="57">
        <v>3.8</v>
      </c>
      <c r="N50" s="57">
        <v>3.8</v>
      </c>
      <c r="O50" s="57">
        <v>3.8</v>
      </c>
      <c r="P50" s="57">
        <v>3.8</v>
      </c>
      <c r="Q50" s="57">
        <v>3.8</v>
      </c>
      <c r="R50" s="57">
        <v>3.8</v>
      </c>
      <c r="S50" s="58">
        <v>3.8</v>
      </c>
      <c r="T50" s="62">
        <f>AVERAGE(B50:S50)</f>
        <v>3.8388888888888877</v>
      </c>
      <c r="U50" s="57">
        <f>T50-$A$80</f>
        <v>1.3388888888888877</v>
      </c>
      <c r="V50" s="63">
        <f>U50/$C$80</f>
        <v>7.4382716049382651E-3</v>
      </c>
    </row>
    <row r="51" spans="1:22" x14ac:dyDescent="0.2">
      <c r="A51" s="70" t="s">
        <v>31</v>
      </c>
      <c r="B51" s="67">
        <v>3.9</v>
      </c>
      <c r="C51" s="57">
        <v>3.9</v>
      </c>
      <c r="D51" s="57">
        <v>3.9</v>
      </c>
      <c r="E51" s="57">
        <v>3.9</v>
      </c>
      <c r="F51" s="57">
        <v>3.9</v>
      </c>
      <c r="G51" s="57">
        <v>3.9</v>
      </c>
      <c r="H51" s="57">
        <v>3.8</v>
      </c>
      <c r="I51" s="57">
        <v>3.8</v>
      </c>
      <c r="J51" s="57">
        <v>3.8</v>
      </c>
      <c r="K51" s="57">
        <v>3.8</v>
      </c>
      <c r="L51" s="57">
        <v>3.8</v>
      </c>
      <c r="M51" s="57">
        <v>3.8</v>
      </c>
      <c r="N51" s="57">
        <v>3.8</v>
      </c>
      <c r="O51" s="57">
        <v>3.8</v>
      </c>
      <c r="P51" s="57">
        <v>3.8</v>
      </c>
      <c r="Q51" s="57">
        <v>3.8</v>
      </c>
      <c r="R51" s="57">
        <v>3.8</v>
      </c>
      <c r="S51" s="58">
        <v>3.8</v>
      </c>
      <c r="T51" s="62">
        <f>AVERAGE(B51:S51)</f>
        <v>3.8333333333333317</v>
      </c>
      <c r="U51" s="57">
        <f>T51-$A$80</f>
        <v>1.3333333333333317</v>
      </c>
      <c r="V51" s="63">
        <f>U51/$C$80</f>
        <v>7.4074074074073981E-3</v>
      </c>
    </row>
    <row r="52" spans="1:22" x14ac:dyDescent="0.2">
      <c r="A52" s="70" t="s">
        <v>22</v>
      </c>
      <c r="B52" s="67">
        <v>3.8</v>
      </c>
      <c r="C52" s="57">
        <v>3.8</v>
      </c>
      <c r="D52" s="57">
        <v>3.8</v>
      </c>
      <c r="E52" s="57">
        <v>3.8</v>
      </c>
      <c r="F52" s="57">
        <v>3.8</v>
      </c>
      <c r="G52" s="57">
        <v>3.9</v>
      </c>
      <c r="H52" s="57">
        <v>3.9</v>
      </c>
      <c r="I52" s="57">
        <v>3.9</v>
      </c>
      <c r="J52" s="57">
        <v>3.9</v>
      </c>
      <c r="K52" s="57">
        <v>3.9</v>
      </c>
      <c r="L52" s="57">
        <v>3.9</v>
      </c>
      <c r="M52" s="57">
        <v>3.9</v>
      </c>
      <c r="N52" s="57">
        <v>3.9</v>
      </c>
      <c r="O52" s="57">
        <v>3.9</v>
      </c>
      <c r="P52" s="57">
        <v>3.9</v>
      </c>
      <c r="Q52" s="57">
        <v>3.9</v>
      </c>
      <c r="R52" s="57">
        <v>3.9</v>
      </c>
      <c r="S52" s="58">
        <v>3.9</v>
      </c>
      <c r="T52" s="62">
        <f>AVERAGE(B52:S52)</f>
        <v>3.8722222222222218</v>
      </c>
      <c r="U52" s="57">
        <f>T52-$A$80</f>
        <v>1.3722222222222218</v>
      </c>
      <c r="V52" s="63">
        <f>U52/$C$80</f>
        <v>7.6234567901234543E-3</v>
      </c>
    </row>
    <row r="53" spans="1:22" x14ac:dyDescent="0.2">
      <c r="A53" s="70" t="s">
        <v>75</v>
      </c>
      <c r="B53" s="67">
        <v>3.9</v>
      </c>
      <c r="C53" s="57">
        <v>3.9</v>
      </c>
      <c r="D53" s="57">
        <v>3.9</v>
      </c>
      <c r="E53" s="57">
        <v>3.9</v>
      </c>
      <c r="F53" s="57">
        <v>3.9</v>
      </c>
      <c r="G53" s="57">
        <v>3.9</v>
      </c>
      <c r="H53" s="57">
        <v>3.9</v>
      </c>
      <c r="I53" s="57">
        <v>3.9</v>
      </c>
      <c r="J53" s="57">
        <v>3.8</v>
      </c>
      <c r="K53" s="57">
        <v>3.8</v>
      </c>
      <c r="L53" s="57">
        <v>3.8</v>
      </c>
      <c r="M53" s="57">
        <v>3.8</v>
      </c>
      <c r="N53" s="57">
        <v>3.8</v>
      </c>
      <c r="O53" s="57">
        <v>3.8</v>
      </c>
      <c r="P53" s="57">
        <v>3.8</v>
      </c>
      <c r="Q53" s="57">
        <v>3.8</v>
      </c>
      <c r="R53" s="57">
        <v>3.8</v>
      </c>
      <c r="S53" s="58">
        <v>3.8</v>
      </c>
      <c r="T53" s="62">
        <f>AVERAGE(B53:S53)</f>
        <v>3.8444444444444432</v>
      </c>
      <c r="U53" s="57">
        <f>T53-$A$80</f>
        <v>1.3444444444444432</v>
      </c>
      <c r="V53" s="63">
        <f>U53/$C$80</f>
        <v>7.4691358024691294E-3</v>
      </c>
    </row>
    <row r="54" spans="1:22" x14ac:dyDescent="0.2">
      <c r="A54" s="70" t="s">
        <v>20</v>
      </c>
      <c r="B54" s="67">
        <v>3.8</v>
      </c>
      <c r="C54" s="57">
        <v>3.8</v>
      </c>
      <c r="D54" s="57">
        <v>3.8</v>
      </c>
      <c r="E54" s="57">
        <v>3.8</v>
      </c>
      <c r="F54" s="57">
        <v>3.8</v>
      </c>
      <c r="G54" s="57">
        <v>3.8</v>
      </c>
      <c r="H54" s="57">
        <v>3.8</v>
      </c>
      <c r="I54" s="57">
        <v>3.8</v>
      </c>
      <c r="J54" s="57">
        <v>3.8</v>
      </c>
      <c r="K54" s="57">
        <v>3.9</v>
      </c>
      <c r="L54" s="57">
        <v>3.9</v>
      </c>
      <c r="M54" s="57">
        <v>3.9</v>
      </c>
      <c r="N54" s="57">
        <v>3.9</v>
      </c>
      <c r="O54" s="57">
        <v>3.9</v>
      </c>
      <c r="P54" s="57">
        <v>3.9</v>
      </c>
      <c r="Q54" s="57">
        <v>3.9</v>
      </c>
      <c r="R54" s="57">
        <v>3.9</v>
      </c>
      <c r="S54" s="58">
        <v>3.9</v>
      </c>
      <c r="T54" s="62">
        <f>AVERAGE(B54:S54)</f>
        <v>3.8499999999999996</v>
      </c>
      <c r="U54" s="57">
        <f>T54-$A$80</f>
        <v>1.3499999999999996</v>
      </c>
      <c r="V54" s="63">
        <f>U54/$C$80</f>
        <v>7.499999999999998E-3</v>
      </c>
    </row>
    <row r="55" spans="1:22" x14ac:dyDescent="0.2">
      <c r="A55" s="70" t="s">
        <v>35</v>
      </c>
      <c r="B55" s="67">
        <v>3.9</v>
      </c>
      <c r="C55" s="57">
        <v>3.9</v>
      </c>
      <c r="D55" s="57">
        <v>3.9</v>
      </c>
      <c r="E55" s="57">
        <v>3.9</v>
      </c>
      <c r="F55" s="57">
        <v>3.9</v>
      </c>
      <c r="G55" s="57">
        <v>3.9</v>
      </c>
      <c r="H55" s="57">
        <v>3.7</v>
      </c>
      <c r="I55" s="57">
        <v>3.8</v>
      </c>
      <c r="J55" s="57">
        <v>3.8</v>
      </c>
      <c r="K55" s="57">
        <v>3.8</v>
      </c>
      <c r="L55" s="57">
        <v>3.8</v>
      </c>
      <c r="M55" s="57">
        <v>3.8</v>
      </c>
      <c r="N55" s="57">
        <v>3.8</v>
      </c>
      <c r="O55" s="57">
        <v>3.8</v>
      </c>
      <c r="P55" s="57">
        <v>3.8</v>
      </c>
      <c r="Q55" s="57">
        <v>3.8</v>
      </c>
      <c r="R55" s="57">
        <v>3.8</v>
      </c>
      <c r="S55" s="58">
        <v>3.8</v>
      </c>
      <c r="T55" s="62">
        <f>AVERAGE(B55:S55)</f>
        <v>3.8277777777777766</v>
      </c>
      <c r="U55" s="57">
        <f>T55-$A$80</f>
        <v>1.3277777777777766</v>
      </c>
      <c r="V55" s="63">
        <f>U55/$C$80</f>
        <v>7.3765432098765365E-3</v>
      </c>
    </row>
    <row r="56" spans="1:22" x14ac:dyDescent="0.2">
      <c r="A56" s="70" t="s">
        <v>65</v>
      </c>
      <c r="B56" s="67">
        <v>4</v>
      </c>
      <c r="C56" s="57">
        <v>4</v>
      </c>
      <c r="D56" s="57">
        <v>4</v>
      </c>
      <c r="E56" s="57">
        <v>4</v>
      </c>
      <c r="F56" s="57">
        <v>3.9</v>
      </c>
      <c r="G56" s="57">
        <v>3.9</v>
      </c>
      <c r="H56" s="57">
        <v>3.8</v>
      </c>
      <c r="I56" s="57">
        <v>3.8</v>
      </c>
      <c r="J56" s="57">
        <v>3.8</v>
      </c>
      <c r="K56" s="57">
        <v>3.8</v>
      </c>
      <c r="L56" s="57">
        <v>3.8</v>
      </c>
      <c r="M56" s="57">
        <v>3.8</v>
      </c>
      <c r="N56" s="57">
        <v>3.8</v>
      </c>
      <c r="O56" s="57">
        <v>3.8</v>
      </c>
      <c r="P56" s="57">
        <v>3.8</v>
      </c>
      <c r="Q56" s="57">
        <v>3.8</v>
      </c>
      <c r="R56" s="57">
        <v>3.8</v>
      </c>
      <c r="S56" s="58">
        <v>3.8</v>
      </c>
      <c r="T56" s="62">
        <f>AVERAGE(B56:S56)</f>
        <v>3.8555555555555543</v>
      </c>
      <c r="U56" s="57">
        <f>T56-$A$80</f>
        <v>1.3555555555555543</v>
      </c>
      <c r="V56" s="63">
        <f>U56/$C$80</f>
        <v>7.5308641975308571E-3</v>
      </c>
    </row>
    <row r="57" spans="1:22" x14ac:dyDescent="0.2">
      <c r="A57" s="70" t="s">
        <v>82</v>
      </c>
      <c r="B57" s="67">
        <v>3.8</v>
      </c>
      <c r="C57" s="57">
        <v>3.8</v>
      </c>
      <c r="D57" s="57">
        <v>3.8</v>
      </c>
      <c r="E57" s="57">
        <v>3.8</v>
      </c>
      <c r="F57" s="57">
        <v>3.8</v>
      </c>
      <c r="G57" s="57">
        <v>3.8</v>
      </c>
      <c r="H57" s="57">
        <v>3.8</v>
      </c>
      <c r="I57" s="57">
        <v>3.9</v>
      </c>
      <c r="J57" s="57">
        <v>3.9</v>
      </c>
      <c r="K57" s="57">
        <v>3.9</v>
      </c>
      <c r="L57" s="57">
        <v>3.9</v>
      </c>
      <c r="M57" s="57">
        <v>3.9</v>
      </c>
      <c r="N57" s="57">
        <v>3.9</v>
      </c>
      <c r="O57" s="57">
        <v>3.9</v>
      </c>
      <c r="P57" s="57">
        <v>3.9</v>
      </c>
      <c r="Q57" s="57">
        <v>3.9</v>
      </c>
      <c r="R57" s="57">
        <v>3.9</v>
      </c>
      <c r="S57" s="58">
        <v>3.9</v>
      </c>
      <c r="T57" s="62">
        <f>AVERAGE(B57:S57)</f>
        <v>3.8611111111111112</v>
      </c>
      <c r="U57" s="57">
        <f>T57-$A$80</f>
        <v>1.3611111111111112</v>
      </c>
      <c r="V57" s="63">
        <f>U57/$C$80</f>
        <v>7.5617283950617283E-3</v>
      </c>
    </row>
    <row r="58" spans="1:22" x14ac:dyDescent="0.2">
      <c r="A58" s="70" t="s">
        <v>74</v>
      </c>
      <c r="B58" s="67">
        <v>3.9</v>
      </c>
      <c r="C58" s="57">
        <v>3.9</v>
      </c>
      <c r="D58" s="57">
        <v>3.9</v>
      </c>
      <c r="E58" s="57">
        <v>3.9</v>
      </c>
      <c r="F58" s="57">
        <v>3.9</v>
      </c>
      <c r="G58" s="57">
        <v>3.9</v>
      </c>
      <c r="H58" s="57">
        <v>3.9</v>
      </c>
      <c r="I58" s="57">
        <v>3.9</v>
      </c>
      <c r="J58" s="57">
        <v>3.8</v>
      </c>
      <c r="K58" s="57">
        <v>3.8</v>
      </c>
      <c r="L58" s="57">
        <v>3.8</v>
      </c>
      <c r="M58" s="57">
        <v>3.8</v>
      </c>
      <c r="N58" s="57">
        <v>3.8</v>
      </c>
      <c r="O58" s="57">
        <v>3.8</v>
      </c>
      <c r="P58" s="57">
        <v>3.8</v>
      </c>
      <c r="Q58" s="57">
        <v>3.8</v>
      </c>
      <c r="R58" s="57">
        <v>3.8</v>
      </c>
      <c r="S58" s="58">
        <v>3.8</v>
      </c>
      <c r="T58" s="62">
        <f>AVERAGE(B58:S58)</f>
        <v>3.8444444444444432</v>
      </c>
      <c r="U58" s="57">
        <f>T58-$A$80</f>
        <v>1.3444444444444432</v>
      </c>
      <c r="V58" s="63">
        <f>U58/$C$80</f>
        <v>7.4691358024691294E-3</v>
      </c>
    </row>
    <row r="59" spans="1:22" x14ac:dyDescent="0.2">
      <c r="A59" s="70" t="s">
        <v>62</v>
      </c>
      <c r="B59" s="67">
        <v>3.9</v>
      </c>
      <c r="C59" s="57">
        <v>3.9</v>
      </c>
      <c r="D59" s="57">
        <v>3.9</v>
      </c>
      <c r="E59" s="57">
        <v>3.9</v>
      </c>
      <c r="F59" s="57">
        <v>3.9</v>
      </c>
      <c r="G59" s="57">
        <v>3.9</v>
      </c>
      <c r="H59" s="57">
        <v>3.9</v>
      </c>
      <c r="I59" s="57">
        <v>3.9</v>
      </c>
      <c r="J59" s="57">
        <v>3.9</v>
      </c>
      <c r="K59" s="57">
        <v>3.9</v>
      </c>
      <c r="L59" s="57">
        <v>3.8</v>
      </c>
      <c r="M59" s="57">
        <v>3.8</v>
      </c>
      <c r="N59" s="57">
        <v>3.8</v>
      </c>
      <c r="O59" s="57">
        <v>3.8</v>
      </c>
      <c r="P59" s="57">
        <v>3.8</v>
      </c>
      <c r="Q59" s="57">
        <v>3.8</v>
      </c>
      <c r="R59" s="57">
        <v>3.8</v>
      </c>
      <c r="S59" s="58">
        <v>3.8</v>
      </c>
      <c r="T59" s="62">
        <f>AVERAGE(B59:S59)</f>
        <v>3.8555555555555543</v>
      </c>
      <c r="U59" s="57">
        <f>T59-$A$80</f>
        <v>1.3555555555555543</v>
      </c>
      <c r="V59" s="63">
        <f>U59/$C$80</f>
        <v>7.5308641975308571E-3</v>
      </c>
    </row>
    <row r="60" spans="1:22" x14ac:dyDescent="0.2">
      <c r="A60" s="70" t="s">
        <v>50</v>
      </c>
      <c r="B60" s="67">
        <v>3.9</v>
      </c>
      <c r="C60" s="57">
        <v>3.9</v>
      </c>
      <c r="D60" s="57">
        <v>3.9</v>
      </c>
      <c r="E60" s="57">
        <v>3.9</v>
      </c>
      <c r="F60" s="57">
        <v>3.8</v>
      </c>
      <c r="G60" s="57">
        <v>3.8</v>
      </c>
      <c r="H60" s="57">
        <v>3.8</v>
      </c>
      <c r="I60" s="57">
        <v>3.8</v>
      </c>
      <c r="J60" s="57">
        <v>3.8</v>
      </c>
      <c r="K60" s="57">
        <v>3.8</v>
      </c>
      <c r="L60" s="57">
        <v>3.8</v>
      </c>
      <c r="M60" s="57">
        <v>3.8</v>
      </c>
      <c r="N60" s="57">
        <v>3.8</v>
      </c>
      <c r="O60" s="57">
        <v>3.8</v>
      </c>
      <c r="P60" s="57">
        <v>3.8</v>
      </c>
      <c r="Q60" s="57">
        <v>3.8</v>
      </c>
      <c r="R60" s="57">
        <v>3.8</v>
      </c>
      <c r="S60" s="58">
        <v>3.8</v>
      </c>
      <c r="T60" s="62">
        <f>AVERAGE(B60:S60)</f>
        <v>3.8222222222222211</v>
      </c>
      <c r="U60" s="57">
        <f>T60-$A$80</f>
        <v>1.3222222222222211</v>
      </c>
      <c r="V60" s="63">
        <f>U60/$C$80</f>
        <v>7.345679012345673E-3</v>
      </c>
    </row>
    <row r="61" spans="1:22" x14ac:dyDescent="0.2">
      <c r="A61" s="70" t="s">
        <v>90</v>
      </c>
      <c r="B61" s="67">
        <v>3.8</v>
      </c>
      <c r="C61" s="57">
        <v>3.8</v>
      </c>
      <c r="D61" s="57">
        <v>3.8</v>
      </c>
      <c r="E61" s="57">
        <v>3.8</v>
      </c>
      <c r="F61" s="57">
        <v>3.8</v>
      </c>
      <c r="G61" s="57">
        <v>3.8</v>
      </c>
      <c r="H61" s="57">
        <v>3.8</v>
      </c>
      <c r="I61" s="57">
        <v>3.9</v>
      </c>
      <c r="J61" s="57">
        <v>3.9</v>
      </c>
      <c r="K61" s="57">
        <v>3.9</v>
      </c>
      <c r="L61" s="57">
        <v>3.9</v>
      </c>
      <c r="M61" s="57">
        <v>3.9</v>
      </c>
      <c r="N61" s="57">
        <v>3.9</v>
      </c>
      <c r="O61" s="57">
        <v>3.9</v>
      </c>
      <c r="P61" s="57">
        <v>3.9</v>
      </c>
      <c r="Q61" s="57">
        <v>3.9</v>
      </c>
      <c r="R61" s="57">
        <v>3.9</v>
      </c>
      <c r="S61" s="58">
        <v>3.9</v>
      </c>
      <c r="T61" s="62">
        <f>AVERAGE(B61:S61)</f>
        <v>3.8611111111111112</v>
      </c>
      <c r="U61" s="57">
        <f>T61-$A$80</f>
        <v>1.3611111111111112</v>
      </c>
      <c r="V61" s="63">
        <f>U61/$C$80</f>
        <v>7.5617283950617283E-3</v>
      </c>
    </row>
    <row r="62" spans="1:22" x14ac:dyDescent="0.2">
      <c r="A62" s="70" t="s">
        <v>61</v>
      </c>
      <c r="B62" s="67">
        <v>3.8</v>
      </c>
      <c r="C62" s="57">
        <v>3.8</v>
      </c>
      <c r="D62" s="57">
        <v>3.8</v>
      </c>
      <c r="E62" s="57">
        <v>3.8</v>
      </c>
      <c r="F62" s="57">
        <v>3.8</v>
      </c>
      <c r="G62" s="57">
        <v>3.8</v>
      </c>
      <c r="H62" s="57">
        <v>3.8</v>
      </c>
      <c r="I62" s="57">
        <v>3.9</v>
      </c>
      <c r="J62" s="57">
        <v>3.9</v>
      </c>
      <c r="K62" s="57">
        <v>3.9</v>
      </c>
      <c r="L62" s="57">
        <v>3.9</v>
      </c>
      <c r="M62" s="57">
        <v>3.9</v>
      </c>
      <c r="N62" s="57">
        <v>3.9</v>
      </c>
      <c r="O62" s="57">
        <v>3.9</v>
      </c>
      <c r="P62" s="57">
        <v>3.9</v>
      </c>
      <c r="Q62" s="57">
        <v>3.9</v>
      </c>
      <c r="R62" s="57">
        <v>3.9</v>
      </c>
      <c r="S62" s="58">
        <v>3.9</v>
      </c>
      <c r="T62" s="62">
        <f>AVERAGE(B62:S62)</f>
        <v>3.8611111111111112</v>
      </c>
      <c r="U62" s="57">
        <f>T62-$A$80</f>
        <v>1.3611111111111112</v>
      </c>
      <c r="V62" s="63">
        <f>U62/$C$80</f>
        <v>7.5617283950617283E-3</v>
      </c>
    </row>
    <row r="63" spans="1:22" x14ac:dyDescent="0.2">
      <c r="A63" s="70" t="s">
        <v>23</v>
      </c>
      <c r="B63" s="67">
        <v>3.8</v>
      </c>
      <c r="C63" s="57">
        <v>3.8</v>
      </c>
      <c r="D63" s="57">
        <v>3.8</v>
      </c>
      <c r="E63" s="57">
        <v>3.8</v>
      </c>
      <c r="F63" s="57">
        <v>3.8</v>
      </c>
      <c r="G63" s="57">
        <v>3.8</v>
      </c>
      <c r="H63" s="57">
        <v>3.8</v>
      </c>
      <c r="I63" s="57">
        <v>3.8</v>
      </c>
      <c r="J63" s="57">
        <v>3.9</v>
      </c>
      <c r="K63" s="57">
        <v>3.9</v>
      </c>
      <c r="L63" s="57">
        <v>3.9</v>
      </c>
      <c r="M63" s="57">
        <v>3.9</v>
      </c>
      <c r="N63" s="57">
        <v>3.9</v>
      </c>
      <c r="O63" s="57">
        <v>3.9</v>
      </c>
      <c r="P63" s="57">
        <v>3.9</v>
      </c>
      <c r="Q63" s="57">
        <v>3.9</v>
      </c>
      <c r="R63" s="57">
        <v>3.9</v>
      </c>
      <c r="S63" s="58">
        <v>3.9</v>
      </c>
      <c r="T63" s="62">
        <f>AVERAGE(B63:S63)</f>
        <v>3.8555555555555561</v>
      </c>
      <c r="U63" s="57">
        <f>T63-$A$80</f>
        <v>1.3555555555555561</v>
      </c>
      <c r="V63" s="63">
        <f>U63/$C$80</f>
        <v>7.5308641975308666E-3</v>
      </c>
    </row>
    <row r="64" spans="1:22" x14ac:dyDescent="0.2">
      <c r="A64" s="70" t="s">
        <v>88</v>
      </c>
      <c r="B64" s="67">
        <v>3.8</v>
      </c>
      <c r="C64" s="57">
        <v>3.8</v>
      </c>
      <c r="D64" s="57">
        <v>3.8</v>
      </c>
      <c r="E64" s="57">
        <v>3.8</v>
      </c>
      <c r="F64" s="57">
        <v>3.8</v>
      </c>
      <c r="G64" s="57">
        <v>3.8</v>
      </c>
      <c r="H64" s="57">
        <v>3.8</v>
      </c>
      <c r="I64" s="57">
        <v>3.8</v>
      </c>
      <c r="J64" s="57">
        <v>3.9</v>
      </c>
      <c r="K64" s="57">
        <v>3.9</v>
      </c>
      <c r="L64" s="57">
        <v>3.9</v>
      </c>
      <c r="M64" s="57">
        <v>3.9</v>
      </c>
      <c r="N64" s="57">
        <v>3.9</v>
      </c>
      <c r="O64" s="57">
        <v>3.9</v>
      </c>
      <c r="P64" s="57">
        <v>3.9</v>
      </c>
      <c r="Q64" s="57">
        <v>3.9</v>
      </c>
      <c r="R64" s="57">
        <v>3.9</v>
      </c>
      <c r="S64" s="58">
        <v>3.9</v>
      </c>
      <c r="T64" s="62">
        <f>AVERAGE(B64:S64)</f>
        <v>3.8555555555555561</v>
      </c>
      <c r="U64" s="57">
        <f>T64-$A$80</f>
        <v>1.3555555555555561</v>
      </c>
      <c r="V64" s="63">
        <f>U64/$C$80</f>
        <v>7.5308641975308666E-3</v>
      </c>
    </row>
    <row r="65" spans="1:22" x14ac:dyDescent="0.2">
      <c r="A65" s="70" t="s">
        <v>86</v>
      </c>
      <c r="B65" s="67">
        <v>3.8</v>
      </c>
      <c r="C65" s="57">
        <v>3.8</v>
      </c>
      <c r="D65" s="57">
        <v>3.8</v>
      </c>
      <c r="E65" s="57">
        <v>3.8</v>
      </c>
      <c r="F65" s="57">
        <v>3.8</v>
      </c>
      <c r="G65" s="57">
        <v>3.8</v>
      </c>
      <c r="H65" s="57">
        <v>3.8</v>
      </c>
      <c r="I65" s="57">
        <v>3.8</v>
      </c>
      <c r="J65" s="57">
        <v>3.8</v>
      </c>
      <c r="K65" s="57">
        <v>3.8</v>
      </c>
      <c r="L65" s="57">
        <v>3.9</v>
      </c>
      <c r="M65" s="57">
        <v>3.9</v>
      </c>
      <c r="N65" s="57">
        <v>3.9</v>
      </c>
      <c r="O65" s="57">
        <v>3.9</v>
      </c>
      <c r="P65" s="57">
        <v>3.9</v>
      </c>
      <c r="Q65" s="57">
        <v>3.9</v>
      </c>
      <c r="R65" s="57">
        <v>3.9</v>
      </c>
      <c r="S65" s="58">
        <v>3.9</v>
      </c>
      <c r="T65" s="62">
        <f>AVERAGE(B65:S65)</f>
        <v>3.8444444444444446</v>
      </c>
      <c r="U65" s="57">
        <f>T65-$A$80</f>
        <v>1.3444444444444446</v>
      </c>
      <c r="V65" s="63">
        <f>U65/$C$80</f>
        <v>7.4691358024691363E-3</v>
      </c>
    </row>
    <row r="66" spans="1:22" x14ac:dyDescent="0.2">
      <c r="A66" s="70" t="s">
        <v>70</v>
      </c>
      <c r="B66" s="67">
        <v>3.9</v>
      </c>
      <c r="C66" s="57">
        <v>3.9</v>
      </c>
      <c r="D66" s="57">
        <v>3.9</v>
      </c>
      <c r="E66" s="57">
        <v>3.9</v>
      </c>
      <c r="F66" s="57">
        <v>3.8</v>
      </c>
      <c r="G66" s="57">
        <v>3.8</v>
      </c>
      <c r="H66" s="57">
        <v>3.8</v>
      </c>
      <c r="I66" s="57">
        <v>3.8</v>
      </c>
      <c r="J66" s="57">
        <v>3.8</v>
      </c>
      <c r="K66" s="57">
        <v>3.8</v>
      </c>
      <c r="L66" s="57">
        <v>3.8</v>
      </c>
      <c r="M66" s="57">
        <v>3.8</v>
      </c>
      <c r="N66" s="57">
        <v>3.8</v>
      </c>
      <c r="O66" s="57">
        <v>3.8</v>
      </c>
      <c r="P66" s="57">
        <v>3.8</v>
      </c>
      <c r="Q66" s="57">
        <v>3.8</v>
      </c>
      <c r="R66" s="57">
        <v>3.8</v>
      </c>
      <c r="S66" s="58">
        <v>3.8</v>
      </c>
      <c r="T66" s="62">
        <f>AVERAGE(B66:S66)</f>
        <v>3.8222222222222211</v>
      </c>
      <c r="U66" s="57">
        <f>T66-$A$80</f>
        <v>1.3222222222222211</v>
      </c>
      <c r="V66" s="63">
        <f>U66/$C$80</f>
        <v>7.345679012345673E-3</v>
      </c>
    </row>
    <row r="67" spans="1:22" x14ac:dyDescent="0.2">
      <c r="A67" s="70" t="s">
        <v>58</v>
      </c>
      <c r="B67" s="67">
        <v>3.9</v>
      </c>
      <c r="C67" s="57">
        <v>3.9</v>
      </c>
      <c r="D67" s="57">
        <v>3.9</v>
      </c>
      <c r="E67" s="57">
        <v>3.9</v>
      </c>
      <c r="F67" s="57">
        <v>3.9</v>
      </c>
      <c r="G67" s="57">
        <v>3.9</v>
      </c>
      <c r="H67" s="57">
        <v>3.9</v>
      </c>
      <c r="I67" s="57">
        <v>3.9</v>
      </c>
      <c r="J67" s="57">
        <v>3.9</v>
      </c>
      <c r="K67" s="57">
        <v>3.9</v>
      </c>
      <c r="L67" s="57">
        <v>3.9</v>
      </c>
      <c r="M67" s="57">
        <v>3.8</v>
      </c>
      <c r="N67" s="57">
        <v>3.8</v>
      </c>
      <c r="O67" s="57">
        <v>3.8</v>
      </c>
      <c r="P67" s="57">
        <v>3.8</v>
      </c>
      <c r="Q67" s="57">
        <v>3.8</v>
      </c>
      <c r="R67" s="57">
        <v>3.8</v>
      </c>
      <c r="S67" s="58">
        <v>3.8</v>
      </c>
      <c r="T67" s="62">
        <f>AVERAGE(B67:S67)</f>
        <v>3.8611111111111094</v>
      </c>
      <c r="U67" s="57">
        <f>T67-$A$80</f>
        <v>1.3611111111111094</v>
      </c>
      <c r="V67" s="63">
        <f>U67/$C$80</f>
        <v>7.5617283950617188E-3</v>
      </c>
    </row>
    <row r="68" spans="1:22" x14ac:dyDescent="0.2">
      <c r="A68" s="70" t="s">
        <v>72</v>
      </c>
      <c r="B68" s="67">
        <v>3.8</v>
      </c>
      <c r="C68" s="57">
        <v>3.8</v>
      </c>
      <c r="D68" s="57">
        <v>3.8</v>
      </c>
      <c r="E68" s="57">
        <v>3.8</v>
      </c>
      <c r="F68" s="57">
        <v>3.8</v>
      </c>
      <c r="G68" s="57">
        <v>3.8</v>
      </c>
      <c r="H68" s="57">
        <v>3.8</v>
      </c>
      <c r="I68" s="57">
        <v>3.8</v>
      </c>
      <c r="J68" s="57">
        <v>3.8</v>
      </c>
      <c r="K68" s="57">
        <v>3.9</v>
      </c>
      <c r="L68" s="57">
        <v>3.9</v>
      </c>
      <c r="M68" s="57">
        <v>3.9</v>
      </c>
      <c r="N68" s="57">
        <v>3.9</v>
      </c>
      <c r="O68" s="57">
        <v>3.9</v>
      </c>
      <c r="P68" s="57">
        <v>3.9</v>
      </c>
      <c r="Q68" s="57">
        <v>3.9</v>
      </c>
      <c r="R68" s="57">
        <v>3.9</v>
      </c>
      <c r="S68" s="58">
        <v>3.9</v>
      </c>
      <c r="T68" s="62">
        <f>AVERAGE(B68:S68)</f>
        <v>3.8499999999999996</v>
      </c>
      <c r="U68" s="57">
        <f>T68-$A$80</f>
        <v>1.3499999999999996</v>
      </c>
      <c r="V68" s="63">
        <f>U68/$C$80</f>
        <v>7.499999999999998E-3</v>
      </c>
    </row>
    <row r="69" spans="1:22" x14ac:dyDescent="0.2">
      <c r="A69" s="70" t="s">
        <v>2</v>
      </c>
      <c r="B69" s="67">
        <v>3.9</v>
      </c>
      <c r="C69" s="57">
        <v>3.9</v>
      </c>
      <c r="D69" s="57">
        <v>3.9</v>
      </c>
      <c r="E69" s="57">
        <v>3.9</v>
      </c>
      <c r="F69" s="57">
        <v>3.9</v>
      </c>
      <c r="G69" s="57">
        <v>3.9</v>
      </c>
      <c r="H69" s="57">
        <v>3.9</v>
      </c>
      <c r="I69" s="57">
        <v>3.9</v>
      </c>
      <c r="J69" s="57">
        <v>3.9</v>
      </c>
      <c r="K69" s="57">
        <v>3.9</v>
      </c>
      <c r="L69" s="57">
        <v>3.8</v>
      </c>
      <c r="M69" s="57">
        <v>3.8</v>
      </c>
      <c r="N69" s="57">
        <v>3.8</v>
      </c>
      <c r="O69" s="57">
        <v>3.8</v>
      </c>
      <c r="P69" s="57">
        <v>3.8</v>
      </c>
      <c r="Q69" s="57">
        <v>3.8</v>
      </c>
      <c r="R69" s="57">
        <v>3.8</v>
      </c>
      <c r="S69" s="58">
        <v>3.8</v>
      </c>
      <c r="T69" s="62">
        <f>AVERAGE(B69:S69)</f>
        <v>3.8555555555555543</v>
      </c>
      <c r="U69" s="57">
        <f>T69-$A$80</f>
        <v>1.3555555555555543</v>
      </c>
      <c r="V69" s="63">
        <f>U69/$C$80</f>
        <v>7.5308641975308571E-3</v>
      </c>
    </row>
    <row r="70" spans="1:22" x14ac:dyDescent="0.2">
      <c r="A70" s="70" t="s">
        <v>10</v>
      </c>
      <c r="B70" s="67">
        <v>3.9</v>
      </c>
      <c r="C70" s="57">
        <v>3.9</v>
      </c>
      <c r="D70" s="57">
        <v>3.9</v>
      </c>
      <c r="E70" s="57">
        <v>3.9</v>
      </c>
      <c r="F70" s="57">
        <v>3.9</v>
      </c>
      <c r="G70" s="57">
        <v>3.9</v>
      </c>
      <c r="H70" s="57">
        <v>3.9</v>
      </c>
      <c r="I70" s="57">
        <v>3.8</v>
      </c>
      <c r="J70" s="57">
        <v>3.8</v>
      </c>
      <c r="K70" s="57">
        <v>3.8</v>
      </c>
      <c r="L70" s="57">
        <v>3.8</v>
      </c>
      <c r="M70" s="57">
        <v>3.8</v>
      </c>
      <c r="N70" s="57">
        <v>3.8</v>
      </c>
      <c r="O70" s="57">
        <v>3.8</v>
      </c>
      <c r="P70" s="57">
        <v>3.8</v>
      </c>
      <c r="Q70" s="57">
        <v>3.8</v>
      </c>
      <c r="R70" s="57">
        <v>3.8</v>
      </c>
      <c r="S70" s="58">
        <v>3.8</v>
      </c>
      <c r="T70" s="62">
        <f>AVERAGE(B70:S70)</f>
        <v>3.8388888888888877</v>
      </c>
      <c r="U70" s="57">
        <f>T70-$A$80</f>
        <v>1.3388888888888877</v>
      </c>
      <c r="V70" s="63">
        <f>U70/$C$80</f>
        <v>7.4382716049382651E-3</v>
      </c>
    </row>
    <row r="71" spans="1:22" x14ac:dyDescent="0.2">
      <c r="A71" s="70" t="s">
        <v>19</v>
      </c>
      <c r="B71" s="67">
        <v>3.9</v>
      </c>
      <c r="C71" s="57">
        <v>3.9</v>
      </c>
      <c r="D71" s="57">
        <v>3.9</v>
      </c>
      <c r="E71" s="57">
        <v>3.8</v>
      </c>
      <c r="F71" s="57">
        <v>3.8</v>
      </c>
      <c r="G71" s="57">
        <v>3.8</v>
      </c>
      <c r="H71" s="57">
        <v>3.8</v>
      </c>
      <c r="I71" s="57">
        <v>3.8</v>
      </c>
      <c r="J71" s="57">
        <v>3.8</v>
      </c>
      <c r="K71" s="57">
        <v>3.8</v>
      </c>
      <c r="L71" s="57">
        <v>3.8</v>
      </c>
      <c r="M71" s="57">
        <v>3.8</v>
      </c>
      <c r="N71" s="57">
        <v>3.8</v>
      </c>
      <c r="O71" s="57">
        <v>3.8</v>
      </c>
      <c r="P71" s="57">
        <v>3.8</v>
      </c>
      <c r="Q71" s="57">
        <v>3.8</v>
      </c>
      <c r="R71" s="57">
        <v>3.8</v>
      </c>
      <c r="S71" s="58">
        <v>3.8</v>
      </c>
      <c r="T71" s="62">
        <f>AVERAGE(B71:S71)</f>
        <v>3.8166666666666651</v>
      </c>
      <c r="U71" s="57">
        <f>T71-$A$80</f>
        <v>1.3166666666666651</v>
      </c>
      <c r="V71" s="63">
        <f>U71/$C$80</f>
        <v>7.3148148148148061E-3</v>
      </c>
    </row>
    <row r="72" spans="1:22" x14ac:dyDescent="0.2">
      <c r="A72" s="70" t="s">
        <v>67</v>
      </c>
      <c r="B72" s="67">
        <v>4.0999999999999996</v>
      </c>
      <c r="C72" s="57">
        <v>4.0999999999999996</v>
      </c>
      <c r="D72" s="57">
        <v>4.0999999999999996</v>
      </c>
      <c r="E72" s="57">
        <v>4.0999999999999996</v>
      </c>
      <c r="F72" s="57">
        <v>4.0999999999999996</v>
      </c>
      <c r="G72" s="57">
        <v>4.0999999999999996</v>
      </c>
      <c r="H72" s="57">
        <v>4.0999999999999996</v>
      </c>
      <c r="I72" s="57">
        <v>4.0999999999999996</v>
      </c>
      <c r="J72" s="57">
        <v>4.0999999999999996</v>
      </c>
      <c r="K72" s="57">
        <v>4.0999999999999996</v>
      </c>
      <c r="L72" s="57">
        <v>4</v>
      </c>
      <c r="M72" s="57">
        <v>4</v>
      </c>
      <c r="N72" s="57">
        <v>4</v>
      </c>
      <c r="O72" s="57">
        <v>4</v>
      </c>
      <c r="P72" s="57">
        <v>4</v>
      </c>
      <c r="Q72" s="57">
        <v>4</v>
      </c>
      <c r="R72" s="57">
        <v>4</v>
      </c>
      <c r="S72" s="58">
        <v>4</v>
      </c>
      <c r="T72" s="62">
        <f>AVERAGE(B72:S72)</f>
        <v>4.0555555555555554</v>
      </c>
      <c r="U72" s="57">
        <f>T72-$B$80</f>
        <v>1.3555555555555552</v>
      </c>
      <c r="V72" s="63">
        <f>U72/$C$80</f>
        <v>7.5308641975308623E-3</v>
      </c>
    </row>
    <row r="73" spans="1:22" x14ac:dyDescent="0.2">
      <c r="A73" s="70" t="s">
        <v>5</v>
      </c>
      <c r="B73" s="67">
        <v>4</v>
      </c>
      <c r="C73" s="57">
        <v>4</v>
      </c>
      <c r="D73" s="57">
        <v>4</v>
      </c>
      <c r="E73" s="57">
        <v>4.0999999999999996</v>
      </c>
      <c r="F73" s="57">
        <v>4.0999999999999996</v>
      </c>
      <c r="G73" s="57">
        <v>4.0999999999999996</v>
      </c>
      <c r="H73" s="57">
        <v>4.0999999999999996</v>
      </c>
      <c r="I73" s="57">
        <v>4.0999999999999996</v>
      </c>
      <c r="J73" s="57">
        <v>4.0999999999999996</v>
      </c>
      <c r="K73" s="57">
        <v>4.0999999999999996</v>
      </c>
      <c r="L73" s="57">
        <v>4.0999999999999996</v>
      </c>
      <c r="M73" s="57">
        <v>4.0999999999999996</v>
      </c>
      <c r="N73" s="57">
        <v>4.0999999999999996</v>
      </c>
      <c r="O73" s="57">
        <v>4.0999999999999996</v>
      </c>
      <c r="P73" s="57">
        <v>4.0999999999999996</v>
      </c>
      <c r="Q73" s="57">
        <v>4.0999999999999996</v>
      </c>
      <c r="R73" s="57">
        <v>4.0999999999999996</v>
      </c>
      <c r="S73" s="58">
        <v>4.0999999999999996</v>
      </c>
      <c r="T73" s="62">
        <f>AVERAGE(B73:S73)</f>
        <v>4.083333333333333</v>
      </c>
      <c r="U73" s="57">
        <f>T73-$B$80</f>
        <v>1.3833333333333329</v>
      </c>
      <c r="V73" s="63">
        <f>U73/$C$80</f>
        <v>7.6851851851851829E-3</v>
      </c>
    </row>
    <row r="74" spans="1:22" ht="17" thickBot="1" x14ac:dyDescent="0.25">
      <c r="A74" s="71" t="s">
        <v>64</v>
      </c>
      <c r="B74" s="67">
        <v>4</v>
      </c>
      <c r="C74" s="57">
        <v>4</v>
      </c>
      <c r="D74" s="57">
        <v>4.0999999999999996</v>
      </c>
      <c r="E74" s="57">
        <v>4.0999999999999996</v>
      </c>
      <c r="F74" s="57">
        <v>4.0999999999999996</v>
      </c>
      <c r="G74" s="57">
        <v>4.0999999999999996</v>
      </c>
      <c r="H74" s="57">
        <v>4.0999999999999996</v>
      </c>
      <c r="I74" s="57">
        <v>4.0999999999999996</v>
      </c>
      <c r="J74" s="57">
        <v>4.0999999999999996</v>
      </c>
      <c r="K74" s="57">
        <v>4.0999999999999996</v>
      </c>
      <c r="L74" s="57">
        <v>4.0999999999999996</v>
      </c>
      <c r="M74" s="57">
        <v>4.0999999999999996</v>
      </c>
      <c r="N74" s="57">
        <v>4.0999999999999996</v>
      </c>
      <c r="O74" s="57">
        <v>4.0999999999999996</v>
      </c>
      <c r="P74" s="57">
        <v>4.0999999999999996</v>
      </c>
      <c r="Q74" s="57">
        <v>4.0999999999999996</v>
      </c>
      <c r="R74" s="57">
        <v>4.0999999999999996</v>
      </c>
      <c r="S74" s="58">
        <v>4.0999999999999996</v>
      </c>
      <c r="T74" s="64">
        <f>AVERAGE(B74:S74)</f>
        <v>4.0888888888888886</v>
      </c>
      <c r="U74" s="65">
        <f>T74-$B$80</f>
        <v>1.3888888888888884</v>
      </c>
      <c r="V74" s="66">
        <f>U74/$C$80</f>
        <v>7.7160493827160464E-3</v>
      </c>
    </row>
    <row r="79" spans="1:22" x14ac:dyDescent="0.2">
      <c r="A79" s="16" t="s">
        <v>156</v>
      </c>
      <c r="B79" s="16" t="s">
        <v>157</v>
      </c>
      <c r="C79" s="16" t="s">
        <v>160</v>
      </c>
    </row>
    <row r="80" spans="1:22" x14ac:dyDescent="0.2">
      <c r="A80">
        <v>2.5</v>
      </c>
      <c r="B80">
        <v>2.7</v>
      </c>
      <c r="C80">
        <v>180</v>
      </c>
    </row>
  </sheetData>
  <mergeCells count="1">
    <mergeCell ref="B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8715-2392-AF4A-8AB9-CD36F1F5318C}">
  <sheetPr filterMode="1"/>
  <dimension ref="A1:AN175"/>
  <sheetViews>
    <sheetView workbookViewId="0">
      <selection activeCell="AL76" sqref="AL76"/>
    </sheetView>
  </sheetViews>
  <sheetFormatPr baseColWidth="10" defaultRowHeight="16" x14ac:dyDescent="0.2"/>
  <cols>
    <col min="1" max="1" width="25.6640625" customWidth="1"/>
    <col min="2" max="2" width="19.5" style="1" customWidth="1"/>
    <col min="3" max="3" width="14" style="1" bestFit="1" customWidth="1"/>
    <col min="4" max="4" width="15.33203125" bestFit="1" customWidth="1"/>
    <col min="5" max="5" width="18" bestFit="1" customWidth="1"/>
    <col min="6" max="6" width="20" customWidth="1"/>
    <col min="7" max="7" width="4.33203125" customWidth="1"/>
    <col min="8" max="8" width="0.1640625" customWidth="1"/>
    <col min="9" max="9" width="16" bestFit="1" customWidth="1"/>
    <col min="10" max="13" width="22.1640625" bestFit="1" customWidth="1"/>
    <col min="14" max="14" width="16" hidden="1" customWidth="1"/>
    <col min="15" max="16" width="22.1640625" customWidth="1"/>
    <col min="17" max="18" width="22.1640625" bestFit="1" customWidth="1"/>
    <col min="19" max="19" width="22.1640625" hidden="1" customWidth="1"/>
    <col min="20" max="20" width="22.1640625" customWidth="1"/>
    <col min="21" max="21" width="22.1640625" bestFit="1" customWidth="1"/>
    <col min="22" max="23" width="22.1640625" customWidth="1"/>
    <col min="24" max="24" width="16" bestFit="1" customWidth="1"/>
    <col min="25" max="25" width="19.1640625" bestFit="1" customWidth="1"/>
    <col min="26" max="26" width="16.6640625" bestFit="1" customWidth="1"/>
    <col min="27" max="27" width="0" hidden="1" customWidth="1"/>
    <col min="28" max="28" width="19.83203125" bestFit="1" customWidth="1"/>
    <col min="29" max="29" width="19.33203125" bestFit="1" customWidth="1"/>
    <col min="30" max="30" width="16" hidden="1" customWidth="1"/>
    <col min="31" max="32" width="19.33203125" customWidth="1"/>
    <col min="33" max="33" width="20.83203125" bestFit="1" customWidth="1"/>
    <col min="34" max="34" width="20.33203125" bestFit="1" customWidth="1"/>
    <col min="35" max="35" width="20.33203125" hidden="1" customWidth="1"/>
    <col min="36" max="37" width="20.33203125" customWidth="1"/>
    <col min="38" max="38" width="20.83203125" bestFit="1" customWidth="1"/>
    <col min="39" max="39" width="20.33203125" bestFit="1" customWidth="1"/>
  </cols>
  <sheetData>
    <row r="1" spans="1:40" ht="39" customHeight="1" x14ac:dyDescent="0.2">
      <c r="A1" t="s">
        <v>91</v>
      </c>
      <c r="B1" s="1" t="s">
        <v>92</v>
      </c>
      <c r="C1" s="1" t="s">
        <v>93</v>
      </c>
      <c r="D1" t="s">
        <v>94</v>
      </c>
      <c r="E1" t="s">
        <v>95</v>
      </c>
      <c r="F1" t="s">
        <v>98</v>
      </c>
      <c r="G1" t="s">
        <v>97</v>
      </c>
      <c r="J1" s="6" t="s">
        <v>99</v>
      </c>
      <c r="K1" s="6" t="s">
        <v>100</v>
      </c>
      <c r="L1" s="6" t="s">
        <v>108</v>
      </c>
      <c r="M1" s="6" t="s">
        <v>109</v>
      </c>
      <c r="N1" s="6"/>
      <c r="O1" s="17" t="s">
        <v>122</v>
      </c>
      <c r="P1" s="17" t="s">
        <v>121</v>
      </c>
      <c r="Q1" s="17" t="s">
        <v>110</v>
      </c>
      <c r="R1" s="17" t="s">
        <v>111</v>
      </c>
      <c r="T1" s="17" t="s">
        <v>123</v>
      </c>
      <c r="U1" s="17" t="s">
        <v>124</v>
      </c>
      <c r="V1" s="17" t="s">
        <v>112</v>
      </c>
      <c r="W1" s="17" t="s">
        <v>113</v>
      </c>
      <c r="X1" s="16" t="s">
        <v>91</v>
      </c>
      <c r="Y1" s="17" t="s">
        <v>101</v>
      </c>
      <c r="Z1" s="17" t="s">
        <v>102</v>
      </c>
      <c r="AB1" s="17" t="s">
        <v>114</v>
      </c>
      <c r="AC1" s="17" t="s">
        <v>115</v>
      </c>
      <c r="AD1" s="17"/>
      <c r="AE1" s="17" t="s">
        <v>125</v>
      </c>
      <c r="AF1" s="17" t="s">
        <v>126</v>
      </c>
      <c r="AG1" s="17" t="s">
        <v>116</v>
      </c>
      <c r="AH1" s="17" t="s">
        <v>117</v>
      </c>
      <c r="AI1" s="17" t="s">
        <v>129</v>
      </c>
      <c r="AJ1" s="17" t="s">
        <v>127</v>
      </c>
      <c r="AK1" s="17" t="s">
        <v>128</v>
      </c>
      <c r="AL1" s="17" t="s">
        <v>118</v>
      </c>
      <c r="AM1" s="17" t="s">
        <v>119</v>
      </c>
      <c r="AN1" s="6"/>
    </row>
    <row r="2" spans="1:40" ht="17" hidden="1" x14ac:dyDescent="0.2">
      <c r="A2" t="s">
        <v>44</v>
      </c>
      <c r="B2" s="1">
        <v>8</v>
      </c>
      <c r="C2" s="1">
        <v>1.5786925922283099</v>
      </c>
      <c r="D2">
        <v>5.8579444885253895E-4</v>
      </c>
      <c r="E2">
        <v>1.5070438385009701E-3</v>
      </c>
      <c r="F2">
        <v>68</v>
      </c>
      <c r="G2">
        <v>34</v>
      </c>
      <c r="I2" t="s">
        <v>44</v>
      </c>
      <c r="J2">
        <v>1.21102333068847E-3</v>
      </c>
      <c r="K2">
        <v>2.3302259445190401E-2</v>
      </c>
      <c r="L2">
        <v>1.32781267166137E-3</v>
      </c>
      <c r="M2">
        <v>3.4214973449706997E-2</v>
      </c>
      <c r="N2" t="s">
        <v>44</v>
      </c>
      <c r="O2">
        <v>1.22168660163879E-3</v>
      </c>
      <c r="P2">
        <v>0.17252359787623001</v>
      </c>
      <c r="Q2">
        <v>1.3295114040374699E-3</v>
      </c>
      <c r="R2">
        <v>0.32917753855387299</v>
      </c>
      <c r="S2" s="6" t="s">
        <v>44</v>
      </c>
      <c r="T2" s="6">
        <v>1.33176644643147E-3</v>
      </c>
      <c r="U2">
        <v>0.36823187271753899</v>
      </c>
      <c r="V2">
        <v>3.8254062334696398E-3</v>
      </c>
      <c r="W2">
        <v>0.85746309161186196</v>
      </c>
      <c r="X2" t="s">
        <v>44</v>
      </c>
      <c r="Y2" s="7">
        <v>1.1140099999999999E-3</v>
      </c>
      <c r="Z2" s="7">
        <v>5.24115E-3</v>
      </c>
      <c r="AB2">
        <v>1.09714269638061E-3</v>
      </c>
      <c r="AC2">
        <v>6.7701935768127398E-3</v>
      </c>
      <c r="AD2" t="s">
        <v>44</v>
      </c>
      <c r="AE2">
        <v>1.10841790835062E-3</v>
      </c>
      <c r="AF2">
        <v>3.4768392642338997E-2</v>
      </c>
      <c r="AG2">
        <v>1.1281569798787399E-3</v>
      </c>
      <c r="AH2">
        <v>6.9748918215433706E-2</v>
      </c>
      <c r="AI2" t="s">
        <v>44</v>
      </c>
      <c r="AJ2">
        <v>1.1193255583445199E-3</v>
      </c>
      <c r="AK2">
        <v>7.6081742842992101E-2</v>
      </c>
      <c r="AL2">
        <v>1.1209547519683801E-3</v>
      </c>
      <c r="AM2">
        <v>0.17430350184440599</v>
      </c>
    </row>
    <row r="3" spans="1:40" x14ac:dyDescent="0.2">
      <c r="A3" t="s">
        <v>3</v>
      </c>
      <c r="B3" s="1">
        <v>29</v>
      </c>
      <c r="C3" s="1">
        <v>4.2176454054361002E-4</v>
      </c>
      <c r="D3" s="5">
        <v>9.5844268798828098E-5</v>
      </c>
      <c r="E3">
        <v>2.4299621582031198E-3</v>
      </c>
      <c r="F3">
        <v>236</v>
      </c>
      <c r="G3">
        <v>118</v>
      </c>
      <c r="I3" t="s">
        <v>3</v>
      </c>
      <c r="J3">
        <v>1.4715576171875E-3</v>
      </c>
      <c r="K3">
        <v>0.114164552688598</v>
      </c>
      <c r="L3">
        <v>1.6147792339324899E-3</v>
      </c>
      <c r="M3">
        <v>0.17432077725728301</v>
      </c>
      <c r="N3" t="s">
        <v>3</v>
      </c>
      <c r="O3">
        <v>1.59919261932373E-3</v>
      </c>
      <c r="P3">
        <v>1.03303124507268</v>
      </c>
      <c r="Q3">
        <v>1.59888466199239E-3</v>
      </c>
      <c r="R3">
        <v>2.0101202925046202</v>
      </c>
      <c r="S3" t="s">
        <v>3</v>
      </c>
      <c r="T3">
        <v>1.7232994238535501E-3</v>
      </c>
      <c r="U3">
        <v>2.2230196793874102</v>
      </c>
      <c r="V3">
        <v>4.3799976507822597E-3</v>
      </c>
      <c r="W3">
        <v>5.2602752943833604</v>
      </c>
      <c r="X3" s="9" t="s">
        <v>3</v>
      </c>
      <c r="Y3" s="9" t="s">
        <v>103</v>
      </c>
      <c r="Z3" s="9" t="s">
        <v>103</v>
      </c>
      <c r="AA3" t="s">
        <v>96</v>
      </c>
      <c r="AB3" s="9" t="s">
        <v>103</v>
      </c>
      <c r="AC3" s="9" t="s">
        <v>103</v>
      </c>
      <c r="AE3" s="9" t="s">
        <v>103</v>
      </c>
      <c r="AF3" s="9" t="s">
        <v>103</v>
      </c>
      <c r="AG3" s="9" t="s">
        <v>103</v>
      </c>
      <c r="AH3" s="9" t="s">
        <v>103</v>
      </c>
      <c r="AJ3" s="9" t="s">
        <v>103</v>
      </c>
      <c r="AK3" s="9" t="s">
        <v>103</v>
      </c>
      <c r="AL3" s="9" t="s">
        <v>103</v>
      </c>
      <c r="AM3" s="9" t="s">
        <v>103</v>
      </c>
    </row>
    <row r="4" spans="1:40" x14ac:dyDescent="0.2">
      <c r="A4" t="s">
        <v>18</v>
      </c>
      <c r="B4" s="1">
        <v>5</v>
      </c>
      <c r="C4" s="1">
        <v>0.131574616149676</v>
      </c>
      <c r="D4">
        <v>8.7285041809081999E-4</v>
      </c>
      <c r="E4">
        <v>7.6627731323242101E-4</v>
      </c>
      <c r="F4">
        <v>44</v>
      </c>
      <c r="G4">
        <f>(F4/2)</f>
        <v>22</v>
      </c>
      <c r="I4" t="s">
        <v>18</v>
      </c>
      <c r="J4">
        <v>1.17013931274414E-3</v>
      </c>
      <c r="K4">
        <v>1.5530834197998E-2</v>
      </c>
      <c r="L4">
        <v>1.2794335683186801E-3</v>
      </c>
      <c r="M4">
        <v>2.2198975086212099E-2</v>
      </c>
      <c r="N4" t="s">
        <v>18</v>
      </c>
      <c r="O4">
        <v>1.16916497548421E-3</v>
      </c>
      <c r="P4">
        <v>0.10997880498568199</v>
      </c>
      <c r="Q4">
        <v>1.2626449267069499E-3</v>
      </c>
      <c r="R4">
        <v>0.20351323485374401</v>
      </c>
      <c r="S4" t="s">
        <v>18</v>
      </c>
      <c r="T4">
        <v>1.2742380301157599E-3</v>
      </c>
      <c r="U4">
        <v>0.22835001349449099</v>
      </c>
      <c r="V4">
        <v>3.52830688158671E-3</v>
      </c>
      <c r="W4">
        <v>0.52932021021842901</v>
      </c>
      <c r="X4" s="9" t="s">
        <v>18</v>
      </c>
      <c r="Y4" s="9" t="s">
        <v>103</v>
      </c>
      <c r="Z4" s="9" t="s">
        <v>103</v>
      </c>
      <c r="AA4" t="s">
        <v>96</v>
      </c>
      <c r="AB4" s="9" t="s">
        <v>103</v>
      </c>
      <c r="AC4" s="9" t="s">
        <v>103</v>
      </c>
      <c r="AE4" s="9" t="s">
        <v>103</v>
      </c>
      <c r="AF4" s="9" t="s">
        <v>103</v>
      </c>
      <c r="AG4" s="9" t="s">
        <v>103</v>
      </c>
      <c r="AH4" s="9" t="s">
        <v>103</v>
      </c>
      <c r="AJ4" s="9" t="s">
        <v>103</v>
      </c>
      <c r="AK4" s="9" t="s">
        <v>103</v>
      </c>
      <c r="AL4" s="9" t="s">
        <v>103</v>
      </c>
      <c r="AM4" s="9" t="s">
        <v>103</v>
      </c>
    </row>
    <row r="5" spans="1:40" hidden="1" x14ac:dyDescent="0.2">
      <c r="A5" t="s">
        <v>40</v>
      </c>
      <c r="B5" s="1">
        <v>3</v>
      </c>
      <c r="C5" s="2">
        <v>2.73255073559271E-5</v>
      </c>
      <c r="D5">
        <v>2.11000442504882E-4</v>
      </c>
      <c r="E5">
        <v>3.8814544677734299E-4</v>
      </c>
      <c r="F5">
        <v>8</v>
      </c>
      <c r="G5">
        <f t="shared" ref="G5:G68" si="0">(F5/2)</f>
        <v>4</v>
      </c>
      <c r="I5" t="s">
        <v>40</v>
      </c>
      <c r="J5">
        <v>1.0966682434081999E-3</v>
      </c>
      <c r="K5">
        <v>6.0463619232177697E-3</v>
      </c>
      <c r="L5">
        <v>1.2347797552744501E-3</v>
      </c>
      <c r="M5">
        <v>7.75050123532613E-3</v>
      </c>
      <c r="N5" t="s">
        <v>40</v>
      </c>
      <c r="O5">
        <v>1.1284450689951499E-3</v>
      </c>
      <c r="P5">
        <v>4.0712902943293203E-2</v>
      </c>
      <c r="Q5">
        <v>1.2338161468505801E-3</v>
      </c>
      <c r="R5">
        <v>7.62921174367268E-2</v>
      </c>
      <c r="S5" t="s">
        <v>40</v>
      </c>
      <c r="T5">
        <v>1.2184977531433099E-3</v>
      </c>
      <c r="U5">
        <v>8.4473580121994005E-2</v>
      </c>
      <c r="V5">
        <v>3.57683499654134E-3</v>
      </c>
      <c r="W5">
        <v>0.187610179185867</v>
      </c>
      <c r="X5" s="8" t="s">
        <v>40</v>
      </c>
      <c r="Y5" s="8" t="s">
        <v>104</v>
      </c>
      <c r="Z5" s="8" t="s">
        <v>104</v>
      </c>
      <c r="AB5">
        <v>1.10998749732971E-3</v>
      </c>
      <c r="AC5">
        <v>4.6447316805521598E-3</v>
      </c>
      <c r="AD5" s="9" t="s">
        <v>40</v>
      </c>
      <c r="AE5" s="9">
        <v>1.12523635228474E-3</v>
      </c>
      <c r="AF5" s="9">
        <v>2.43192613124847E-2</v>
      </c>
      <c r="AG5">
        <v>1.1237263679504299E-3</v>
      </c>
      <c r="AH5">
        <v>4.93614971637725E-2</v>
      </c>
      <c r="AI5" s="9" t="s">
        <v>40</v>
      </c>
      <c r="AJ5" s="9">
        <v>1.1137823263804099E-3</v>
      </c>
      <c r="AK5" s="9">
        <v>5.3708980480829803E-2</v>
      </c>
      <c r="AL5">
        <v>1.1196931203206299E-3</v>
      </c>
      <c r="AM5">
        <v>0.122493962446848</v>
      </c>
    </row>
    <row r="6" spans="1:40" hidden="1" x14ac:dyDescent="0.2">
      <c r="A6" t="s">
        <v>66</v>
      </c>
      <c r="B6" s="1">
        <v>3</v>
      </c>
      <c r="C6" s="2">
        <v>2.6938060197065199E-5</v>
      </c>
      <c r="D6">
        <v>1.0013580322265601E-4</v>
      </c>
      <c r="E6">
        <v>5.0187110900878895E-4</v>
      </c>
      <c r="F6">
        <v>8</v>
      </c>
      <c r="G6">
        <f t="shared" si="0"/>
        <v>4</v>
      </c>
      <c r="I6" t="s">
        <v>66</v>
      </c>
      <c r="J6">
        <v>1.1279773712158201E-3</v>
      </c>
      <c r="K6">
        <v>5.9742164611816398E-3</v>
      </c>
      <c r="L6">
        <v>1.2282331784566199E-3</v>
      </c>
      <c r="M6">
        <v>7.7692468961079904E-3</v>
      </c>
      <c r="N6" t="s">
        <v>66</v>
      </c>
      <c r="O6">
        <v>1.2202064196268701E-3</v>
      </c>
      <c r="P6">
        <v>4.0213763713836601E-2</v>
      </c>
      <c r="Q6">
        <v>1.21719638506571E-3</v>
      </c>
      <c r="R6">
        <v>7.8431000312169305E-2</v>
      </c>
      <c r="S6" t="s">
        <v>66</v>
      </c>
      <c r="T6">
        <v>1.23298168182373E-3</v>
      </c>
      <c r="U6">
        <v>8.3494544029235798E-2</v>
      </c>
      <c r="V6">
        <v>3.4826795260111398E-3</v>
      </c>
      <c r="W6">
        <v>0.187017232179641</v>
      </c>
      <c r="X6" t="s">
        <v>66</v>
      </c>
      <c r="Y6" s="7">
        <v>1.1039299999999999E-3</v>
      </c>
      <c r="Z6" s="7">
        <v>3.6057799999999998E-3</v>
      </c>
      <c r="AB6">
        <v>1.1227428913116401E-3</v>
      </c>
      <c r="AC6">
        <v>4.6234528223673497E-3</v>
      </c>
      <c r="AD6" s="9" t="s">
        <v>66</v>
      </c>
      <c r="AE6" s="9">
        <v>1.12210710843404E-3</v>
      </c>
      <c r="AF6" s="9">
        <v>2.4300485849380399E-2</v>
      </c>
      <c r="AG6">
        <v>1.1138617992401099E-3</v>
      </c>
      <c r="AH6">
        <v>4.9924621979395498E-2</v>
      </c>
      <c r="AI6" s="9" t="s">
        <v>66</v>
      </c>
      <c r="AJ6" s="9">
        <v>1.1096596717834399E-3</v>
      </c>
      <c r="AK6" s="9">
        <v>5.36725123723348E-2</v>
      </c>
      <c r="AL6">
        <v>1.11786524454752E-3</v>
      </c>
      <c r="AM6">
        <v>0.12241126100222199</v>
      </c>
    </row>
    <row r="7" spans="1:40" x14ac:dyDescent="0.2">
      <c r="A7" t="s">
        <v>25</v>
      </c>
      <c r="B7" s="1">
        <v>12</v>
      </c>
      <c r="C7" s="1">
        <v>0</v>
      </c>
      <c r="D7">
        <v>1.2803077697753901E-4</v>
      </c>
      <c r="E7">
        <v>8.3987712860107405E-3</v>
      </c>
      <c r="F7">
        <v>988</v>
      </c>
      <c r="G7">
        <f t="shared" si="0"/>
        <v>494</v>
      </c>
      <c r="I7" t="s">
        <v>25</v>
      </c>
      <c r="J7">
        <v>2.3597240447997998E-3</v>
      </c>
      <c r="K7">
        <v>0.32315126419067303</v>
      </c>
      <c r="L7">
        <v>2.5165875752766898E-3</v>
      </c>
      <c r="M7">
        <v>0.42463013529777499</v>
      </c>
      <c r="N7" t="s">
        <v>25</v>
      </c>
      <c r="O7">
        <v>2.65608231226603E-3</v>
      </c>
      <c r="P7">
        <v>2.1073468426863302</v>
      </c>
      <c r="Q7">
        <v>2.62584288914998E-3</v>
      </c>
      <c r="R7">
        <v>4.1765000323454498</v>
      </c>
      <c r="S7" t="s">
        <v>25</v>
      </c>
      <c r="T7">
        <v>2.64636675516764E-3</v>
      </c>
      <c r="U7">
        <v>4.6292458176612801</v>
      </c>
      <c r="V7" t="s">
        <v>151</v>
      </c>
      <c r="W7" t="s">
        <v>151</v>
      </c>
      <c r="X7" s="9" t="s">
        <v>25</v>
      </c>
      <c r="Y7" s="9" t="s">
        <v>103</v>
      </c>
      <c r="Z7" s="9" t="s">
        <v>103</v>
      </c>
      <c r="AA7" s="9" t="s">
        <v>103</v>
      </c>
      <c r="AB7" s="9" t="s">
        <v>103</v>
      </c>
      <c r="AC7" s="9" t="s">
        <v>103</v>
      </c>
      <c r="AE7" s="9" t="s">
        <v>103</v>
      </c>
      <c r="AF7" s="9" t="s">
        <v>103</v>
      </c>
      <c r="AG7" s="9" t="s">
        <v>103</v>
      </c>
      <c r="AH7" s="9" t="s">
        <v>103</v>
      </c>
      <c r="AJ7" s="9" t="s">
        <v>103</v>
      </c>
      <c r="AK7" s="9" t="s">
        <v>103</v>
      </c>
      <c r="AL7" s="9" t="s">
        <v>103</v>
      </c>
      <c r="AM7" s="9" t="s">
        <v>103</v>
      </c>
    </row>
    <row r="8" spans="1:40" hidden="1" x14ac:dyDescent="0.2">
      <c r="A8" t="s">
        <v>45</v>
      </c>
      <c r="G8">
        <f t="shared" si="0"/>
        <v>0</v>
      </c>
      <c r="X8" s="8" t="s">
        <v>45</v>
      </c>
      <c r="Y8" s="8" t="s">
        <v>104</v>
      </c>
      <c r="Z8" s="8" t="s">
        <v>104</v>
      </c>
      <c r="AB8">
        <v>1.14200512568155E-3</v>
      </c>
      <c r="AC8">
        <v>1.2370745340983E-3</v>
      </c>
      <c r="AD8" t="s">
        <v>45</v>
      </c>
      <c r="AE8">
        <v>1.1325577894846599E-3</v>
      </c>
      <c r="AF8">
        <v>6.0674250125885001E-3</v>
      </c>
      <c r="AG8">
        <v>1.1230309804280501E-3</v>
      </c>
      <c r="AH8">
        <v>1.21025145053863E-2</v>
      </c>
      <c r="AI8" t="s">
        <v>45</v>
      </c>
      <c r="AJ8">
        <v>1.10782186190287E-3</v>
      </c>
      <c r="AK8">
        <v>1.3043761253356901E-2</v>
      </c>
      <c r="AL8">
        <v>1.10754370689392E-3</v>
      </c>
      <c r="AM8">
        <v>2.9406855503718E-2</v>
      </c>
    </row>
    <row r="9" spans="1:40" hidden="1" x14ac:dyDescent="0.2">
      <c r="A9" t="s">
        <v>48</v>
      </c>
      <c r="G9">
        <f t="shared" si="0"/>
        <v>0</v>
      </c>
      <c r="X9" s="8" t="s">
        <v>48</v>
      </c>
      <c r="Y9" s="8" t="s">
        <v>104</v>
      </c>
      <c r="Z9" s="8" t="s">
        <v>104</v>
      </c>
      <c r="AB9">
        <v>1.10650062561035E-3</v>
      </c>
      <c r="AC9">
        <v>1.20627880096435E-3</v>
      </c>
      <c r="AD9" t="s">
        <v>48</v>
      </c>
      <c r="AE9">
        <v>1.1221667130788099E-3</v>
      </c>
      <c r="AF9">
        <v>5.9672395388285296E-3</v>
      </c>
      <c r="AG9">
        <v>1.1190970738728799E-3</v>
      </c>
      <c r="AH9">
        <v>1.18353168169657E-2</v>
      </c>
      <c r="AI9" t="s">
        <v>48</v>
      </c>
      <c r="AJ9">
        <v>1.10117594401041E-3</v>
      </c>
      <c r="AK9">
        <v>1.3213475545247299E-2</v>
      </c>
      <c r="AL9">
        <v>1.1205772558848001E-3</v>
      </c>
      <c r="AM9">
        <v>2.9849867026011102E-2</v>
      </c>
    </row>
    <row r="10" spans="1:40" x14ac:dyDescent="0.2">
      <c r="A10" t="s">
        <v>57</v>
      </c>
      <c r="B10" s="1">
        <v>29</v>
      </c>
      <c r="C10" s="1">
        <v>0.13294546233437901</v>
      </c>
      <c r="D10">
        <v>8.2302093505859299E-4</v>
      </c>
      <c r="E10">
        <v>5.3632259368896398E-3</v>
      </c>
      <c r="F10">
        <v>236</v>
      </c>
      <c r="G10">
        <f t="shared" si="0"/>
        <v>118</v>
      </c>
      <c r="I10" t="s">
        <v>57</v>
      </c>
      <c r="J10">
        <v>1.47686004638671E-3</v>
      </c>
      <c r="K10">
        <v>0.116933851242065</v>
      </c>
      <c r="L10">
        <v>1.6146798928578601E-3</v>
      </c>
      <c r="M10">
        <v>0.17491667469342501</v>
      </c>
      <c r="N10" t="s">
        <v>57</v>
      </c>
      <c r="O10">
        <v>1.7089247703552201E-3</v>
      </c>
      <c r="P10">
        <v>1.0307726263999899</v>
      </c>
      <c r="Q10">
        <v>1.62237882614135E-3</v>
      </c>
      <c r="R10">
        <v>2.0084822475910098</v>
      </c>
      <c r="S10" t="s">
        <v>57</v>
      </c>
      <c r="T10">
        <v>1.6989012559254901E-3</v>
      </c>
      <c r="U10">
        <v>2.2428968846797899</v>
      </c>
      <c r="V10">
        <v>4.2617122332254996E-3</v>
      </c>
      <c r="W10">
        <v>5.2817382315794603</v>
      </c>
      <c r="X10" s="9" t="s">
        <v>57</v>
      </c>
      <c r="Y10" s="9" t="s">
        <v>103</v>
      </c>
      <c r="Z10" s="9" t="s">
        <v>103</v>
      </c>
      <c r="AA10" s="9" t="s">
        <v>103</v>
      </c>
      <c r="AB10" s="9" t="s">
        <v>103</v>
      </c>
      <c r="AC10" s="9" t="s">
        <v>103</v>
      </c>
      <c r="AD10" s="9" t="s">
        <v>103</v>
      </c>
      <c r="AE10" s="9" t="s">
        <v>103</v>
      </c>
      <c r="AF10" s="9" t="s">
        <v>103</v>
      </c>
      <c r="AG10" s="9" t="s">
        <v>103</v>
      </c>
      <c r="AH10" s="9" t="s">
        <v>103</v>
      </c>
      <c r="AI10" s="9" t="s">
        <v>103</v>
      </c>
      <c r="AJ10" s="9" t="s">
        <v>103</v>
      </c>
      <c r="AK10" s="9" t="s">
        <v>103</v>
      </c>
      <c r="AL10" s="9" t="s">
        <v>103</v>
      </c>
      <c r="AM10" s="9" t="s">
        <v>103</v>
      </c>
    </row>
    <row r="11" spans="1:40" x14ac:dyDescent="0.2">
      <c r="A11" t="s">
        <v>47</v>
      </c>
      <c r="B11" s="1">
        <v>9</v>
      </c>
      <c r="C11" s="1">
        <v>0.27156975272085099</v>
      </c>
      <c r="D11" s="5">
        <v>7.5101852416992106E-5</v>
      </c>
      <c r="E11">
        <v>9.3007087707519499E-4</v>
      </c>
      <c r="F11">
        <v>76</v>
      </c>
      <c r="G11">
        <f t="shared" si="0"/>
        <v>38</v>
      </c>
      <c r="I11" t="s">
        <v>47</v>
      </c>
      <c r="J11">
        <v>1.2320518493652299E-3</v>
      </c>
      <c r="K11">
        <v>2.57767963409423E-2</v>
      </c>
      <c r="L11">
        <v>1.3571083545684799E-3</v>
      </c>
      <c r="M11">
        <v>3.9483656485875401E-2</v>
      </c>
      <c r="N11" t="s">
        <v>47</v>
      </c>
      <c r="O11">
        <v>1.2249052524566601E-3</v>
      </c>
      <c r="P11">
        <v>0.19691845774650499</v>
      </c>
      <c r="Q11">
        <v>1.34335954984029E-3</v>
      </c>
      <c r="R11">
        <v>0.37728709975878399</v>
      </c>
      <c r="S11" t="s">
        <v>47</v>
      </c>
      <c r="T11">
        <v>1.3336837291717499E-3</v>
      </c>
      <c r="U11">
        <v>0.42386664946873898</v>
      </c>
      <c r="V11">
        <v>3.8962662220001199E-3</v>
      </c>
      <c r="W11">
        <v>0.97871035337448098</v>
      </c>
      <c r="X11" s="9" t="s">
        <v>47</v>
      </c>
      <c r="Y11" s="9" t="s">
        <v>103</v>
      </c>
      <c r="Z11" s="9" t="s">
        <v>103</v>
      </c>
      <c r="AA11" s="9" t="s">
        <v>103</v>
      </c>
      <c r="AB11" s="9" t="s">
        <v>103</v>
      </c>
      <c r="AC11" s="9" t="s">
        <v>103</v>
      </c>
      <c r="AD11" s="9" t="s">
        <v>103</v>
      </c>
      <c r="AE11" s="9" t="s">
        <v>103</v>
      </c>
      <c r="AF11" s="9" t="s">
        <v>103</v>
      </c>
      <c r="AG11" s="9" t="s">
        <v>103</v>
      </c>
      <c r="AH11" s="9" t="s">
        <v>103</v>
      </c>
      <c r="AI11" s="9" t="s">
        <v>103</v>
      </c>
      <c r="AJ11" s="9" t="s">
        <v>103</v>
      </c>
      <c r="AK11" s="9" t="s">
        <v>103</v>
      </c>
      <c r="AL11" s="9" t="s">
        <v>103</v>
      </c>
      <c r="AM11" s="9" t="s">
        <v>103</v>
      </c>
    </row>
    <row r="12" spans="1:40" x14ac:dyDescent="0.2">
      <c r="A12" t="s">
        <v>85</v>
      </c>
      <c r="B12" s="1">
        <v>15</v>
      </c>
      <c r="C12" s="2">
        <v>3.0141544441132403E-8</v>
      </c>
      <c r="D12" t="s">
        <v>152</v>
      </c>
      <c r="E12" t="s">
        <v>152</v>
      </c>
      <c r="F12" t="s">
        <v>152</v>
      </c>
      <c r="G12" t="e">
        <f t="shared" si="0"/>
        <v>#VALUE!</v>
      </c>
      <c r="I12" t="s">
        <v>85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s="9" t="s">
        <v>85</v>
      </c>
      <c r="Y12" s="9" t="s">
        <v>103</v>
      </c>
      <c r="Z12" s="9" t="s">
        <v>103</v>
      </c>
      <c r="AA12" s="9" t="s">
        <v>103</v>
      </c>
      <c r="AB12" s="9" t="s">
        <v>103</v>
      </c>
      <c r="AC12" s="9" t="s">
        <v>103</v>
      </c>
      <c r="AD12" s="9" t="s">
        <v>103</v>
      </c>
      <c r="AE12" s="9" t="s">
        <v>103</v>
      </c>
      <c r="AF12" s="9" t="s">
        <v>103</v>
      </c>
      <c r="AG12" s="9" t="s">
        <v>103</v>
      </c>
      <c r="AH12" s="9" t="s">
        <v>103</v>
      </c>
      <c r="AI12" s="9" t="s">
        <v>103</v>
      </c>
      <c r="AJ12" s="9" t="s">
        <v>103</v>
      </c>
      <c r="AK12" s="9" t="s">
        <v>103</v>
      </c>
      <c r="AL12" s="9" t="s">
        <v>103</v>
      </c>
      <c r="AM12" s="9" t="s">
        <v>103</v>
      </c>
    </row>
    <row r="13" spans="1:40" hidden="1" x14ac:dyDescent="0.2">
      <c r="A13" t="s">
        <v>9</v>
      </c>
      <c r="B13" s="1">
        <v>8</v>
      </c>
      <c r="C13" s="1">
        <v>0.49505137732383803</v>
      </c>
      <c r="G13">
        <f t="shared" si="0"/>
        <v>0</v>
      </c>
      <c r="X13" s="8" t="s">
        <v>9</v>
      </c>
      <c r="Y13" s="8" t="s">
        <v>105</v>
      </c>
      <c r="Z13" s="8" t="s">
        <v>105</v>
      </c>
      <c r="AA13" s="8" t="s">
        <v>105</v>
      </c>
      <c r="AB13" s="8" t="s">
        <v>105</v>
      </c>
      <c r="AC13" s="8" t="s">
        <v>105</v>
      </c>
      <c r="AD13" s="8" t="s">
        <v>105</v>
      </c>
      <c r="AE13" s="8" t="s">
        <v>105</v>
      </c>
      <c r="AF13" s="8" t="s">
        <v>105</v>
      </c>
      <c r="AG13" s="8" t="s">
        <v>105</v>
      </c>
      <c r="AH13" s="8" t="s">
        <v>105</v>
      </c>
      <c r="AI13" s="8" t="s">
        <v>105</v>
      </c>
      <c r="AJ13" s="8" t="s">
        <v>105</v>
      </c>
      <c r="AK13" s="8" t="s">
        <v>105</v>
      </c>
      <c r="AL13" s="8" t="s">
        <v>105</v>
      </c>
      <c r="AM13" s="8" t="s">
        <v>105</v>
      </c>
    </row>
    <row r="14" spans="1:40" x14ac:dyDescent="0.2">
      <c r="A14" t="s">
        <v>30</v>
      </c>
      <c r="B14" s="3">
        <v>29</v>
      </c>
      <c r="C14" s="4">
        <v>3.05894347234477E-8</v>
      </c>
      <c r="D14" s="5">
        <v>8.2969665527343696E-5</v>
      </c>
      <c r="E14">
        <v>2.5589466094970699E-3</v>
      </c>
      <c r="F14">
        <v>236</v>
      </c>
      <c r="G14">
        <f t="shared" si="0"/>
        <v>118</v>
      </c>
      <c r="I14" t="s">
        <v>30</v>
      </c>
      <c r="J14">
        <v>1.60098075866699E-3</v>
      </c>
      <c r="K14">
        <v>0.12360836029052701</v>
      </c>
      <c r="L14">
        <v>1.6110936800638801E-3</v>
      </c>
      <c r="M14">
        <v>0.174590975046157</v>
      </c>
      <c r="N14" t="s">
        <v>30</v>
      </c>
      <c r="O14">
        <v>1.7060240109761501E-3</v>
      </c>
      <c r="P14">
        <v>1.14651402831077</v>
      </c>
      <c r="Q14">
        <v>1.6088485717773401E-3</v>
      </c>
      <c r="R14">
        <v>2.1083569725354501</v>
      </c>
      <c r="S14" t="s">
        <v>30</v>
      </c>
      <c r="T14">
        <v>1.69364611307779E-3</v>
      </c>
      <c r="U14">
        <v>2.2298077146212201</v>
      </c>
      <c r="V14">
        <v>4.3291052182515399E-3</v>
      </c>
      <c r="W14">
        <v>5.0924629171689304</v>
      </c>
      <c r="X14" s="9" t="s">
        <v>30</v>
      </c>
      <c r="Y14" s="9" t="s">
        <v>103</v>
      </c>
      <c r="Z14" s="9" t="s">
        <v>103</v>
      </c>
      <c r="AA14" s="9" t="s">
        <v>103</v>
      </c>
      <c r="AB14" s="9" t="s">
        <v>103</v>
      </c>
      <c r="AC14" s="9" t="s">
        <v>103</v>
      </c>
      <c r="AD14" s="9" t="s">
        <v>103</v>
      </c>
      <c r="AE14" s="9" t="s">
        <v>103</v>
      </c>
      <c r="AF14" s="9" t="s">
        <v>103</v>
      </c>
      <c r="AG14" s="9" t="s">
        <v>103</v>
      </c>
      <c r="AH14" s="9" t="s">
        <v>103</v>
      </c>
      <c r="AI14" s="9" t="s">
        <v>103</v>
      </c>
      <c r="AJ14" s="9" t="s">
        <v>103</v>
      </c>
      <c r="AK14" s="9" t="s">
        <v>103</v>
      </c>
      <c r="AL14" s="9" t="s">
        <v>103</v>
      </c>
      <c r="AM14" s="9" t="s">
        <v>103</v>
      </c>
    </row>
    <row r="15" spans="1:40" hidden="1" x14ac:dyDescent="0.2">
      <c r="A15" t="s">
        <v>36</v>
      </c>
      <c r="B15" s="1" t="s">
        <v>96</v>
      </c>
      <c r="G15">
        <f t="shared" si="0"/>
        <v>0</v>
      </c>
      <c r="X15" s="10" t="s">
        <v>36</v>
      </c>
      <c r="Y15" s="10" t="s">
        <v>104</v>
      </c>
      <c r="Z15" s="10" t="s">
        <v>104</v>
      </c>
      <c r="AA15" s="10" t="s">
        <v>104</v>
      </c>
      <c r="AB15" s="9" t="s">
        <v>103</v>
      </c>
      <c r="AC15" s="9" t="s">
        <v>103</v>
      </c>
      <c r="AD15" s="9" t="s">
        <v>103</v>
      </c>
      <c r="AE15" s="9" t="s">
        <v>103</v>
      </c>
      <c r="AF15" s="9" t="s">
        <v>103</v>
      </c>
      <c r="AG15" s="9" t="s">
        <v>103</v>
      </c>
      <c r="AH15" s="9" t="s">
        <v>103</v>
      </c>
      <c r="AI15" s="9" t="s">
        <v>103</v>
      </c>
      <c r="AJ15" s="9" t="s">
        <v>103</v>
      </c>
      <c r="AK15" s="9" t="s">
        <v>103</v>
      </c>
      <c r="AL15" s="9" t="s">
        <v>103</v>
      </c>
      <c r="AM15" s="9" t="s">
        <v>103</v>
      </c>
    </row>
    <row r="16" spans="1:40" hidden="1" x14ac:dyDescent="0.2">
      <c r="A16" t="s">
        <v>52</v>
      </c>
      <c r="B16" s="1" t="s">
        <v>96</v>
      </c>
      <c r="G16">
        <f t="shared" si="0"/>
        <v>0</v>
      </c>
      <c r="X16" s="10" t="s">
        <v>52</v>
      </c>
      <c r="Y16" s="10" t="s">
        <v>104</v>
      </c>
      <c r="Z16" s="10" t="s">
        <v>104</v>
      </c>
      <c r="AA16" s="10" t="s">
        <v>104</v>
      </c>
      <c r="AB16" s="9" t="s">
        <v>103</v>
      </c>
      <c r="AC16" s="9" t="s">
        <v>103</v>
      </c>
      <c r="AD16" s="9" t="s">
        <v>103</v>
      </c>
      <c r="AE16" s="9" t="s">
        <v>103</v>
      </c>
      <c r="AF16" s="9" t="s">
        <v>103</v>
      </c>
      <c r="AG16" s="9" t="s">
        <v>103</v>
      </c>
      <c r="AH16" s="9" t="s">
        <v>103</v>
      </c>
      <c r="AI16" s="9" t="s">
        <v>103</v>
      </c>
      <c r="AJ16" s="9" t="s">
        <v>103</v>
      </c>
      <c r="AK16" s="9" t="s">
        <v>103</v>
      </c>
      <c r="AL16" s="9" t="s">
        <v>103</v>
      </c>
      <c r="AM16" s="9" t="s">
        <v>103</v>
      </c>
    </row>
    <row r="17" spans="1:39" x14ac:dyDescent="0.2">
      <c r="A17" t="s">
        <v>28</v>
      </c>
      <c r="B17" s="1">
        <v>29</v>
      </c>
      <c r="C17" s="2">
        <v>3.4938561795758899E+17</v>
      </c>
      <c r="D17">
        <v>4.63008880615234E-4</v>
      </c>
      <c r="E17">
        <v>1.03020668029785E-3</v>
      </c>
      <c r="F17">
        <v>76</v>
      </c>
      <c r="G17">
        <f t="shared" si="0"/>
        <v>38</v>
      </c>
      <c r="I17" t="s">
        <v>28</v>
      </c>
      <c r="J17">
        <v>1.2218856811523401E-3</v>
      </c>
      <c r="K17">
        <v>2.5799350738525299E-2</v>
      </c>
      <c r="L17">
        <v>1.3380944728851301E-3</v>
      </c>
      <c r="M17">
        <v>3.84758015473683E-2</v>
      </c>
      <c r="N17" t="s">
        <v>28</v>
      </c>
      <c r="O17">
        <v>1.2267331282297699E-3</v>
      </c>
      <c r="P17">
        <v>0.19615884621938001</v>
      </c>
      <c r="Q17">
        <v>1.3478298981984399E-3</v>
      </c>
      <c r="R17">
        <v>0.37388353546460401</v>
      </c>
      <c r="S17" t="s">
        <v>28</v>
      </c>
      <c r="T17">
        <v>1.3429721196492499E-3</v>
      </c>
      <c r="U17">
        <v>0.424099922180175</v>
      </c>
      <c r="V17">
        <v>3.87364625930786E-3</v>
      </c>
      <c r="W17">
        <v>0.97937410076459197</v>
      </c>
      <c r="X17" s="9" t="s">
        <v>28</v>
      </c>
      <c r="Y17" s="9" t="s">
        <v>103</v>
      </c>
      <c r="Z17" s="9" t="s">
        <v>103</v>
      </c>
      <c r="AA17" s="9" t="s">
        <v>103</v>
      </c>
      <c r="AB17" s="9" t="s">
        <v>103</v>
      </c>
      <c r="AC17" s="9" t="s">
        <v>103</v>
      </c>
      <c r="AD17" s="9" t="s">
        <v>103</v>
      </c>
      <c r="AE17" s="9" t="s">
        <v>103</v>
      </c>
      <c r="AF17" s="9" t="s">
        <v>103</v>
      </c>
      <c r="AG17" s="9" t="s">
        <v>103</v>
      </c>
      <c r="AH17" s="9" t="s">
        <v>103</v>
      </c>
      <c r="AI17" s="9" t="s">
        <v>103</v>
      </c>
      <c r="AJ17" s="9" t="s">
        <v>103</v>
      </c>
      <c r="AK17" s="9" t="s">
        <v>103</v>
      </c>
      <c r="AL17" s="9" t="s">
        <v>103</v>
      </c>
      <c r="AM17" s="9" t="s">
        <v>103</v>
      </c>
    </row>
    <row r="18" spans="1:39" x14ac:dyDescent="0.2">
      <c r="A18" t="s">
        <v>33</v>
      </c>
      <c r="B18" s="1">
        <v>8</v>
      </c>
      <c r="C18" s="1">
        <v>5.93827685947486E-2</v>
      </c>
      <c r="D18">
        <v>1.15871429443359E-4</v>
      </c>
      <c r="E18">
        <v>8.9001655578613205E-4</v>
      </c>
      <c r="F18">
        <v>68</v>
      </c>
      <c r="G18">
        <f t="shared" si="0"/>
        <v>34</v>
      </c>
      <c r="I18" t="s">
        <v>33</v>
      </c>
      <c r="J18">
        <v>1.20955467224121E-3</v>
      </c>
      <c r="K18">
        <v>2.2915906906127902E-2</v>
      </c>
      <c r="L18">
        <v>1.32848819096883E-3</v>
      </c>
      <c r="M18">
        <v>3.4271438916524198E-2</v>
      </c>
      <c r="N18" t="s">
        <v>33</v>
      </c>
      <c r="O18">
        <v>1.31719311078389E-3</v>
      </c>
      <c r="P18">
        <v>0.17355681459108899</v>
      </c>
      <c r="Q18">
        <v>1.3568699359893699E-3</v>
      </c>
      <c r="R18">
        <v>0.329332808653513</v>
      </c>
      <c r="S18" t="s">
        <v>33</v>
      </c>
      <c r="T18">
        <v>1.33497516314188E-3</v>
      </c>
      <c r="U18">
        <v>0.36903688311576799</v>
      </c>
      <c r="V18">
        <v>3.6014020442962599E-3</v>
      </c>
      <c r="W18">
        <v>0.85509707530339496</v>
      </c>
      <c r="X18" s="9" t="s">
        <v>33</v>
      </c>
      <c r="Y18" s="9" t="s">
        <v>103</v>
      </c>
      <c r="Z18" s="9" t="s">
        <v>103</v>
      </c>
      <c r="AA18" s="9" t="s">
        <v>103</v>
      </c>
      <c r="AB18" s="9" t="s">
        <v>103</v>
      </c>
      <c r="AC18" s="9" t="s">
        <v>103</v>
      </c>
      <c r="AD18" s="9" t="s">
        <v>103</v>
      </c>
      <c r="AE18" s="9" t="s">
        <v>103</v>
      </c>
      <c r="AF18" s="9" t="s">
        <v>103</v>
      </c>
      <c r="AG18" s="9" t="s">
        <v>103</v>
      </c>
      <c r="AH18" s="9" t="s">
        <v>103</v>
      </c>
      <c r="AI18" s="9" t="s">
        <v>103</v>
      </c>
      <c r="AJ18" s="9" t="s">
        <v>103</v>
      </c>
      <c r="AK18" s="9" t="s">
        <v>103</v>
      </c>
      <c r="AL18" s="9" t="s">
        <v>103</v>
      </c>
      <c r="AM18" s="9" t="s">
        <v>103</v>
      </c>
    </row>
    <row r="19" spans="1:39" x14ac:dyDescent="0.2">
      <c r="A19" t="s">
        <v>68</v>
      </c>
      <c r="B19" s="1">
        <v>29</v>
      </c>
      <c r="C19" s="2">
        <v>2.8704980463149901E+17</v>
      </c>
      <c r="D19">
        <v>1.18970870971679E-4</v>
      </c>
      <c r="E19">
        <v>9.2792510986328103E-4</v>
      </c>
      <c r="F19">
        <v>68</v>
      </c>
      <c r="G19">
        <f t="shared" si="0"/>
        <v>34</v>
      </c>
      <c r="I19" t="s">
        <v>68</v>
      </c>
      <c r="J19">
        <v>1.21562004089355E-3</v>
      </c>
      <c r="K19">
        <v>2.56315898895263E-2</v>
      </c>
      <c r="L19">
        <v>1.3434191544850599E-3</v>
      </c>
      <c r="M19">
        <v>3.8802633682886702E-2</v>
      </c>
      <c r="N19" t="s">
        <v>68</v>
      </c>
      <c r="O19">
        <v>1.2248357137044201E-3</v>
      </c>
      <c r="P19">
        <v>0.196969856818517</v>
      </c>
      <c r="Q19">
        <v>1.37777129809061E-3</v>
      </c>
      <c r="R19">
        <v>0.37614366412162697</v>
      </c>
      <c r="S19" t="s">
        <v>68</v>
      </c>
      <c r="T19">
        <v>1.2918114662170399E-3</v>
      </c>
      <c r="U19">
        <v>0.42113210757573399</v>
      </c>
      <c r="V19">
        <v>3.9970874786376901E-3</v>
      </c>
      <c r="W19">
        <v>0.97740379969278901</v>
      </c>
      <c r="X19" s="9" t="s">
        <v>68</v>
      </c>
      <c r="Y19" s="9" t="s">
        <v>103</v>
      </c>
      <c r="Z19" s="9" t="s">
        <v>103</v>
      </c>
      <c r="AA19" s="9" t="s">
        <v>103</v>
      </c>
      <c r="AB19" s="9" t="s">
        <v>103</v>
      </c>
      <c r="AC19" s="9" t="s">
        <v>103</v>
      </c>
      <c r="AD19" s="9" t="s">
        <v>103</v>
      </c>
      <c r="AE19" s="9" t="s">
        <v>103</v>
      </c>
      <c r="AF19" s="9" t="s">
        <v>103</v>
      </c>
      <c r="AG19" s="9" t="s">
        <v>103</v>
      </c>
      <c r="AH19" s="9" t="s">
        <v>103</v>
      </c>
      <c r="AI19" s="9" t="s">
        <v>103</v>
      </c>
      <c r="AJ19" s="9" t="s">
        <v>103</v>
      </c>
      <c r="AK19" s="9" t="s">
        <v>103</v>
      </c>
      <c r="AL19" s="9" t="s">
        <v>103</v>
      </c>
      <c r="AM19" s="9" t="s">
        <v>103</v>
      </c>
    </row>
    <row r="20" spans="1:39" x14ac:dyDescent="0.2">
      <c r="A20" t="s">
        <v>32</v>
      </c>
      <c r="B20" s="1">
        <v>8</v>
      </c>
      <c r="C20" s="1">
        <v>4.9576375020250099E-2</v>
      </c>
      <c r="D20">
        <v>1.15871429443359E-4</v>
      </c>
      <c r="E20">
        <v>9.2792510986328103E-4</v>
      </c>
      <c r="F20">
        <v>76</v>
      </c>
      <c r="G20">
        <f t="shared" si="0"/>
        <v>38</v>
      </c>
      <c r="I20" t="s">
        <v>32</v>
      </c>
      <c r="J20">
        <v>1.2150573730468699E-3</v>
      </c>
      <c r="K20">
        <v>2.3054847717285099E-2</v>
      </c>
      <c r="L20">
        <v>1.32848819096883E-3</v>
      </c>
      <c r="M20">
        <v>3.4284770488739E-2</v>
      </c>
      <c r="N20" t="s">
        <v>32</v>
      </c>
      <c r="O20">
        <v>1.22353434562683E-3</v>
      </c>
      <c r="P20">
        <v>0.17164644598960799</v>
      </c>
      <c r="Q20">
        <v>1.3185838858286499E-3</v>
      </c>
      <c r="R20">
        <v>0.40293929974238002</v>
      </c>
      <c r="S20" t="s">
        <v>32</v>
      </c>
      <c r="T20">
        <v>1.3342201709747299E-3</v>
      </c>
      <c r="U20">
        <v>0.36912964781125301</v>
      </c>
      <c r="V20">
        <v>3.5949448744455898E-3</v>
      </c>
      <c r="W20">
        <v>0.85376838843027703</v>
      </c>
      <c r="X20" s="9" t="s">
        <v>32</v>
      </c>
      <c r="Y20" s="9" t="s">
        <v>103</v>
      </c>
      <c r="Z20" s="9" t="s">
        <v>103</v>
      </c>
      <c r="AA20" s="9" t="s">
        <v>103</v>
      </c>
      <c r="AB20" s="9" t="s">
        <v>103</v>
      </c>
      <c r="AC20" s="9" t="s">
        <v>103</v>
      </c>
      <c r="AD20" s="9" t="s">
        <v>103</v>
      </c>
      <c r="AE20" s="9" t="s">
        <v>103</v>
      </c>
      <c r="AF20" s="9" t="s">
        <v>103</v>
      </c>
      <c r="AG20" s="9" t="s">
        <v>103</v>
      </c>
      <c r="AH20" s="9" t="s">
        <v>103</v>
      </c>
      <c r="AI20" s="9" t="s">
        <v>103</v>
      </c>
      <c r="AJ20" s="9" t="s">
        <v>103</v>
      </c>
      <c r="AK20" s="9" t="s">
        <v>103</v>
      </c>
      <c r="AL20" s="9" t="s">
        <v>103</v>
      </c>
      <c r="AM20" s="9" t="s">
        <v>103</v>
      </c>
    </row>
    <row r="21" spans="1:39" x14ac:dyDescent="0.2">
      <c r="A21" t="s">
        <v>0</v>
      </c>
      <c r="B21" s="1">
        <v>8</v>
      </c>
      <c r="C21" s="1">
        <v>0.150027258425182</v>
      </c>
      <c r="D21">
        <v>7.2813034057617101E-4</v>
      </c>
      <c r="E21">
        <v>1.1792182922363201E-3</v>
      </c>
      <c r="F21">
        <v>68</v>
      </c>
      <c r="G21">
        <f t="shared" si="0"/>
        <v>34</v>
      </c>
      <c r="I21" t="s">
        <v>0</v>
      </c>
      <c r="J21">
        <v>1.2013530731201101E-3</v>
      </c>
      <c r="K21">
        <v>2.2948141098022401E-2</v>
      </c>
      <c r="L21">
        <v>1.33191545804341E-3</v>
      </c>
      <c r="M21">
        <v>3.4553825855255099E-2</v>
      </c>
      <c r="N21" t="s">
        <v>0</v>
      </c>
      <c r="O21">
        <v>1.3123055299123099E-3</v>
      </c>
      <c r="P21">
        <v>0.17226359248161299</v>
      </c>
      <c r="Q21">
        <v>1.3243257999420101E-3</v>
      </c>
      <c r="R21">
        <v>0.32839294274648001</v>
      </c>
      <c r="S21" t="s">
        <v>0</v>
      </c>
      <c r="T21">
        <v>1.3263324896494501E-3</v>
      </c>
      <c r="U21">
        <v>0.37009382247924799</v>
      </c>
      <c r="V21">
        <v>3.68005037307739E-3</v>
      </c>
      <c r="W21">
        <v>1.0206832488377799</v>
      </c>
      <c r="X21" s="9" t="s">
        <v>0</v>
      </c>
      <c r="Y21" s="9" t="s">
        <v>103</v>
      </c>
      <c r="Z21" s="9" t="s">
        <v>103</v>
      </c>
      <c r="AA21" s="9" t="s">
        <v>103</v>
      </c>
      <c r="AB21" s="9" t="s">
        <v>103</v>
      </c>
      <c r="AC21" s="9" t="s">
        <v>103</v>
      </c>
      <c r="AD21" s="9" t="s">
        <v>103</v>
      </c>
      <c r="AE21" s="9" t="s">
        <v>103</v>
      </c>
      <c r="AF21" s="9" t="s">
        <v>103</v>
      </c>
      <c r="AG21" s="9" t="s">
        <v>103</v>
      </c>
      <c r="AH21" s="9" t="s">
        <v>103</v>
      </c>
      <c r="AI21" s="9" t="s">
        <v>103</v>
      </c>
      <c r="AJ21" s="9" t="s">
        <v>103</v>
      </c>
      <c r="AK21" s="9" t="s">
        <v>103</v>
      </c>
      <c r="AL21" s="9" t="s">
        <v>103</v>
      </c>
      <c r="AM21" s="9" t="s">
        <v>103</v>
      </c>
    </row>
    <row r="22" spans="1:39" x14ac:dyDescent="0.2">
      <c r="A22" t="s">
        <v>49</v>
      </c>
      <c r="B22" s="1">
        <v>29</v>
      </c>
      <c r="C22" s="1">
        <v>0.129098974284867</v>
      </c>
      <c r="D22">
        <v>5.26189804077148E-4</v>
      </c>
      <c r="E22">
        <v>2.56991386413574E-3</v>
      </c>
      <c r="F22">
        <v>236</v>
      </c>
      <c r="G22">
        <f t="shared" si="0"/>
        <v>118</v>
      </c>
      <c r="I22" t="s">
        <v>49</v>
      </c>
      <c r="J22">
        <v>1.4809608459472601E-3</v>
      </c>
      <c r="K22">
        <v>0.114313583374023</v>
      </c>
      <c r="L22">
        <v>1.59805019696553E-3</v>
      </c>
      <c r="M22">
        <v>0.17823076248168901</v>
      </c>
      <c r="N22" t="s">
        <v>49</v>
      </c>
      <c r="O22">
        <v>1.9801656405130999E-3</v>
      </c>
      <c r="P22">
        <v>1.057197868824</v>
      </c>
      <c r="Q22">
        <v>1.5869438648223801E-3</v>
      </c>
      <c r="R22">
        <v>2.0063548088073699</v>
      </c>
      <c r="S22" t="s">
        <v>49</v>
      </c>
      <c r="T22">
        <v>1.71107053756713E-3</v>
      </c>
      <c r="U22">
        <v>2.2314980328082998</v>
      </c>
      <c r="V22">
        <v>4.0503144264221096E-3</v>
      </c>
      <c r="W22">
        <v>5.2455698947111697</v>
      </c>
      <c r="X22" s="9" t="s">
        <v>49</v>
      </c>
      <c r="Y22" s="9" t="s">
        <v>103</v>
      </c>
      <c r="Z22" s="9" t="s">
        <v>103</v>
      </c>
      <c r="AA22" s="9" t="s">
        <v>103</v>
      </c>
      <c r="AB22" s="9" t="s">
        <v>103</v>
      </c>
      <c r="AC22" s="9" t="s">
        <v>103</v>
      </c>
      <c r="AD22" s="9" t="s">
        <v>103</v>
      </c>
      <c r="AE22" s="9" t="s">
        <v>103</v>
      </c>
      <c r="AF22" s="9" t="s">
        <v>103</v>
      </c>
      <c r="AG22" s="9" t="s">
        <v>103</v>
      </c>
      <c r="AH22" s="9" t="s">
        <v>103</v>
      </c>
      <c r="AI22" s="9" t="s">
        <v>103</v>
      </c>
      <c r="AJ22" s="9" t="s">
        <v>103</v>
      </c>
      <c r="AK22" s="9" t="s">
        <v>103</v>
      </c>
      <c r="AL22" s="9" t="s">
        <v>103</v>
      </c>
      <c r="AM22" s="9" t="s">
        <v>103</v>
      </c>
    </row>
    <row r="23" spans="1:39" x14ac:dyDescent="0.2">
      <c r="A23" t="s">
        <v>15</v>
      </c>
      <c r="B23" s="1">
        <v>27</v>
      </c>
      <c r="C23" s="1">
        <v>8.9196753532755808E-3</v>
      </c>
      <c r="D23">
        <v>2.3210048675537101E-3</v>
      </c>
      <c r="E23">
        <v>2.46667861938476E-3</v>
      </c>
      <c r="F23">
        <v>220</v>
      </c>
      <c r="G23">
        <f t="shared" si="0"/>
        <v>110</v>
      </c>
      <c r="I23" t="s">
        <v>15</v>
      </c>
      <c r="J23">
        <v>1.6254806518554599E-3</v>
      </c>
      <c r="K23">
        <v>0.13446220397949199</v>
      </c>
      <c r="L23">
        <v>1.5843907992045001E-3</v>
      </c>
      <c r="M23">
        <v>0.16359798113505</v>
      </c>
      <c r="N23" t="s">
        <v>15</v>
      </c>
      <c r="O23">
        <v>1.67413552602132E-3</v>
      </c>
      <c r="P23">
        <v>0.93826650579770399</v>
      </c>
      <c r="Q23">
        <v>1.58009926478068E-3</v>
      </c>
      <c r="R23">
        <v>1.8310154080390899</v>
      </c>
      <c r="S23" t="s">
        <v>15</v>
      </c>
      <c r="T23">
        <v>1.59470240275065E-3</v>
      </c>
      <c r="U23">
        <v>2.03155691425005</v>
      </c>
      <c r="V23">
        <v>4.0820042292277004E-3</v>
      </c>
      <c r="W23">
        <v>4.8170998791853501</v>
      </c>
      <c r="X23" s="9" t="s">
        <v>15</v>
      </c>
      <c r="Y23" s="9" t="s">
        <v>103</v>
      </c>
      <c r="Z23" s="9" t="s">
        <v>103</v>
      </c>
      <c r="AA23" s="9" t="s">
        <v>103</v>
      </c>
      <c r="AB23" s="9" t="s">
        <v>103</v>
      </c>
      <c r="AC23" s="9" t="s">
        <v>103</v>
      </c>
      <c r="AD23" s="9" t="s">
        <v>103</v>
      </c>
      <c r="AE23" s="9" t="s">
        <v>103</v>
      </c>
      <c r="AF23" s="9" t="s">
        <v>103</v>
      </c>
      <c r="AG23" s="9" t="s">
        <v>103</v>
      </c>
      <c r="AH23" s="9" t="s">
        <v>103</v>
      </c>
      <c r="AI23" s="9" t="s">
        <v>103</v>
      </c>
      <c r="AJ23" s="9" t="s">
        <v>103</v>
      </c>
      <c r="AK23" s="9" t="s">
        <v>103</v>
      </c>
      <c r="AL23" s="9" t="s">
        <v>103</v>
      </c>
      <c r="AM23" s="9" t="s">
        <v>103</v>
      </c>
    </row>
    <row r="24" spans="1:39" x14ac:dyDescent="0.2">
      <c r="A24" t="s">
        <v>76</v>
      </c>
      <c r="B24" s="1">
        <v>7</v>
      </c>
      <c r="C24" s="1">
        <v>9.9297869079266798E-2</v>
      </c>
      <c r="D24">
        <v>1.06096267700195E-4</v>
      </c>
      <c r="E24">
        <v>7.8916549682617101E-4</v>
      </c>
      <c r="F24">
        <v>60</v>
      </c>
      <c r="G24">
        <f t="shared" si="0"/>
        <v>30</v>
      </c>
      <c r="I24" t="s">
        <v>76</v>
      </c>
      <c r="J24">
        <v>1.2047767639160099E-3</v>
      </c>
      <c r="K24">
        <v>2.1089563369750899E-2</v>
      </c>
      <c r="L24">
        <v>1.32556756337483E-3</v>
      </c>
      <c r="M24">
        <v>3.05761198202768E-2</v>
      </c>
      <c r="N24" t="s">
        <v>76</v>
      </c>
      <c r="O24">
        <v>1.3124148050944E-3</v>
      </c>
      <c r="P24">
        <v>0.15361856420834799</v>
      </c>
      <c r="Q24">
        <v>1.3172129789988201E-3</v>
      </c>
      <c r="R24">
        <v>0.288273304700851</v>
      </c>
      <c r="S24" t="s">
        <v>76</v>
      </c>
      <c r="T24">
        <v>1.3208190600077301E-3</v>
      </c>
      <c r="U24">
        <v>0.32619814078013099</v>
      </c>
      <c r="V24">
        <v>3.59726945559183E-3</v>
      </c>
      <c r="W24">
        <v>0.75388228893279996</v>
      </c>
      <c r="X24" s="9" t="s">
        <v>76</v>
      </c>
      <c r="Y24" s="9" t="s">
        <v>103</v>
      </c>
      <c r="Z24" s="9" t="s">
        <v>103</v>
      </c>
      <c r="AA24" s="9" t="s">
        <v>103</v>
      </c>
      <c r="AB24" s="9" t="s">
        <v>103</v>
      </c>
      <c r="AC24" s="9" t="s">
        <v>103</v>
      </c>
      <c r="AD24" s="9" t="s">
        <v>103</v>
      </c>
      <c r="AE24" s="9" t="s">
        <v>103</v>
      </c>
      <c r="AF24" s="9" t="s">
        <v>103</v>
      </c>
      <c r="AG24" s="9" t="s">
        <v>103</v>
      </c>
      <c r="AH24" s="9" t="s">
        <v>103</v>
      </c>
      <c r="AI24" s="9" t="s">
        <v>103</v>
      </c>
      <c r="AJ24" s="9" t="s">
        <v>103</v>
      </c>
      <c r="AK24" s="9" t="s">
        <v>103</v>
      </c>
      <c r="AL24" s="9" t="s">
        <v>103</v>
      </c>
      <c r="AM24" s="9" t="s">
        <v>103</v>
      </c>
    </row>
    <row r="25" spans="1:39" x14ac:dyDescent="0.2">
      <c r="A25" t="s">
        <v>53</v>
      </c>
      <c r="B25" s="1">
        <v>27</v>
      </c>
      <c r="C25" s="1">
        <v>5.9307565461778804</v>
      </c>
      <c r="D25">
        <v>1.21116638183593E-4</v>
      </c>
      <c r="E25">
        <v>9.4699859619140603E-4</v>
      </c>
      <c r="F25">
        <v>76</v>
      </c>
      <c r="G25">
        <f t="shared" si="0"/>
        <v>38</v>
      </c>
      <c r="I25" t="s">
        <v>53</v>
      </c>
      <c r="J25">
        <v>1.21380805969238E-3</v>
      </c>
      <c r="K25">
        <v>2.5728368759155198E-2</v>
      </c>
      <c r="L25">
        <v>1.37000282605489E-3</v>
      </c>
      <c r="M25">
        <v>3.7982225418090799E-2</v>
      </c>
      <c r="N25" t="s">
        <v>53</v>
      </c>
      <c r="O25">
        <v>1.2360513210296601E-3</v>
      </c>
      <c r="P25">
        <v>0.20971772074699399</v>
      </c>
      <c r="Q25">
        <v>1.3692875703175799E-3</v>
      </c>
      <c r="R25">
        <v>0.377049664656321</v>
      </c>
      <c r="S25" t="s">
        <v>53</v>
      </c>
      <c r="T25">
        <v>1.35166446367899E-3</v>
      </c>
      <c r="U25">
        <v>0.421243439118067</v>
      </c>
      <c r="V25">
        <v>4.0883719921112E-3</v>
      </c>
      <c r="W25">
        <v>0.97657253344853701</v>
      </c>
      <c r="X25" s="9" t="s">
        <v>53</v>
      </c>
      <c r="Y25" s="9" t="s">
        <v>103</v>
      </c>
      <c r="Z25" s="9" t="s">
        <v>103</v>
      </c>
      <c r="AA25" s="9" t="s">
        <v>103</v>
      </c>
      <c r="AB25" s="9" t="s">
        <v>103</v>
      </c>
      <c r="AC25" s="9" t="s">
        <v>103</v>
      </c>
      <c r="AD25" s="9" t="s">
        <v>103</v>
      </c>
      <c r="AE25" s="9" t="s">
        <v>103</v>
      </c>
      <c r="AF25" s="9" t="s">
        <v>103</v>
      </c>
      <c r="AG25" s="9" t="s">
        <v>103</v>
      </c>
      <c r="AH25" s="9" t="s">
        <v>103</v>
      </c>
      <c r="AI25" s="9" t="s">
        <v>103</v>
      </c>
      <c r="AJ25" s="9" t="s">
        <v>103</v>
      </c>
      <c r="AK25" s="9" t="s">
        <v>103</v>
      </c>
      <c r="AL25" s="9" t="s">
        <v>103</v>
      </c>
      <c r="AM25" s="9" t="s">
        <v>103</v>
      </c>
    </row>
    <row r="26" spans="1:39" x14ac:dyDescent="0.2">
      <c r="A26" t="s">
        <v>79</v>
      </c>
      <c r="B26" s="1">
        <v>27</v>
      </c>
      <c r="C26" s="1">
        <v>5.9303739607364596</v>
      </c>
      <c r="D26">
        <v>4.4107437133788997E-4</v>
      </c>
      <c r="E26">
        <v>2.98070907592773E-3</v>
      </c>
      <c r="F26">
        <v>220</v>
      </c>
      <c r="G26">
        <f t="shared" si="0"/>
        <v>110</v>
      </c>
      <c r="I26" t="s">
        <v>79</v>
      </c>
      <c r="J26">
        <v>1.4545536041259701E-3</v>
      </c>
      <c r="K26">
        <v>0.107672147750854</v>
      </c>
      <c r="L26">
        <v>1.59230828285217E-3</v>
      </c>
      <c r="M26">
        <v>0.16209767262140901</v>
      </c>
      <c r="N26" t="s">
        <v>79</v>
      </c>
      <c r="O26">
        <v>1.56379739443461E-3</v>
      </c>
      <c r="P26">
        <v>0.93768325448036105</v>
      </c>
      <c r="Q26">
        <v>1.6010006268819101E-3</v>
      </c>
      <c r="R26">
        <v>1.83071882526079</v>
      </c>
      <c r="S26" t="s">
        <v>79</v>
      </c>
      <c r="T26">
        <v>1.68712933858235E-3</v>
      </c>
      <c r="U26">
        <v>2.0312398175398498</v>
      </c>
      <c r="V26">
        <v>4.0523111820220904E-3</v>
      </c>
      <c r="W26">
        <v>4.71851939956347</v>
      </c>
      <c r="X26" s="9" t="s">
        <v>79</v>
      </c>
      <c r="Y26" s="9" t="s">
        <v>103</v>
      </c>
      <c r="Z26" s="9" t="s">
        <v>103</v>
      </c>
      <c r="AA26" s="9" t="s">
        <v>103</v>
      </c>
      <c r="AB26" s="9" t="s">
        <v>103</v>
      </c>
      <c r="AC26" s="9" t="s">
        <v>103</v>
      </c>
      <c r="AD26" s="9" t="s">
        <v>103</v>
      </c>
      <c r="AE26" s="9" t="s">
        <v>103</v>
      </c>
      <c r="AF26" s="9" t="s">
        <v>103</v>
      </c>
      <c r="AG26" s="9" t="s">
        <v>103</v>
      </c>
      <c r="AH26" s="9" t="s">
        <v>103</v>
      </c>
      <c r="AI26" s="9" t="s">
        <v>103</v>
      </c>
      <c r="AJ26" s="9" t="s">
        <v>103</v>
      </c>
      <c r="AK26" s="9" t="s">
        <v>103</v>
      </c>
      <c r="AL26" s="9" t="s">
        <v>103</v>
      </c>
      <c r="AM26" s="9" t="s">
        <v>103</v>
      </c>
    </row>
    <row r="27" spans="1:39" x14ac:dyDescent="0.2">
      <c r="A27" t="s">
        <v>54</v>
      </c>
      <c r="B27" s="1">
        <v>7</v>
      </c>
      <c r="C27" s="1">
        <v>0.154185965847326</v>
      </c>
      <c r="D27">
        <v>1.08003616333007E-4</v>
      </c>
      <c r="E27">
        <v>7.8392028808593696E-4</v>
      </c>
      <c r="F27">
        <v>60</v>
      </c>
      <c r="G27">
        <f t="shared" si="0"/>
        <v>30</v>
      </c>
      <c r="I27" t="s">
        <v>54</v>
      </c>
      <c r="J27">
        <v>1.1989402770995999E-3</v>
      </c>
      <c r="K27">
        <v>2.0780858993530198E-2</v>
      </c>
      <c r="L27">
        <v>1.3212561607360801E-3</v>
      </c>
      <c r="M27">
        <v>3.0543575684229499E-2</v>
      </c>
      <c r="N27" t="s">
        <v>54</v>
      </c>
      <c r="O27">
        <v>1.3155837853749499E-3</v>
      </c>
      <c r="P27">
        <v>0.15270645419756501</v>
      </c>
      <c r="Q27">
        <v>1.3205905755360901E-3</v>
      </c>
      <c r="R27">
        <v>0.28856016198793999</v>
      </c>
      <c r="S27" t="s">
        <v>54</v>
      </c>
      <c r="T27">
        <v>1.33365392684936E-3</v>
      </c>
      <c r="U27">
        <v>0.32498989502588899</v>
      </c>
      <c r="V27">
        <v>3.6097466945648098E-3</v>
      </c>
      <c r="W27">
        <v>0.76066597302754702</v>
      </c>
      <c r="X27" s="9" t="s">
        <v>54</v>
      </c>
      <c r="Y27" s="9" t="s">
        <v>103</v>
      </c>
      <c r="Z27" s="9" t="s">
        <v>103</v>
      </c>
      <c r="AA27" s="9" t="s">
        <v>103</v>
      </c>
      <c r="AB27" s="9" t="s">
        <v>103</v>
      </c>
      <c r="AC27" s="9" t="s">
        <v>103</v>
      </c>
      <c r="AD27" s="9" t="s">
        <v>103</v>
      </c>
      <c r="AE27" s="9" t="s">
        <v>103</v>
      </c>
      <c r="AF27" s="9" t="s">
        <v>103</v>
      </c>
      <c r="AG27" s="9" t="s">
        <v>103</v>
      </c>
      <c r="AH27" s="9" t="s">
        <v>103</v>
      </c>
      <c r="AI27" s="9" t="s">
        <v>103</v>
      </c>
      <c r="AJ27" s="9" t="s">
        <v>103</v>
      </c>
      <c r="AK27" s="9" t="s">
        <v>103</v>
      </c>
      <c r="AL27" s="9" t="s">
        <v>103</v>
      </c>
      <c r="AM27" s="9" t="s">
        <v>103</v>
      </c>
    </row>
    <row r="28" spans="1:39" x14ac:dyDescent="0.2">
      <c r="A28" t="s">
        <v>13</v>
      </c>
      <c r="B28" s="1">
        <v>7</v>
      </c>
      <c r="C28" s="1">
        <v>6.36686477223473</v>
      </c>
      <c r="D28">
        <v>1.0991096496582E-4</v>
      </c>
      <c r="E28">
        <v>8.2302093505859299E-4</v>
      </c>
      <c r="F28">
        <v>60</v>
      </c>
      <c r="G28">
        <f t="shared" si="0"/>
        <v>30</v>
      </c>
      <c r="I28" t="s">
        <v>13</v>
      </c>
      <c r="J28">
        <v>1.2027740478515599E-3</v>
      </c>
      <c r="K28">
        <v>2.0769615173339799E-2</v>
      </c>
      <c r="L28">
        <v>1.33073329925537E-3</v>
      </c>
      <c r="M28">
        <v>2.9857198397318499E-2</v>
      </c>
      <c r="N28" t="s">
        <v>13</v>
      </c>
      <c r="O28">
        <v>1.20200713475545E-3</v>
      </c>
      <c r="P28">
        <v>0.152815461158752</v>
      </c>
      <c r="Q28">
        <v>1.3389090696970601E-3</v>
      </c>
      <c r="R28">
        <v>0.29013141989707902</v>
      </c>
      <c r="S28" t="s">
        <v>13</v>
      </c>
      <c r="T28">
        <v>1.3111829757690399E-3</v>
      </c>
      <c r="U28">
        <v>0.32519035538037599</v>
      </c>
      <c r="V28">
        <v>3.5918255647023499E-3</v>
      </c>
      <c r="W28">
        <v>0.765083620945612</v>
      </c>
      <c r="X28" s="9" t="s">
        <v>13</v>
      </c>
      <c r="Y28" s="9" t="s">
        <v>103</v>
      </c>
      <c r="Z28" s="9" t="s">
        <v>103</v>
      </c>
      <c r="AA28" s="9" t="s">
        <v>103</v>
      </c>
      <c r="AB28" s="9" t="s">
        <v>103</v>
      </c>
      <c r="AC28" s="9" t="s">
        <v>103</v>
      </c>
      <c r="AD28" s="9" t="s">
        <v>103</v>
      </c>
      <c r="AE28" s="9" t="s">
        <v>103</v>
      </c>
      <c r="AF28" s="9" t="s">
        <v>103</v>
      </c>
      <c r="AG28" s="9" t="s">
        <v>103</v>
      </c>
      <c r="AH28" s="9" t="s">
        <v>103</v>
      </c>
      <c r="AI28" s="9" t="s">
        <v>103</v>
      </c>
      <c r="AJ28" s="9" t="s">
        <v>103</v>
      </c>
      <c r="AK28" s="9" t="s">
        <v>103</v>
      </c>
      <c r="AL28" s="9" t="s">
        <v>103</v>
      </c>
      <c r="AM28" s="9" t="s">
        <v>103</v>
      </c>
    </row>
    <row r="29" spans="1:39" hidden="1" x14ac:dyDescent="0.2">
      <c r="A29" t="s">
        <v>46</v>
      </c>
      <c r="B29" s="1">
        <v>8</v>
      </c>
      <c r="C29" s="1">
        <v>0.28862326135065502</v>
      </c>
      <c r="D29">
        <v>1.0704994201660099E-4</v>
      </c>
      <c r="E29">
        <v>7.6580047607421799E-4</v>
      </c>
      <c r="F29">
        <v>68</v>
      </c>
      <c r="G29">
        <f t="shared" si="0"/>
        <v>34</v>
      </c>
      <c r="I29" t="s">
        <v>46</v>
      </c>
      <c r="J29">
        <v>1.19854927062988E-3</v>
      </c>
      <c r="K29">
        <v>2.3135623931884699E-2</v>
      </c>
      <c r="L29">
        <v>1.33010745048522E-3</v>
      </c>
      <c r="M29">
        <v>3.3990869919459002E-2</v>
      </c>
      <c r="N29" t="s">
        <v>46</v>
      </c>
      <c r="O29">
        <v>1.31585200627644E-3</v>
      </c>
      <c r="P29">
        <v>0.17322968443234699</v>
      </c>
      <c r="Q29">
        <v>1.31615002950032E-3</v>
      </c>
      <c r="R29">
        <v>0.32682225108146601</v>
      </c>
      <c r="S29" t="s">
        <v>46</v>
      </c>
      <c r="T29">
        <v>1.31008028984069E-3</v>
      </c>
      <c r="U29">
        <v>0.368956963221232</v>
      </c>
      <c r="V29">
        <v>3.5696526368459002E-3</v>
      </c>
      <c r="W29">
        <v>0.88653853535652105</v>
      </c>
      <c r="X29" t="s">
        <v>46</v>
      </c>
      <c r="Y29" s="7">
        <v>1.0949499999999999E-3</v>
      </c>
      <c r="Z29" s="7">
        <v>2.9659899999999999E-3</v>
      </c>
      <c r="AB29">
        <v>1.09601020812988E-3</v>
      </c>
      <c r="AC29">
        <v>3.8092831770579001E-3</v>
      </c>
      <c r="AD29" s="9" t="s">
        <v>46</v>
      </c>
      <c r="AE29" s="9">
        <v>1.0979175567626901E-3</v>
      </c>
      <c r="AF29" s="9">
        <v>1.97417736053466E-2</v>
      </c>
      <c r="AG29">
        <v>1.11888845761617E-3</v>
      </c>
      <c r="AH29">
        <v>4.0096292893091801E-2</v>
      </c>
      <c r="AI29" s="9" t="s">
        <v>46</v>
      </c>
      <c r="AJ29" s="9">
        <v>1.1098881562550799E-3</v>
      </c>
      <c r="AK29" s="9">
        <v>4.3905168771743698E-2</v>
      </c>
      <c r="AL29">
        <v>1.1169314384460399E-3</v>
      </c>
      <c r="AM29">
        <v>0.100434114535649</v>
      </c>
    </row>
    <row r="30" spans="1:39" hidden="1" x14ac:dyDescent="0.2">
      <c r="A30" t="s">
        <v>78</v>
      </c>
      <c r="B30" s="1">
        <v>28</v>
      </c>
      <c r="C30" s="1">
        <v>0.70718590938103798</v>
      </c>
      <c r="D30" s="5">
        <v>7.0810317993163995E-5</v>
      </c>
      <c r="E30">
        <v>2.2890567779540998E-3</v>
      </c>
      <c r="F30">
        <v>228</v>
      </c>
      <c r="G30">
        <f t="shared" si="0"/>
        <v>114</v>
      </c>
      <c r="I30" t="s">
        <v>78</v>
      </c>
      <c r="J30">
        <v>1.4448642730712799E-3</v>
      </c>
      <c r="K30">
        <v>0.110448398590087</v>
      </c>
      <c r="L30">
        <v>1.56934062639872E-3</v>
      </c>
      <c r="M30">
        <v>0.16798433661460799</v>
      </c>
      <c r="N30" t="s">
        <v>78</v>
      </c>
      <c r="O30">
        <v>1.6834934552510501E-3</v>
      </c>
      <c r="P30">
        <v>0.98630790909131305</v>
      </c>
      <c r="Q30">
        <v>1.5678107738494799E-3</v>
      </c>
      <c r="R30">
        <v>2.0045168399810702</v>
      </c>
      <c r="S30" t="s">
        <v>78</v>
      </c>
      <c r="T30">
        <v>1.7097791035969999E-3</v>
      </c>
      <c r="U30">
        <v>2.1286402444044699</v>
      </c>
      <c r="V30">
        <v>4.0156443913777597E-3</v>
      </c>
      <c r="W30">
        <v>4.9998202224572497</v>
      </c>
      <c r="X30" t="s">
        <v>78</v>
      </c>
      <c r="Y30" s="7">
        <v>1.1134300000000001E-3</v>
      </c>
      <c r="Z30" s="7">
        <v>4.8889500000000004E-3</v>
      </c>
      <c r="AB30">
        <v>1.10559662183125E-3</v>
      </c>
      <c r="AC30">
        <v>6.0971776644388803E-3</v>
      </c>
      <c r="AD30" t="s">
        <v>78</v>
      </c>
      <c r="AE30">
        <v>1.09936793645222E-3</v>
      </c>
      <c r="AF30">
        <v>3.1420210997263498E-2</v>
      </c>
      <c r="AG30">
        <v>1.1200010776519699E-3</v>
      </c>
      <c r="AH30">
        <v>6.3341786464055305E-2</v>
      </c>
      <c r="AI30" t="s">
        <v>78</v>
      </c>
      <c r="AJ30">
        <v>1.11545125643412E-3</v>
      </c>
      <c r="AK30">
        <v>6.8322787682215294E-2</v>
      </c>
      <c r="AL30">
        <v>1.1234283447265599E-3</v>
      </c>
      <c r="AM30">
        <v>0.158266365528106</v>
      </c>
    </row>
    <row r="31" spans="1:39" x14ac:dyDescent="0.2">
      <c r="A31" t="s">
        <v>26</v>
      </c>
      <c r="B31" s="1" t="s">
        <v>153</v>
      </c>
      <c r="C31" s="1" t="s">
        <v>152</v>
      </c>
      <c r="D31" s="1" t="s">
        <v>152</v>
      </c>
      <c r="E31" s="1" t="s">
        <v>152</v>
      </c>
      <c r="F31" s="1" t="s">
        <v>152</v>
      </c>
      <c r="G31" t="e">
        <f t="shared" si="0"/>
        <v>#VALUE!</v>
      </c>
      <c r="I31" t="s">
        <v>26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s="9" t="s">
        <v>26</v>
      </c>
      <c r="Y31" s="9" t="s">
        <v>103</v>
      </c>
      <c r="Z31" s="9" t="s">
        <v>103</v>
      </c>
      <c r="AA31" s="9" t="s">
        <v>103</v>
      </c>
      <c r="AB31" s="9" t="s">
        <v>103</v>
      </c>
      <c r="AC31" s="9" t="s">
        <v>103</v>
      </c>
      <c r="AD31" s="9" t="s">
        <v>103</v>
      </c>
      <c r="AE31" s="9" t="s">
        <v>103</v>
      </c>
      <c r="AF31" s="9" t="s">
        <v>103</v>
      </c>
      <c r="AG31" s="9" t="s">
        <v>103</v>
      </c>
      <c r="AH31" s="9" t="s">
        <v>103</v>
      </c>
      <c r="AI31" s="9" t="s">
        <v>103</v>
      </c>
      <c r="AJ31" s="9" t="s">
        <v>103</v>
      </c>
      <c r="AK31" s="9" t="s">
        <v>103</v>
      </c>
      <c r="AL31" s="9" t="s">
        <v>103</v>
      </c>
      <c r="AM31" s="9" t="s">
        <v>103</v>
      </c>
    </row>
    <row r="32" spans="1:39" x14ac:dyDescent="0.2">
      <c r="A32" t="s">
        <v>39</v>
      </c>
      <c r="B32" s="1">
        <v>8</v>
      </c>
      <c r="C32" s="1">
        <v>6.7733119024166594E-2</v>
      </c>
      <c r="D32">
        <v>1.08003616333007E-4</v>
      </c>
      <c r="E32">
        <v>8.9788436889648405E-4</v>
      </c>
      <c r="F32">
        <v>68</v>
      </c>
      <c r="G32">
        <f t="shared" si="0"/>
        <v>34</v>
      </c>
      <c r="I32" t="s">
        <v>39</v>
      </c>
      <c r="J32">
        <v>1.2219619750976499E-3</v>
      </c>
      <c r="K32">
        <v>2.3056640624999999E-2</v>
      </c>
      <c r="L32">
        <v>1.33185585339864E-3</v>
      </c>
      <c r="M32">
        <v>3.4588376681009898E-2</v>
      </c>
      <c r="N32" t="s">
        <v>39</v>
      </c>
      <c r="O32">
        <v>1.3243953386942501E-3</v>
      </c>
      <c r="P32">
        <v>0.17242035269737199</v>
      </c>
      <c r="Q32">
        <v>1.3346572717030799E-3</v>
      </c>
      <c r="R32">
        <v>0.32697349786758401</v>
      </c>
      <c r="S32" t="s">
        <v>39</v>
      </c>
      <c r="T32">
        <v>1.31666660308837E-3</v>
      </c>
      <c r="U32">
        <v>0.36910218000411898</v>
      </c>
      <c r="V32">
        <v>3.5580396652221602E-3</v>
      </c>
      <c r="W32">
        <v>0.85291982690493195</v>
      </c>
      <c r="X32" s="9" t="s">
        <v>39</v>
      </c>
      <c r="Y32" s="9" t="s">
        <v>103</v>
      </c>
      <c r="Z32" s="9" t="s">
        <v>103</v>
      </c>
      <c r="AA32" s="9" t="s">
        <v>103</v>
      </c>
      <c r="AB32" s="9" t="s">
        <v>103</v>
      </c>
      <c r="AC32" s="9" t="s">
        <v>103</v>
      </c>
      <c r="AD32" s="9" t="s">
        <v>103</v>
      </c>
      <c r="AE32" s="9" t="s">
        <v>103</v>
      </c>
      <c r="AF32" s="9" t="s">
        <v>103</v>
      </c>
      <c r="AG32" s="9" t="s">
        <v>103</v>
      </c>
      <c r="AH32" s="9" t="s">
        <v>103</v>
      </c>
      <c r="AI32" s="9" t="s">
        <v>103</v>
      </c>
      <c r="AJ32" s="9" t="s">
        <v>103</v>
      </c>
      <c r="AK32" s="9" t="s">
        <v>103</v>
      </c>
      <c r="AL32" s="9" t="s">
        <v>103</v>
      </c>
      <c r="AM32" s="9" t="s">
        <v>103</v>
      </c>
    </row>
    <row r="33" spans="1:39" x14ac:dyDescent="0.2">
      <c r="A33" t="s">
        <v>63</v>
      </c>
      <c r="B33" s="1">
        <v>7</v>
      </c>
      <c r="C33" s="2">
        <v>1.47858466718744E-6</v>
      </c>
      <c r="D33">
        <v>1.01089477539062E-4</v>
      </c>
      <c r="E33">
        <v>8.2826614379882802E-4</v>
      </c>
      <c r="F33">
        <v>56</v>
      </c>
      <c r="G33">
        <f t="shared" si="0"/>
        <v>28</v>
      </c>
      <c r="I33" t="s">
        <v>63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s="9" t="s">
        <v>63</v>
      </c>
      <c r="Y33" s="9" t="s">
        <v>103</v>
      </c>
      <c r="Z33" s="9" t="s">
        <v>103</v>
      </c>
      <c r="AA33" s="9" t="s">
        <v>103</v>
      </c>
      <c r="AB33" s="9" t="s">
        <v>103</v>
      </c>
      <c r="AC33" s="9" t="s">
        <v>103</v>
      </c>
      <c r="AD33" s="9" t="s">
        <v>103</v>
      </c>
      <c r="AE33" s="9" t="s">
        <v>103</v>
      </c>
      <c r="AF33" s="9" t="s">
        <v>103</v>
      </c>
      <c r="AG33" s="9" t="s">
        <v>103</v>
      </c>
      <c r="AH33" s="9" t="s">
        <v>103</v>
      </c>
      <c r="AI33" s="9" t="s">
        <v>103</v>
      </c>
      <c r="AJ33" s="9" t="s">
        <v>103</v>
      </c>
      <c r="AK33" s="9" t="s">
        <v>103</v>
      </c>
      <c r="AL33" s="9" t="s">
        <v>103</v>
      </c>
      <c r="AM33" s="9" t="s">
        <v>103</v>
      </c>
    </row>
    <row r="34" spans="1:39" x14ac:dyDescent="0.2">
      <c r="A34" t="s">
        <v>56</v>
      </c>
      <c r="B34" s="1">
        <v>10</v>
      </c>
      <c r="C34" s="1">
        <v>1004899371.31274</v>
      </c>
      <c r="D34" s="5">
        <v>8.7976455688476495E-5</v>
      </c>
      <c r="E34">
        <v>1.14202499389648E-3</v>
      </c>
      <c r="F34">
        <v>84</v>
      </c>
      <c r="G34">
        <f t="shared" si="0"/>
        <v>42</v>
      </c>
      <c r="I34" t="s">
        <v>56</v>
      </c>
      <c r="J34">
        <v>1.2480449676513601E-3</v>
      </c>
      <c r="K34">
        <v>2.84021377563476E-2</v>
      </c>
      <c r="L34">
        <v>1.34986639022827E-3</v>
      </c>
      <c r="M34">
        <v>4.3210903803507401E-2</v>
      </c>
      <c r="N34" t="s">
        <v>56</v>
      </c>
      <c r="O34">
        <v>1.3806621233622199E-3</v>
      </c>
      <c r="P34">
        <v>0.28729408979415799</v>
      </c>
      <c r="Q34">
        <v>1.3508399327596E-3</v>
      </c>
      <c r="R34">
        <v>0.42044664422671002</v>
      </c>
      <c r="S34" t="s">
        <v>56</v>
      </c>
      <c r="T34">
        <v>1.34750207265218E-3</v>
      </c>
      <c r="U34">
        <v>0.47393435239791798</v>
      </c>
      <c r="V34">
        <v>3.9264559745788496E-3</v>
      </c>
      <c r="W34">
        <v>1.09714799125989</v>
      </c>
      <c r="X34" s="9" t="s">
        <v>56</v>
      </c>
      <c r="Y34" s="9" t="s">
        <v>103</v>
      </c>
      <c r="Z34" s="9" t="s">
        <v>103</v>
      </c>
      <c r="AA34" s="9" t="s">
        <v>103</v>
      </c>
      <c r="AB34" s="9" t="s">
        <v>103</v>
      </c>
      <c r="AC34" s="9" t="s">
        <v>103</v>
      </c>
      <c r="AD34" s="9" t="s">
        <v>103</v>
      </c>
      <c r="AE34" s="9" t="s">
        <v>103</v>
      </c>
      <c r="AF34" s="9" t="s">
        <v>103</v>
      </c>
      <c r="AG34" s="9" t="s">
        <v>103</v>
      </c>
      <c r="AH34" s="9" t="s">
        <v>103</v>
      </c>
      <c r="AI34" s="9" t="s">
        <v>103</v>
      </c>
      <c r="AJ34" s="9" t="s">
        <v>103</v>
      </c>
      <c r="AK34" s="9" t="s">
        <v>103</v>
      </c>
      <c r="AL34" s="9" t="s">
        <v>103</v>
      </c>
      <c r="AM34" s="9" t="s">
        <v>103</v>
      </c>
    </row>
    <row r="35" spans="1:39" hidden="1" x14ac:dyDescent="0.2">
      <c r="A35" t="s">
        <v>73</v>
      </c>
      <c r="G35">
        <f t="shared" si="0"/>
        <v>0</v>
      </c>
      <c r="X35" t="s">
        <v>73</v>
      </c>
      <c r="Y35" s="7">
        <v>1.10553E-3</v>
      </c>
      <c r="Z35" s="7">
        <v>4.16491E-3</v>
      </c>
      <c r="AB35">
        <v>1.1017421881357799E-3</v>
      </c>
      <c r="AC35">
        <v>5.3009986877441398E-3</v>
      </c>
      <c r="AD35" t="s">
        <v>73</v>
      </c>
      <c r="AE35">
        <v>1.10791126887003E-3</v>
      </c>
      <c r="AF35">
        <v>2.7311076720555601E-2</v>
      </c>
      <c r="AG35">
        <v>1.1099676291147799E-3</v>
      </c>
      <c r="AH35">
        <v>5.4942071437835603E-2</v>
      </c>
      <c r="AI35" t="s">
        <v>73</v>
      </c>
      <c r="AJ35">
        <v>1.1107722918192501E-3</v>
      </c>
      <c r="AK35">
        <v>5.9782167275746603E-2</v>
      </c>
      <c r="AL35">
        <v>1.1430978775024401E-3</v>
      </c>
      <c r="AM35">
        <v>0.13687250018119801</v>
      </c>
    </row>
    <row r="36" spans="1:39" hidden="1" x14ac:dyDescent="0.2">
      <c r="A36" t="s">
        <v>83</v>
      </c>
      <c r="B36" s="1">
        <v>2</v>
      </c>
      <c r="C36" s="1">
        <v>5.6877175702979903</v>
      </c>
      <c r="D36">
        <v>1.0323524475097599E-4</v>
      </c>
      <c r="E36">
        <v>7.8487396240234299E-4</v>
      </c>
      <c r="F36">
        <v>52</v>
      </c>
      <c r="G36">
        <f t="shared" si="0"/>
        <v>26</v>
      </c>
      <c r="I36" t="s">
        <v>83</v>
      </c>
      <c r="J36">
        <v>1.16407394409179E-3</v>
      </c>
      <c r="K36">
        <v>1.5293130874633701E-2</v>
      </c>
      <c r="L36">
        <v>1.2724200884501101E-3</v>
      </c>
      <c r="M36">
        <v>2.0034641027450499E-2</v>
      </c>
      <c r="N36" t="s">
        <v>83</v>
      </c>
      <c r="O36">
        <v>1.2660523255666001E-3</v>
      </c>
      <c r="P36">
        <v>9.1909925142923996E-2</v>
      </c>
      <c r="Q36">
        <v>1.26879413922627E-3</v>
      </c>
      <c r="R36">
        <v>0.17586230238278699</v>
      </c>
      <c r="S36" t="s">
        <v>83</v>
      </c>
      <c r="T36">
        <v>1.2808740139007499E-3</v>
      </c>
      <c r="U36">
        <v>0.19682725270589099</v>
      </c>
      <c r="V36">
        <v>4.7855774561564096E-3</v>
      </c>
      <c r="W36">
        <v>0.46092933416366499</v>
      </c>
      <c r="X36" t="s">
        <v>83</v>
      </c>
      <c r="Y36" s="7">
        <v>1.1406400000000001E-3</v>
      </c>
      <c r="Z36" s="7">
        <v>7.5655799999999997E-3</v>
      </c>
      <c r="AB36">
        <v>1.12030903498331E-3</v>
      </c>
      <c r="AC36">
        <v>9.5482567946116106E-3</v>
      </c>
      <c r="AD36" s="9" t="s">
        <v>83</v>
      </c>
      <c r="AE36" s="9">
        <v>1.12592180569966E-3</v>
      </c>
      <c r="AF36" s="9">
        <v>4.78293498357137E-2</v>
      </c>
      <c r="AG36">
        <v>1.14081303278605E-3</v>
      </c>
      <c r="AH36">
        <v>9.7862203915913895E-2</v>
      </c>
      <c r="AI36" s="9" t="s">
        <v>83</v>
      </c>
      <c r="AJ36" s="9">
        <v>1.1361440022786399E-3</v>
      </c>
      <c r="AK36" s="9">
        <v>0.104701509078343</v>
      </c>
      <c r="AL36">
        <v>1.13618373870849E-3</v>
      </c>
      <c r="AM36">
        <v>0.240038971106211</v>
      </c>
    </row>
    <row r="37" spans="1:39" hidden="1" x14ac:dyDescent="0.2">
      <c r="A37" t="s">
        <v>71</v>
      </c>
      <c r="B37" s="1">
        <v>15</v>
      </c>
      <c r="C37" s="1">
        <v>0</v>
      </c>
      <c r="D37">
        <v>1.76906585693359E-4</v>
      </c>
      <c r="E37">
        <v>1.1286973953246999E-2</v>
      </c>
      <c r="F37">
        <v>1504</v>
      </c>
      <c r="G37">
        <f t="shared" si="0"/>
        <v>752</v>
      </c>
      <c r="I37" t="s">
        <v>71</v>
      </c>
      <c r="J37">
        <v>3.18649291992187E-3</v>
      </c>
      <c r="K37">
        <v>0.48024288177490199</v>
      </c>
      <c r="L37">
        <v>3.3894876639048201E-3</v>
      </c>
      <c r="M37">
        <v>0.63628813624381997</v>
      </c>
      <c r="N37" t="s">
        <v>71</v>
      </c>
      <c r="O37">
        <v>3.4674207369486398E-3</v>
      </c>
      <c r="P37">
        <v>2.8958154122034698</v>
      </c>
      <c r="Q37">
        <v>3.2539665699005101E-3</v>
      </c>
      <c r="R37">
        <v>5.9007505774497897</v>
      </c>
      <c r="S37" t="s">
        <v>71</v>
      </c>
      <c r="T37">
        <v>3.3816595872243199E-3</v>
      </c>
      <c r="U37">
        <v>6.5379591484864497</v>
      </c>
      <c r="X37" t="s">
        <v>71</v>
      </c>
      <c r="Y37" s="7">
        <v>1.11692E-3</v>
      </c>
      <c r="Z37" s="7">
        <v>2.7491199999999999E-3</v>
      </c>
      <c r="AB37">
        <v>1.1068880558013901E-3</v>
      </c>
      <c r="AC37">
        <v>3.4252405166625898E-3</v>
      </c>
      <c r="AD37" s="9" t="s">
        <v>71</v>
      </c>
      <c r="AE37" s="9">
        <v>1.11133853594462E-3</v>
      </c>
      <c r="AF37" s="9">
        <v>1.7229179541269901E-2</v>
      </c>
      <c r="AG37">
        <v>1.11045440038045E-3</v>
      </c>
      <c r="AH37">
        <v>3.4399191538492802E-2</v>
      </c>
      <c r="AI37" s="9" t="s">
        <v>71</v>
      </c>
      <c r="AJ37" s="9">
        <v>1.1110107103983499E-3</v>
      </c>
      <c r="AK37" s="9">
        <v>3.8239856561024903E-2</v>
      </c>
      <c r="AL37">
        <v>1.1221468448638901E-3</v>
      </c>
      <c r="AM37">
        <v>8.5898220539093004E-2</v>
      </c>
    </row>
    <row r="38" spans="1:39" hidden="1" x14ac:dyDescent="0.2">
      <c r="A38" t="s">
        <v>14</v>
      </c>
      <c r="B38" s="1">
        <v>5</v>
      </c>
      <c r="C38" s="1">
        <v>0.31122406111220702</v>
      </c>
      <c r="D38" s="5">
        <v>7.7962875366210897E-5</v>
      </c>
      <c r="E38">
        <v>9.4103813171386697E-4</v>
      </c>
      <c r="F38">
        <v>76</v>
      </c>
      <c r="G38">
        <f t="shared" si="0"/>
        <v>38</v>
      </c>
      <c r="I38" t="s">
        <v>14</v>
      </c>
      <c r="J38">
        <v>1.2291049957275299E-3</v>
      </c>
      <c r="K38">
        <v>2.5440940856933499E-2</v>
      </c>
      <c r="L38">
        <v>1.34695569674174E-3</v>
      </c>
      <c r="M38">
        <v>3.9234568675359002E-2</v>
      </c>
      <c r="N38" t="s">
        <v>14</v>
      </c>
      <c r="O38">
        <v>1.3402601083119701E-3</v>
      </c>
      <c r="P38">
        <v>0.19786007205645201</v>
      </c>
      <c r="Q38">
        <v>1.36355559031168E-3</v>
      </c>
      <c r="R38">
        <v>0.383667081594467</v>
      </c>
      <c r="S38" t="s">
        <v>14</v>
      </c>
      <c r="T38">
        <v>1.46267811457316E-3</v>
      </c>
      <c r="U38">
        <v>0.42352547248204497</v>
      </c>
      <c r="V38">
        <v>3.9228200912475499E-3</v>
      </c>
      <c r="W38">
        <v>0.97522423664728797</v>
      </c>
      <c r="X38" t="s">
        <v>14</v>
      </c>
      <c r="Y38" s="7">
        <v>1.1215299999999999E-3</v>
      </c>
      <c r="Z38" s="7">
        <v>5.33695E-3</v>
      </c>
      <c r="AB38" s="9" t="s">
        <v>103</v>
      </c>
      <c r="AC38" s="9" t="s">
        <v>103</v>
      </c>
      <c r="AD38" s="9" t="s">
        <v>103</v>
      </c>
      <c r="AE38" s="9" t="s">
        <v>103</v>
      </c>
      <c r="AF38" s="9" t="s">
        <v>103</v>
      </c>
      <c r="AG38" s="9" t="s">
        <v>103</v>
      </c>
      <c r="AH38" s="9" t="s">
        <v>103</v>
      </c>
      <c r="AI38" s="9" t="s">
        <v>103</v>
      </c>
      <c r="AJ38" s="9" t="s">
        <v>103</v>
      </c>
      <c r="AK38" s="9" t="s">
        <v>103</v>
      </c>
      <c r="AL38" s="9" t="s">
        <v>103</v>
      </c>
      <c r="AM38" s="9" t="s">
        <v>103</v>
      </c>
    </row>
    <row r="39" spans="1:39" x14ac:dyDescent="0.2">
      <c r="A39" t="s">
        <v>17</v>
      </c>
      <c r="B39" s="1">
        <v>8</v>
      </c>
      <c r="C39" s="1">
        <v>0.25895603346075402</v>
      </c>
      <c r="D39" s="5">
        <v>7.5101852416992106E-5</v>
      </c>
      <c r="E39" s="1">
        <v>8.6092948913574197E-4</v>
      </c>
      <c r="F39" s="1">
        <v>68</v>
      </c>
      <c r="G39">
        <f t="shared" si="0"/>
        <v>34</v>
      </c>
      <c r="I39" t="s">
        <v>17</v>
      </c>
      <c r="J39">
        <v>1.21085166931152E-3</v>
      </c>
      <c r="K39">
        <v>2.3665475845336899E-2</v>
      </c>
      <c r="L39">
        <v>1.3231535752614299E-3</v>
      </c>
      <c r="M39">
        <v>3.5037924846013299E-2</v>
      </c>
      <c r="N39" t="s">
        <v>17</v>
      </c>
      <c r="O39">
        <v>1.40236814816792E-3</v>
      </c>
      <c r="P39">
        <v>0.224072168270746</v>
      </c>
      <c r="Q39">
        <v>1.2606084346771199E-3</v>
      </c>
      <c r="R39">
        <v>0.32849144935607899</v>
      </c>
      <c r="S39" t="s">
        <v>17</v>
      </c>
      <c r="T39">
        <v>1.2695590655008901E-3</v>
      </c>
      <c r="U39">
        <v>0.37149268388748102</v>
      </c>
      <c r="V39">
        <v>3.6254823207855199E-3</v>
      </c>
      <c r="W39">
        <v>0.85549363493919295</v>
      </c>
      <c r="X39" s="9" t="s">
        <v>17</v>
      </c>
      <c r="Y39" s="9" t="s">
        <v>103</v>
      </c>
      <c r="Z39" s="9" t="s">
        <v>103</v>
      </c>
      <c r="AA39" t="s">
        <v>96</v>
      </c>
      <c r="AB39" s="9" t="s">
        <v>103</v>
      </c>
      <c r="AC39" s="9" t="s">
        <v>103</v>
      </c>
      <c r="AD39" s="9" t="s">
        <v>103</v>
      </c>
      <c r="AE39" s="9" t="s">
        <v>103</v>
      </c>
      <c r="AF39" s="9" t="s">
        <v>103</v>
      </c>
      <c r="AG39" s="9" t="s">
        <v>103</v>
      </c>
      <c r="AH39" s="9" t="s">
        <v>103</v>
      </c>
      <c r="AI39" s="9" t="s">
        <v>103</v>
      </c>
      <c r="AJ39" s="9" t="s">
        <v>103</v>
      </c>
      <c r="AK39" s="9" t="s">
        <v>103</v>
      </c>
      <c r="AL39" s="9" t="s">
        <v>103</v>
      </c>
      <c r="AM39" s="9" t="s">
        <v>103</v>
      </c>
    </row>
    <row r="40" spans="1:39" x14ac:dyDescent="0.2">
      <c r="A40" t="s">
        <v>6</v>
      </c>
      <c r="B40" s="1">
        <v>29</v>
      </c>
      <c r="C40" s="2">
        <v>3.6659165210800501E-5</v>
      </c>
      <c r="D40">
        <v>1.1014938354492099E-4</v>
      </c>
      <c r="E40">
        <v>2.4180412292480399E-3</v>
      </c>
      <c r="F40" s="1">
        <v>236</v>
      </c>
      <c r="G40">
        <f t="shared" si="0"/>
        <v>118</v>
      </c>
      <c r="I40" t="s">
        <v>6</v>
      </c>
      <c r="J40">
        <v>1.4922046661376899E-3</v>
      </c>
      <c r="K40">
        <v>0.11586673736572201</v>
      </c>
      <c r="L40">
        <v>1.6059478123982699E-3</v>
      </c>
      <c r="M40">
        <v>0.18112997213999399</v>
      </c>
      <c r="N40" t="s">
        <v>6</v>
      </c>
      <c r="O40">
        <v>1.5965203444163001E-3</v>
      </c>
      <c r="P40">
        <v>1.0321216980616199</v>
      </c>
      <c r="Q40">
        <v>1.60517295201619E-3</v>
      </c>
      <c r="R40">
        <v>2.0388641754786101</v>
      </c>
      <c r="S40" t="s">
        <v>6</v>
      </c>
      <c r="T40">
        <v>1.7162760098775199E-3</v>
      </c>
      <c r="U40">
        <v>2.2279962003231</v>
      </c>
      <c r="V40">
        <v>4.3053030967712402E-3</v>
      </c>
      <c r="W40">
        <v>5.2709958652655198</v>
      </c>
      <c r="X40" s="9" t="s">
        <v>6</v>
      </c>
      <c r="Y40" s="9" t="s">
        <v>103</v>
      </c>
      <c r="Z40" s="9" t="s">
        <v>103</v>
      </c>
      <c r="AA40" t="s">
        <v>96</v>
      </c>
      <c r="AB40" s="9" t="s">
        <v>103</v>
      </c>
      <c r="AC40" s="9" t="s">
        <v>103</v>
      </c>
      <c r="AD40" s="9" t="s">
        <v>103</v>
      </c>
      <c r="AE40" s="9" t="s">
        <v>103</v>
      </c>
      <c r="AF40" s="9" t="s">
        <v>103</v>
      </c>
      <c r="AG40" s="9" t="s">
        <v>103</v>
      </c>
      <c r="AH40" s="9" t="s">
        <v>103</v>
      </c>
      <c r="AI40" s="9" t="s">
        <v>103</v>
      </c>
      <c r="AJ40" s="9" t="s">
        <v>103</v>
      </c>
      <c r="AK40" s="9" t="s">
        <v>103</v>
      </c>
      <c r="AL40" s="9" t="s">
        <v>103</v>
      </c>
      <c r="AM40" s="9" t="s">
        <v>103</v>
      </c>
    </row>
    <row r="41" spans="1:39" hidden="1" x14ac:dyDescent="0.2">
      <c r="A41" t="s">
        <v>24</v>
      </c>
      <c r="B41" s="1">
        <v>15</v>
      </c>
      <c r="C41" s="1">
        <v>4.4388711651062097E-2</v>
      </c>
      <c r="D41" s="5">
        <v>9.2267990112304606E-5</v>
      </c>
      <c r="E41">
        <v>1.33609771728515E-3</v>
      </c>
      <c r="F41" s="1">
        <v>124</v>
      </c>
      <c r="G41">
        <f t="shared" si="0"/>
        <v>62</v>
      </c>
      <c r="I41" t="s">
        <v>24</v>
      </c>
      <c r="J41">
        <v>1.29453659057617E-3</v>
      </c>
      <c r="K41">
        <v>5.0749483108520503E-2</v>
      </c>
      <c r="L41">
        <v>1.4163851737976E-3</v>
      </c>
      <c r="M41">
        <v>7.5203835964202798E-2</v>
      </c>
      <c r="N41" t="s">
        <v>24</v>
      </c>
      <c r="O41">
        <v>1.3045966625213599E-3</v>
      </c>
      <c r="P41">
        <v>0.42827936013539603</v>
      </c>
      <c r="Q41">
        <v>1.4343758424123099E-3</v>
      </c>
      <c r="R41">
        <v>0.95883918801943402</v>
      </c>
      <c r="S41" t="s">
        <v>24</v>
      </c>
      <c r="T41">
        <v>1.5201568603515599E-3</v>
      </c>
      <c r="U41">
        <v>0.91291004419326705</v>
      </c>
      <c r="V41">
        <v>3.9854645729064898E-3</v>
      </c>
      <c r="W41">
        <v>2.07872578501701</v>
      </c>
      <c r="X41" s="11" t="s">
        <v>24</v>
      </c>
      <c r="Y41" s="11" t="s">
        <v>107</v>
      </c>
      <c r="Z41" s="11" t="s">
        <v>107</v>
      </c>
      <c r="AB41">
        <v>1.20094418525695E-3</v>
      </c>
      <c r="AC41">
        <v>7.76126980781555E-3</v>
      </c>
      <c r="AD41" s="9" t="s">
        <v>24</v>
      </c>
      <c r="AE41" s="9">
        <v>1.2687444686889601E-3</v>
      </c>
      <c r="AF41" s="9">
        <v>3.5613904396692903E-2</v>
      </c>
      <c r="AG41">
        <v>1.13357106844584E-3</v>
      </c>
      <c r="AH41">
        <v>7.0590297381083106E-2</v>
      </c>
      <c r="AI41" s="9" t="s">
        <v>24</v>
      </c>
      <c r="AJ41" s="9">
        <v>1.11365318298339E-3</v>
      </c>
      <c r="AK41" s="9">
        <v>7.59741365909576E-2</v>
      </c>
      <c r="AL41">
        <v>1.1201302210489901E-3</v>
      </c>
      <c r="AM41">
        <v>0.172859569390614</v>
      </c>
    </row>
    <row r="42" spans="1:39" x14ac:dyDescent="0.2">
      <c r="A42" t="s">
        <v>41</v>
      </c>
      <c r="B42" s="1">
        <v>13</v>
      </c>
      <c r="C42" s="1">
        <v>4.2177273824388399E-2</v>
      </c>
      <c r="D42">
        <v>1.01089477539062E-4</v>
      </c>
      <c r="E42">
        <v>1.22809410095214E-3</v>
      </c>
      <c r="F42" s="1">
        <v>108</v>
      </c>
      <c r="G42">
        <f t="shared" si="0"/>
        <v>54</v>
      </c>
      <c r="I42" t="s">
        <v>41</v>
      </c>
      <c r="J42">
        <v>1.2751007080078101E-3</v>
      </c>
      <c r="K42">
        <v>4.1966953277587801E-2</v>
      </c>
      <c r="L42">
        <v>1.44717097282409E-3</v>
      </c>
      <c r="M42">
        <v>6.2464356422424303E-2</v>
      </c>
      <c r="N42" t="s">
        <v>41</v>
      </c>
      <c r="O42">
        <v>1.3856689135233499E-3</v>
      </c>
      <c r="P42">
        <v>0.33903436859448699</v>
      </c>
      <c r="Q42">
        <v>1.39304995536804E-3</v>
      </c>
      <c r="R42">
        <v>0.669257839520772</v>
      </c>
      <c r="S42" t="s">
        <v>41</v>
      </c>
      <c r="T42">
        <v>1.4811356862386E-3</v>
      </c>
      <c r="U42">
        <v>0.72942370176315297</v>
      </c>
      <c r="V42">
        <v>3.84340683619181E-3</v>
      </c>
      <c r="W42">
        <v>1.6628207763036</v>
      </c>
      <c r="X42" s="9" t="s">
        <v>41</v>
      </c>
      <c r="Y42" s="12" t="s">
        <v>103</v>
      </c>
      <c r="Z42" s="12" t="s">
        <v>103</v>
      </c>
      <c r="AA42" s="12" t="s">
        <v>103</v>
      </c>
      <c r="AB42" s="12" t="s">
        <v>103</v>
      </c>
      <c r="AC42" s="12" t="s">
        <v>103</v>
      </c>
      <c r="AD42" s="12" t="s">
        <v>103</v>
      </c>
      <c r="AE42" s="12" t="s">
        <v>103</v>
      </c>
      <c r="AF42" s="12" t="s">
        <v>103</v>
      </c>
      <c r="AG42" s="12" t="s">
        <v>103</v>
      </c>
      <c r="AH42" s="12" t="s">
        <v>103</v>
      </c>
      <c r="AI42" s="12" t="s">
        <v>103</v>
      </c>
      <c r="AJ42" s="12" t="s">
        <v>103</v>
      </c>
      <c r="AK42" s="12" t="s">
        <v>103</v>
      </c>
      <c r="AL42" s="12" t="s">
        <v>103</v>
      </c>
      <c r="AM42" s="12" t="s">
        <v>103</v>
      </c>
    </row>
    <row r="43" spans="1:39" x14ac:dyDescent="0.2">
      <c r="A43" t="s">
        <v>80</v>
      </c>
      <c r="B43" s="1">
        <v>27</v>
      </c>
      <c r="C43" s="1">
        <v>1436585.84796741</v>
      </c>
      <c r="D43" s="5">
        <v>7.6055526733398397E-5</v>
      </c>
      <c r="E43">
        <v>2.20608711242675E-3</v>
      </c>
      <c r="F43" s="1">
        <v>220</v>
      </c>
      <c r="G43">
        <f t="shared" si="0"/>
        <v>110</v>
      </c>
      <c r="I43" t="s">
        <v>80</v>
      </c>
      <c r="J43">
        <v>1.4653682708740199E-3</v>
      </c>
      <c r="K43">
        <v>0.105227556228637</v>
      </c>
      <c r="L43">
        <v>1.5968382358550999E-3</v>
      </c>
      <c r="M43">
        <v>0.16668571035067201</v>
      </c>
      <c r="N43" t="s">
        <v>80</v>
      </c>
      <c r="O43">
        <v>1.57472491264343E-3</v>
      </c>
      <c r="P43">
        <v>1.0502643585205</v>
      </c>
      <c r="Q43">
        <v>1.5805860360463401E-3</v>
      </c>
      <c r="R43">
        <v>1.8527027567227601</v>
      </c>
      <c r="S43" t="s">
        <v>80</v>
      </c>
      <c r="T43">
        <v>1.68199340502421E-3</v>
      </c>
      <c r="U43">
        <v>2.0357681512832602</v>
      </c>
      <c r="V43">
        <v>4.0673116842905596E-3</v>
      </c>
      <c r="W43">
        <v>4.6571171879768301</v>
      </c>
      <c r="X43" s="9" t="s">
        <v>80</v>
      </c>
      <c r="Y43" s="12" t="s">
        <v>103</v>
      </c>
      <c r="Z43" s="12" t="s">
        <v>103</v>
      </c>
      <c r="AA43" s="12" t="s">
        <v>103</v>
      </c>
      <c r="AB43" s="12" t="s">
        <v>103</v>
      </c>
      <c r="AC43" s="12" t="s">
        <v>103</v>
      </c>
      <c r="AD43" s="12" t="s">
        <v>103</v>
      </c>
      <c r="AE43" s="12" t="s">
        <v>103</v>
      </c>
      <c r="AF43" s="12" t="s">
        <v>103</v>
      </c>
      <c r="AG43" s="12" t="s">
        <v>103</v>
      </c>
      <c r="AH43" s="12" t="s">
        <v>103</v>
      </c>
      <c r="AI43" s="12" t="s">
        <v>103</v>
      </c>
      <c r="AJ43" s="12" t="s">
        <v>103</v>
      </c>
      <c r="AK43" s="12" t="s">
        <v>103</v>
      </c>
      <c r="AL43" s="12" t="s">
        <v>103</v>
      </c>
      <c r="AM43" s="12" t="s">
        <v>103</v>
      </c>
    </row>
    <row r="44" spans="1:39" hidden="1" x14ac:dyDescent="0.2">
      <c r="A44" t="s">
        <v>87</v>
      </c>
      <c r="B44" s="1">
        <v>6</v>
      </c>
      <c r="C44" s="1">
        <v>0.28866053432438499</v>
      </c>
      <c r="D44" s="5">
        <v>9.9897384643554606E-5</v>
      </c>
      <c r="E44">
        <v>7.0881843566894499E-4</v>
      </c>
      <c r="F44" s="1">
        <v>52</v>
      </c>
      <c r="G44">
        <f t="shared" si="0"/>
        <v>26</v>
      </c>
      <c r="I44" t="s">
        <v>87</v>
      </c>
      <c r="J44">
        <v>1.20741844177246E-3</v>
      </c>
      <c r="K44">
        <v>1.8685913085937499E-2</v>
      </c>
      <c r="L44">
        <v>1.3019541899363201E-3</v>
      </c>
      <c r="M44">
        <v>2.59960691134134E-2</v>
      </c>
      <c r="N44" t="s">
        <v>87</v>
      </c>
      <c r="O44">
        <v>1.30432844161987E-3</v>
      </c>
      <c r="P44">
        <v>0.12763808170954299</v>
      </c>
      <c r="Q44">
        <v>1.29775206247965E-3</v>
      </c>
      <c r="R44">
        <v>0.24877314766247999</v>
      </c>
      <c r="S44" t="s">
        <v>87</v>
      </c>
      <c r="T44">
        <v>1.4034708340962699E-3</v>
      </c>
      <c r="U44">
        <v>0.27275054653485598</v>
      </c>
      <c r="V44">
        <v>3.5792787869771301E-3</v>
      </c>
      <c r="W44">
        <v>0.638488888740539</v>
      </c>
      <c r="X44" t="s">
        <v>87</v>
      </c>
      <c r="Y44" s="7">
        <v>1.1139699999999999E-3</v>
      </c>
      <c r="Z44" s="7">
        <v>1.1077699999999999E-3</v>
      </c>
      <c r="AB44">
        <v>1.1157095432281401E-3</v>
      </c>
      <c r="AC44">
        <v>1.1274715264638199E-3</v>
      </c>
      <c r="AD44" s="8" t="s">
        <v>87</v>
      </c>
      <c r="AE44" s="8">
        <v>1.1139114697774201E-3</v>
      </c>
      <c r="AF44" s="8">
        <v>1.1111497879028301E-3</v>
      </c>
      <c r="AG44">
        <v>1.1259814103444399E-3</v>
      </c>
      <c r="AH44">
        <v>1.11350417137146E-3</v>
      </c>
      <c r="AI44" s="8" t="s">
        <v>87</v>
      </c>
      <c r="AJ44" s="8">
        <v>1.1129478613535501E-3</v>
      </c>
      <c r="AK44" s="8">
        <v>1.1045237382253E-3</v>
      </c>
      <c r="AL44">
        <v>1.11874938011169E-3</v>
      </c>
      <c r="AM44">
        <v>1.1191467444101901E-3</v>
      </c>
    </row>
    <row r="45" spans="1:39" hidden="1" x14ac:dyDescent="0.2">
      <c r="A45" t="s">
        <v>81</v>
      </c>
      <c r="B45" s="1">
        <v>4</v>
      </c>
      <c r="C45" s="1">
        <v>5.7486320932919499</v>
      </c>
      <c r="D45">
        <v>2.16007232666015E-4</v>
      </c>
      <c r="E45">
        <v>2.9921531677245998E-3</v>
      </c>
      <c r="F45" s="1">
        <v>284</v>
      </c>
      <c r="G45">
        <f t="shared" si="0"/>
        <v>142</v>
      </c>
      <c r="I45" t="s">
        <v>81</v>
      </c>
      <c r="J45">
        <v>1.4368820190429599E-3</v>
      </c>
      <c r="K45">
        <v>9.5061826705932606E-2</v>
      </c>
      <c r="L45">
        <v>1.56365831693013E-3</v>
      </c>
      <c r="M45">
        <v>0.12584889928499801</v>
      </c>
      <c r="N45" t="s">
        <v>81</v>
      </c>
      <c r="O45">
        <v>1.55176719029744E-3</v>
      </c>
      <c r="P45">
        <v>0.62215324242909698</v>
      </c>
      <c r="Q45">
        <v>1.5698075294494601E-3</v>
      </c>
      <c r="R45">
        <v>1.33261233568191</v>
      </c>
      <c r="S45" t="s">
        <v>81</v>
      </c>
      <c r="T45">
        <v>1.66784723599751E-3</v>
      </c>
      <c r="U45">
        <v>1.3492600520451801</v>
      </c>
      <c r="V45">
        <v>4.0569702784220302E-3</v>
      </c>
      <c r="W45">
        <v>3.0483513474464399</v>
      </c>
      <c r="X45" s="13" t="s">
        <v>81</v>
      </c>
      <c r="Y45" s="14" t="s">
        <v>106</v>
      </c>
      <c r="Z45" s="14" t="s">
        <v>106</v>
      </c>
      <c r="AB45" s="12" t="s">
        <v>103</v>
      </c>
      <c r="AC45" s="12" t="s">
        <v>103</v>
      </c>
      <c r="AD45" s="12" t="s">
        <v>103</v>
      </c>
      <c r="AE45" s="12" t="s">
        <v>103</v>
      </c>
      <c r="AF45" s="12" t="s">
        <v>103</v>
      </c>
      <c r="AG45" s="12" t="s">
        <v>103</v>
      </c>
      <c r="AH45" s="12" t="s">
        <v>103</v>
      </c>
      <c r="AI45" s="12" t="s">
        <v>103</v>
      </c>
      <c r="AJ45" s="12" t="s">
        <v>103</v>
      </c>
      <c r="AK45" s="12" t="s">
        <v>103</v>
      </c>
      <c r="AL45" s="12" t="s">
        <v>103</v>
      </c>
      <c r="AM45" s="12" t="s">
        <v>103</v>
      </c>
    </row>
    <row r="46" spans="1:39" hidden="1" x14ac:dyDescent="0.2">
      <c r="A46" t="s">
        <v>59</v>
      </c>
      <c r="B46" s="1">
        <v>2</v>
      </c>
      <c r="C46" s="1">
        <v>16.372132832991799</v>
      </c>
      <c r="D46">
        <v>1.0013580322265601E-4</v>
      </c>
      <c r="E46">
        <v>2.3877620697021402E-3</v>
      </c>
      <c r="F46" s="1">
        <v>208</v>
      </c>
      <c r="G46">
        <f t="shared" si="0"/>
        <v>104</v>
      </c>
      <c r="I46" t="s">
        <v>59</v>
      </c>
      <c r="J46">
        <v>1.3425636291503899E-3</v>
      </c>
      <c r="K46">
        <v>7.1207027435302703E-2</v>
      </c>
      <c r="L46">
        <v>1.49279832839965E-3</v>
      </c>
      <c r="M46">
        <v>9.4919691483179705E-2</v>
      </c>
      <c r="N46" t="s">
        <v>59</v>
      </c>
      <c r="O46">
        <v>1.34237607320149E-3</v>
      </c>
      <c r="P46">
        <v>0.45494086543718898</v>
      </c>
      <c r="Q46">
        <v>1.4757116635640401E-3</v>
      </c>
      <c r="R46">
        <v>0.89367845654487599</v>
      </c>
      <c r="S46" t="s">
        <v>59</v>
      </c>
      <c r="T46">
        <v>1.5663107236226399E-3</v>
      </c>
      <c r="U46">
        <v>0.97984825571377998</v>
      </c>
      <c r="V46">
        <v>4.1416188081105504E-3</v>
      </c>
      <c r="W46">
        <v>2.2295778195063201</v>
      </c>
      <c r="X46" t="s">
        <v>59</v>
      </c>
      <c r="Y46" s="7">
        <v>2.99315E-3</v>
      </c>
      <c r="Z46" s="7">
        <v>1.11772E-3</v>
      </c>
      <c r="AB46">
        <v>3.8884381453196202E-3</v>
      </c>
      <c r="AC46">
        <v>1.1207461357116699E-3</v>
      </c>
      <c r="AD46" s="9" t="s">
        <v>59</v>
      </c>
      <c r="AE46" s="9">
        <v>2.0086656014124502E-2</v>
      </c>
      <c r="AF46" s="9">
        <v>1.1021196842193599E-3</v>
      </c>
      <c r="AG46">
        <v>4.0087372064590399E-2</v>
      </c>
      <c r="AH46">
        <v>1.1228124300638801E-3</v>
      </c>
      <c r="AI46" s="9" t="s">
        <v>59</v>
      </c>
      <c r="AJ46" s="9">
        <v>4.3827931086222301E-2</v>
      </c>
      <c r="AK46" s="9">
        <v>1.13071997960408E-3</v>
      </c>
      <c r="AL46">
        <v>0.101218253374099</v>
      </c>
      <c r="AM46">
        <v>1.1201500892639099E-3</v>
      </c>
    </row>
    <row r="47" spans="1:39" x14ac:dyDescent="0.2">
      <c r="A47" t="s">
        <v>55</v>
      </c>
      <c r="B47" s="1">
        <v>8</v>
      </c>
      <c r="C47" s="1">
        <v>0.14060400798997399</v>
      </c>
      <c r="D47" s="5">
        <v>9.918212890625E-5</v>
      </c>
      <c r="E47">
        <v>8.6903572082519499E-4</v>
      </c>
      <c r="F47" s="1">
        <v>68</v>
      </c>
      <c r="G47">
        <f t="shared" si="0"/>
        <v>34</v>
      </c>
      <c r="I47" t="s">
        <v>55</v>
      </c>
      <c r="J47">
        <v>1.21264457702636E-3</v>
      </c>
      <c r="K47">
        <v>2.2887382507324201E-2</v>
      </c>
      <c r="L47">
        <v>1.32235884666442E-3</v>
      </c>
      <c r="M47">
        <v>3.4925500551859501E-2</v>
      </c>
      <c r="N47" t="s">
        <v>55</v>
      </c>
      <c r="O47">
        <v>1.32247805595397E-3</v>
      </c>
      <c r="P47">
        <v>0.173078725735346</v>
      </c>
      <c r="Q47">
        <v>1.3707677523295001E-3</v>
      </c>
      <c r="R47">
        <v>0.33894518017768799</v>
      </c>
      <c r="S47" t="s">
        <v>55</v>
      </c>
      <c r="T47">
        <v>1.4108618100484201E-3</v>
      </c>
      <c r="U47">
        <v>0.36952968438466299</v>
      </c>
      <c r="V47">
        <v>3.49499781926473E-3</v>
      </c>
      <c r="W47">
        <v>0.88113740086555403</v>
      </c>
      <c r="X47" s="9" t="s">
        <v>55</v>
      </c>
      <c r="Y47" s="12" t="s">
        <v>103</v>
      </c>
      <c r="Z47" s="12" t="s">
        <v>103</v>
      </c>
      <c r="AA47" s="12" t="s">
        <v>103</v>
      </c>
      <c r="AB47" s="12" t="s">
        <v>103</v>
      </c>
      <c r="AC47" s="12" t="s">
        <v>103</v>
      </c>
      <c r="AD47" s="12" t="s">
        <v>103</v>
      </c>
      <c r="AE47" s="12" t="s">
        <v>103</v>
      </c>
      <c r="AF47" s="12" t="s">
        <v>103</v>
      </c>
      <c r="AG47" s="12" t="s">
        <v>103</v>
      </c>
      <c r="AH47" s="12" t="s">
        <v>103</v>
      </c>
      <c r="AI47" s="12" t="s">
        <v>103</v>
      </c>
      <c r="AJ47" s="12" t="s">
        <v>103</v>
      </c>
      <c r="AK47" s="12" t="s">
        <v>103</v>
      </c>
      <c r="AL47" s="12" t="s">
        <v>103</v>
      </c>
      <c r="AM47" s="12" t="s">
        <v>103</v>
      </c>
    </row>
    <row r="48" spans="1:39" x14ac:dyDescent="0.2">
      <c r="A48" t="s">
        <v>1</v>
      </c>
      <c r="B48" s="1">
        <v>8</v>
      </c>
      <c r="C48" s="1">
        <v>0.13268161084392599</v>
      </c>
      <c r="D48">
        <v>1.4519691467285099E-4</v>
      </c>
      <c r="E48">
        <v>9.1123580932617101E-4</v>
      </c>
      <c r="F48" s="1">
        <v>68</v>
      </c>
      <c r="G48">
        <f t="shared" si="0"/>
        <v>34</v>
      </c>
      <c r="I48" t="s">
        <v>1</v>
      </c>
      <c r="J48">
        <v>1.2453937530517501E-3</v>
      </c>
      <c r="K48">
        <v>2.4138612747192301E-2</v>
      </c>
      <c r="L48">
        <v>1.3277630011240601E-3</v>
      </c>
      <c r="M48">
        <v>3.4028053283691399E-2</v>
      </c>
      <c r="N48" t="s">
        <v>1</v>
      </c>
      <c r="O48">
        <v>1.21614336967468E-3</v>
      </c>
      <c r="P48">
        <v>0.17222767074902801</v>
      </c>
      <c r="Q48">
        <v>1.32989883422851E-3</v>
      </c>
      <c r="R48">
        <v>0.337892989317576</v>
      </c>
      <c r="S48" t="s">
        <v>1</v>
      </c>
      <c r="T48">
        <v>1.4112492402394601E-3</v>
      </c>
      <c r="U48">
        <v>0.36961807807286501</v>
      </c>
      <c r="V48">
        <v>3.6119421323140399E-3</v>
      </c>
      <c r="W48">
        <v>0.85548534989356995</v>
      </c>
      <c r="X48" s="9" t="s">
        <v>1</v>
      </c>
      <c r="Y48" s="12" t="s">
        <v>103</v>
      </c>
      <c r="Z48" s="12" t="s">
        <v>103</v>
      </c>
      <c r="AA48" s="12" t="s">
        <v>103</v>
      </c>
      <c r="AB48" s="12" t="s">
        <v>103</v>
      </c>
      <c r="AC48" s="12" t="s">
        <v>103</v>
      </c>
      <c r="AD48" s="12" t="s">
        <v>103</v>
      </c>
      <c r="AE48" s="12" t="s">
        <v>103</v>
      </c>
      <c r="AF48" s="12" t="s">
        <v>103</v>
      </c>
      <c r="AG48" s="12" t="s">
        <v>103</v>
      </c>
      <c r="AH48" s="12" t="s">
        <v>103</v>
      </c>
      <c r="AI48" s="12" t="s">
        <v>103</v>
      </c>
      <c r="AJ48" s="12" t="s">
        <v>103</v>
      </c>
      <c r="AK48" s="12" t="s">
        <v>103</v>
      </c>
      <c r="AL48" s="12" t="s">
        <v>103</v>
      </c>
      <c r="AM48" s="12" t="s">
        <v>103</v>
      </c>
    </row>
    <row r="49" spans="1:39" hidden="1" x14ac:dyDescent="0.2">
      <c r="A49" t="s">
        <v>4</v>
      </c>
      <c r="B49" s="1">
        <v>6</v>
      </c>
      <c r="C49" s="1">
        <v>0.167545870403076</v>
      </c>
      <c r="D49" s="5">
        <v>9.3936920166015598E-5</v>
      </c>
      <c r="E49">
        <v>6.4790248870849601E-3</v>
      </c>
      <c r="F49" s="1">
        <v>584</v>
      </c>
      <c r="G49">
        <f t="shared" si="0"/>
        <v>292</v>
      </c>
      <c r="I49" t="s">
        <v>4</v>
      </c>
      <c r="J49">
        <v>1.8911838531494099E-3</v>
      </c>
      <c r="K49">
        <v>0.20319187164306601</v>
      </c>
      <c r="L49">
        <v>1.9714037577311101E-3</v>
      </c>
      <c r="M49">
        <v>0.25716687242190001</v>
      </c>
      <c r="N49" t="s">
        <v>4</v>
      </c>
      <c r="O49">
        <v>1.9582410653432199E-3</v>
      </c>
      <c r="P49">
        <v>1.2783248225847801</v>
      </c>
      <c r="Q49">
        <v>1.98902686436971E-3</v>
      </c>
      <c r="R49">
        <v>2.5843214392661999</v>
      </c>
      <c r="S49" t="s">
        <v>4</v>
      </c>
      <c r="T49">
        <v>2.08296378453572E-3</v>
      </c>
      <c r="U49">
        <v>2.8231843610604601</v>
      </c>
      <c r="V49">
        <v>4.7266483306884696E-3</v>
      </c>
      <c r="W49">
        <v>5.9747775793075499</v>
      </c>
      <c r="X49" s="11" t="s">
        <v>4</v>
      </c>
      <c r="Y49" s="15" t="s">
        <v>107</v>
      </c>
      <c r="Z49" s="15" t="s">
        <v>107</v>
      </c>
      <c r="AB49">
        <v>3.4263432025909402E-3</v>
      </c>
      <c r="AC49">
        <v>1.1001527309417701E-3</v>
      </c>
      <c r="AD49" s="9" t="s">
        <v>4</v>
      </c>
      <c r="AE49" s="9">
        <v>1.72042946020762E-2</v>
      </c>
      <c r="AF49" s="9">
        <v>1.10379854838053E-3</v>
      </c>
      <c r="AG49">
        <v>3.4388929605484002E-2</v>
      </c>
      <c r="AH49">
        <v>1.1184116204579599E-3</v>
      </c>
      <c r="AI49" s="9" t="s">
        <v>4</v>
      </c>
      <c r="AJ49" s="9">
        <v>3.8912187019983897E-2</v>
      </c>
      <c r="AK49" s="9">
        <v>1.1246999104817699E-3</v>
      </c>
      <c r="AL49">
        <v>8.5871954758961894E-2</v>
      </c>
      <c r="AM49">
        <v>1.42839550971984E-3</v>
      </c>
    </row>
    <row r="50" spans="1:39" hidden="1" x14ac:dyDescent="0.2">
      <c r="A50" t="s">
        <v>69</v>
      </c>
      <c r="B50" s="1">
        <v>8</v>
      </c>
      <c r="C50" s="1">
        <v>0.159649274293201</v>
      </c>
      <c r="D50" s="5">
        <v>8.9883804321288995E-5</v>
      </c>
      <c r="E50">
        <v>2.21014022827148E-3</v>
      </c>
      <c r="F50" s="1">
        <v>208</v>
      </c>
      <c r="G50">
        <f t="shared" si="0"/>
        <v>104</v>
      </c>
      <c r="I50" t="s">
        <v>69</v>
      </c>
      <c r="J50">
        <v>1.43354415893554E-3</v>
      </c>
      <c r="K50">
        <v>7.2678556442260706E-2</v>
      </c>
      <c r="L50">
        <v>1.4427403608957899E-3</v>
      </c>
      <c r="M50">
        <v>9.396559993426E-2</v>
      </c>
      <c r="N50" t="s">
        <v>69</v>
      </c>
      <c r="O50">
        <v>1.3489027818044E-3</v>
      </c>
      <c r="P50">
        <v>0.45435804128646801</v>
      </c>
      <c r="Q50">
        <v>1.5315810839335101E-3</v>
      </c>
      <c r="R50">
        <v>0.95623665054639095</v>
      </c>
      <c r="S50" t="s">
        <v>69</v>
      </c>
      <c r="T50">
        <v>1.5514095624287901E-3</v>
      </c>
      <c r="U50">
        <v>0.98495675126711502</v>
      </c>
      <c r="V50">
        <v>3.8239955902099601E-3</v>
      </c>
      <c r="W50">
        <v>2.2292935550212798</v>
      </c>
      <c r="X50" t="s">
        <v>69</v>
      </c>
      <c r="Y50" s="7">
        <v>9.2164399999999994E-3</v>
      </c>
      <c r="Z50" s="7">
        <v>1.1053599999999999E-3</v>
      </c>
      <c r="AB50">
        <v>1.1720746755599899E-2</v>
      </c>
      <c r="AC50">
        <v>1.1034011840820299E-3</v>
      </c>
      <c r="AD50" s="9" t="s">
        <v>69</v>
      </c>
      <c r="AE50" s="9">
        <v>6.7785431941350296E-2</v>
      </c>
      <c r="AF50" s="9">
        <v>1.09621882438659E-3</v>
      </c>
      <c r="AG50">
        <v>0.119368026653925</v>
      </c>
      <c r="AH50">
        <v>1.1185010274251299E-3</v>
      </c>
      <c r="AI50" s="9" t="s">
        <v>69</v>
      </c>
      <c r="AJ50" s="9">
        <v>0.14684537053108199</v>
      </c>
      <c r="AK50" s="9">
        <v>1.1024872461954699E-3</v>
      </c>
      <c r="AL50">
        <v>0.297253290812174</v>
      </c>
      <c r="AM50">
        <v>1.1098086833953801E-3</v>
      </c>
    </row>
    <row r="51" spans="1:39" hidden="1" x14ac:dyDescent="0.2">
      <c r="A51" t="s">
        <v>11</v>
      </c>
      <c r="B51" s="1">
        <v>8</v>
      </c>
      <c r="C51" s="1">
        <v>138196342.12911999</v>
      </c>
      <c r="D51">
        <v>1.13725662231445E-4</v>
      </c>
      <c r="E51">
        <v>9.1123580932617101E-4</v>
      </c>
      <c r="F51" s="1">
        <v>68</v>
      </c>
      <c r="G51">
        <f t="shared" si="0"/>
        <v>34</v>
      </c>
      <c r="I51" t="s">
        <v>11</v>
      </c>
      <c r="J51">
        <v>1.2340831756591699E-3</v>
      </c>
      <c r="K51">
        <v>2.4613895416259701E-2</v>
      </c>
      <c r="L51">
        <v>1.33101145426432E-3</v>
      </c>
      <c r="M51">
        <v>3.5259823004404701E-2</v>
      </c>
      <c r="N51" t="s">
        <v>11</v>
      </c>
      <c r="O51">
        <v>1.3142724831899E-3</v>
      </c>
      <c r="P51">
        <v>0.17200587193171099</v>
      </c>
      <c r="Q51">
        <v>1.3653934001922601E-3</v>
      </c>
      <c r="R51">
        <v>0.33789222439130101</v>
      </c>
      <c r="S51" t="s">
        <v>11</v>
      </c>
      <c r="T51">
        <v>1.42865379651387E-3</v>
      </c>
      <c r="U51">
        <v>0.37727945049603701</v>
      </c>
      <c r="V51">
        <v>3.63908211390177E-3</v>
      </c>
      <c r="W51">
        <v>0.85545148452122999</v>
      </c>
      <c r="X51" t="s">
        <v>11</v>
      </c>
      <c r="Y51" s="7">
        <v>2.7089599999999998E-3</v>
      </c>
      <c r="Z51" s="7">
        <v>1.0991200000000001E-3</v>
      </c>
      <c r="AB51">
        <v>3.4424662590026799E-3</v>
      </c>
      <c r="AC51">
        <v>1.1076529820759999E-3</v>
      </c>
      <c r="AD51" s="9" t="s">
        <v>11</v>
      </c>
      <c r="AE51" s="9">
        <v>1.7191191514333001E-2</v>
      </c>
      <c r="AF51" s="9">
        <v>1.11454725265502E-3</v>
      </c>
      <c r="AG51">
        <v>3.43684554100036E-2</v>
      </c>
      <c r="AH51">
        <v>1.1142194271087601E-3</v>
      </c>
      <c r="AI51" s="9" t="s">
        <v>11</v>
      </c>
      <c r="AJ51" s="9">
        <v>3.8471162319183301E-2</v>
      </c>
      <c r="AK51" s="9">
        <v>1.12698475519816E-3</v>
      </c>
      <c r="AL51">
        <v>9.2541178067525195E-2</v>
      </c>
      <c r="AM51">
        <v>1.14395221074422E-3</v>
      </c>
    </row>
    <row r="52" spans="1:39" hidden="1" x14ac:dyDescent="0.2">
      <c r="A52" t="s">
        <v>43</v>
      </c>
      <c r="B52" s="1" t="s">
        <v>96</v>
      </c>
      <c r="G52">
        <f t="shared" si="0"/>
        <v>0</v>
      </c>
      <c r="X52" t="s">
        <v>43</v>
      </c>
      <c r="Y52" s="7">
        <v>6.6125899999999998E-3</v>
      </c>
      <c r="Z52" s="7">
        <v>1.1399699999999999E-3</v>
      </c>
      <c r="AB52">
        <v>8.4445774555206299E-3</v>
      </c>
      <c r="AC52">
        <v>1.1138319969177201E-3</v>
      </c>
      <c r="AD52" s="9" t="s">
        <v>43</v>
      </c>
      <c r="AE52" s="9">
        <v>4.2835493882497098E-2</v>
      </c>
      <c r="AF52" s="9">
        <v>1.1152724424997899E-3</v>
      </c>
      <c r="AG52">
        <v>8.5868835449218694E-2</v>
      </c>
      <c r="AH52">
        <v>1.17004911104838E-3</v>
      </c>
      <c r="AI52" s="9" t="s">
        <v>43</v>
      </c>
      <c r="AJ52" s="9">
        <v>9.4112992286682101E-2</v>
      </c>
      <c r="AK52" s="9">
        <v>1.1402666568756099E-3</v>
      </c>
      <c r="AL52">
        <v>0.21442498763402301</v>
      </c>
      <c r="AM52">
        <v>1.1286636193593299E-3</v>
      </c>
    </row>
    <row r="53" spans="1:39" hidden="1" x14ac:dyDescent="0.2">
      <c r="A53" t="s">
        <v>42</v>
      </c>
      <c r="B53" s="1" t="s">
        <v>96</v>
      </c>
      <c r="G53">
        <f t="shared" si="0"/>
        <v>0</v>
      </c>
      <c r="X53" t="s">
        <v>42</v>
      </c>
      <c r="Y53" s="7">
        <v>3.7389400000000001E-3</v>
      </c>
      <c r="Z53" s="7">
        <v>1.1129899999999999E-3</v>
      </c>
      <c r="AB53">
        <v>4.82530395189921E-3</v>
      </c>
      <c r="AC53">
        <v>1.1858642101287801E-3</v>
      </c>
      <c r="AD53" s="9" t="s">
        <v>42</v>
      </c>
      <c r="AE53" s="9">
        <v>2.4926135937372799E-2</v>
      </c>
      <c r="AF53" s="9">
        <v>1.13101800282796E-3</v>
      </c>
      <c r="AG53">
        <v>5.2726437648137399E-2</v>
      </c>
      <c r="AH53">
        <v>1.1176764965057299E-3</v>
      </c>
      <c r="AI53" s="9" t="s">
        <v>42</v>
      </c>
      <c r="AJ53" s="9">
        <v>5.5388102928797402E-2</v>
      </c>
      <c r="AK53" s="9">
        <v>1.1161069075266499E-3</v>
      </c>
      <c r="AL53">
        <v>0.126492748657862</v>
      </c>
      <c r="AM53">
        <v>1.1196931203206299E-3</v>
      </c>
    </row>
    <row r="54" spans="1:39" hidden="1" x14ac:dyDescent="0.2">
      <c r="A54" t="s">
        <v>16</v>
      </c>
      <c r="B54" s="1" t="s">
        <v>96</v>
      </c>
      <c r="G54">
        <f t="shared" si="0"/>
        <v>0</v>
      </c>
      <c r="X54" t="s">
        <v>16</v>
      </c>
      <c r="Y54" s="7">
        <v>6.3250900000000002E-3</v>
      </c>
      <c r="Z54" s="7">
        <v>1.1024400000000001E-3</v>
      </c>
      <c r="AB54">
        <v>8.6230933666229196E-3</v>
      </c>
      <c r="AC54">
        <v>1.1492371559142999E-3</v>
      </c>
      <c r="AD54" s="9" t="s">
        <v>16</v>
      </c>
      <c r="AE54" s="9">
        <v>4.1272222995758001E-2</v>
      </c>
      <c r="AF54" s="9">
        <v>1.13948186238606E-3</v>
      </c>
      <c r="AG54">
        <v>8.2306484381357806E-2</v>
      </c>
      <c r="AH54">
        <v>1.10363960266113E-3</v>
      </c>
      <c r="AI54" s="9" t="s">
        <v>16</v>
      </c>
      <c r="AJ54" s="9">
        <v>9.2855155467987005E-2</v>
      </c>
      <c r="AK54" s="9">
        <v>1.11208359400431E-3</v>
      </c>
      <c r="AL54">
        <v>0.210354586442311</v>
      </c>
      <c r="AM54">
        <v>1.1155803998311299E-3</v>
      </c>
    </row>
    <row r="55" spans="1:39" hidden="1" x14ac:dyDescent="0.2">
      <c r="A55" t="s">
        <v>34</v>
      </c>
      <c r="B55" s="1">
        <v>7</v>
      </c>
      <c r="C55" s="1">
        <v>0.16157926705909001</v>
      </c>
      <c r="D55">
        <v>1.04904174804687E-4</v>
      </c>
      <c r="E55">
        <v>3.5972595214843698E-3</v>
      </c>
      <c r="F55">
        <v>372</v>
      </c>
      <c r="G55">
        <f t="shared" si="0"/>
        <v>186</v>
      </c>
      <c r="I55" t="s">
        <v>34</v>
      </c>
      <c r="J55">
        <v>1.55521392822265E-3</v>
      </c>
      <c r="K55">
        <v>0.12957479476928699</v>
      </c>
      <c r="L55">
        <v>1.67338053385416E-3</v>
      </c>
      <c r="M55">
        <v>0.167415887117385</v>
      </c>
      <c r="N55" t="s">
        <v>34</v>
      </c>
      <c r="O55">
        <v>1.6590654850006099E-3</v>
      </c>
      <c r="P55">
        <v>0.86891211072603802</v>
      </c>
      <c r="Q55">
        <v>1.6867915789286201E-3</v>
      </c>
      <c r="R55">
        <v>1.6218761006991</v>
      </c>
      <c r="S55" t="s">
        <v>34</v>
      </c>
      <c r="T55">
        <v>1.81870659192403E-3</v>
      </c>
      <c r="U55">
        <v>1.80340610941251</v>
      </c>
      <c r="V55">
        <v>4.3109655380248997E-3</v>
      </c>
      <c r="W55">
        <v>4.12857620914777</v>
      </c>
      <c r="X55" t="s">
        <v>34</v>
      </c>
      <c r="Y55" s="7">
        <v>2.6916499999999999E-3</v>
      </c>
      <c r="Z55" s="7">
        <v>1.10838E-3</v>
      </c>
      <c r="AB55">
        <v>3.4269889195760002E-3</v>
      </c>
      <c r="AC55">
        <v>1.1082589626312199E-3</v>
      </c>
      <c r="AD55" s="9" t="s">
        <v>34</v>
      </c>
      <c r="AE55" s="9">
        <v>1.7171700795491501E-2</v>
      </c>
      <c r="AF55" s="9">
        <v>1.1201997598012201E-3</v>
      </c>
      <c r="AG55">
        <v>3.45465044180552E-2</v>
      </c>
      <c r="AH55">
        <v>1.12128257751464E-3</v>
      </c>
      <c r="AI55" s="9" t="s">
        <v>84</v>
      </c>
      <c r="AJ55" s="9">
        <v>2.666770418485E-2</v>
      </c>
      <c r="AK55" s="9">
        <v>1.10328197479248E-3</v>
      </c>
      <c r="AL55">
        <v>8.8832865158716801E-2</v>
      </c>
      <c r="AM55">
        <v>1.12391511599222E-3</v>
      </c>
    </row>
    <row r="56" spans="1:39" hidden="1" x14ac:dyDescent="0.2">
      <c r="A56" t="s">
        <v>84</v>
      </c>
      <c r="B56" s="1">
        <v>7</v>
      </c>
      <c r="C56" s="1">
        <v>0.20320306908901301</v>
      </c>
      <c r="D56" s="5">
        <v>9.2267990112304606E-5</v>
      </c>
      <c r="E56" s="1">
        <v>3.6208629608154201E-3</v>
      </c>
      <c r="F56" s="1">
        <v>372</v>
      </c>
      <c r="G56">
        <f t="shared" si="0"/>
        <v>186</v>
      </c>
      <c r="X56" t="s">
        <v>84</v>
      </c>
      <c r="Y56" s="7">
        <v>2.0451100000000002E-3</v>
      </c>
      <c r="Z56" s="7">
        <v>1.11746E-3</v>
      </c>
      <c r="AB56">
        <v>2.44784355163574E-3</v>
      </c>
      <c r="AC56">
        <v>1.10640128453572E-3</v>
      </c>
      <c r="AD56" s="9" t="s">
        <v>84</v>
      </c>
      <c r="AE56" s="9">
        <v>1.23598078886667E-2</v>
      </c>
      <c r="AF56" s="9">
        <v>1.1087656021118099E-3</v>
      </c>
      <c r="AG56">
        <v>2.4545987447102801E-2</v>
      </c>
      <c r="AH56">
        <v>1.11417969067891E-3</v>
      </c>
      <c r="AI56" s="9" t="s">
        <v>34</v>
      </c>
      <c r="AJ56" s="9">
        <v>3.8323402404785101E-2</v>
      </c>
      <c r="AK56" s="9">
        <v>1.11186504364013E-3</v>
      </c>
      <c r="AL56">
        <v>6.0838490724563599E-2</v>
      </c>
      <c r="AM56">
        <v>1.1099378267923901E-3</v>
      </c>
    </row>
    <row r="57" spans="1:39" hidden="1" x14ac:dyDescent="0.2">
      <c r="A57" t="s">
        <v>38</v>
      </c>
      <c r="B57" s="1">
        <v>15</v>
      </c>
      <c r="C57" s="1">
        <v>2.3537416423912799E-2</v>
      </c>
      <c r="D57">
        <v>4.2986869812011702E-4</v>
      </c>
      <c r="E57">
        <v>3.3731460571289002E-3</v>
      </c>
      <c r="F57">
        <v>124</v>
      </c>
      <c r="G57">
        <f t="shared" si="0"/>
        <v>62</v>
      </c>
      <c r="I57" t="s">
        <v>38</v>
      </c>
      <c r="J57">
        <v>1.4479923248291E-3</v>
      </c>
      <c r="K57">
        <v>5.4102888107299803E-2</v>
      </c>
      <c r="L57">
        <v>1.4145374298095701E-3</v>
      </c>
      <c r="M57">
        <v>7.6743523279825795E-2</v>
      </c>
      <c r="N57" t="s">
        <v>38</v>
      </c>
      <c r="O57">
        <v>1.47560238838195E-3</v>
      </c>
      <c r="P57">
        <v>0.43125904599825499</v>
      </c>
      <c r="Q57">
        <v>1.4107127984364801E-3</v>
      </c>
      <c r="R57">
        <v>0.84112926324208503</v>
      </c>
      <c r="S57" t="s">
        <v>38</v>
      </c>
      <c r="T57">
        <v>1.51763359705607E-3</v>
      </c>
      <c r="U57">
        <v>0.92504350344340003</v>
      </c>
      <c r="V57">
        <v>4.0231247742970704E-3</v>
      </c>
      <c r="W57">
        <v>2.08046788970629</v>
      </c>
      <c r="X57" t="s">
        <v>38</v>
      </c>
      <c r="Y57" s="7">
        <v>2.72901E-3</v>
      </c>
      <c r="Z57" s="7">
        <v>1.6970799999999999E-3</v>
      </c>
      <c r="AB57">
        <v>3.4450590610504098E-3</v>
      </c>
      <c r="AC57">
        <v>1.6431013743082601E-3</v>
      </c>
      <c r="AD57" s="9" t="s">
        <v>38</v>
      </c>
      <c r="AE57" s="9">
        <v>1.7212023337682E-2</v>
      </c>
      <c r="AF57" s="9">
        <v>1.67540709177653E-3</v>
      </c>
      <c r="AG57">
        <v>3.4334530433018998E-2</v>
      </c>
      <c r="AH57">
        <v>2.47446695963541E-3</v>
      </c>
      <c r="AI57" s="9" t="s">
        <v>38</v>
      </c>
      <c r="AJ57" s="9">
        <v>3.84281078974405E-2</v>
      </c>
      <c r="AK57" s="9">
        <v>1.6857584317525199E-3</v>
      </c>
      <c r="AL57">
        <v>8.5946649312972995E-2</v>
      </c>
      <c r="AM57">
        <v>3.2042860984802198E-3</v>
      </c>
    </row>
    <row r="58" spans="1:39" hidden="1" x14ac:dyDescent="0.2">
      <c r="A58" t="s">
        <v>8</v>
      </c>
      <c r="B58" s="1">
        <v>16</v>
      </c>
      <c r="C58" s="1">
        <v>0.25724807931618299</v>
      </c>
      <c r="D58" s="5">
        <v>7.7009201049804606E-5</v>
      </c>
      <c r="E58">
        <v>9.3388557434081999E-4</v>
      </c>
      <c r="F58">
        <v>76</v>
      </c>
      <c r="G58">
        <f t="shared" si="0"/>
        <v>38</v>
      </c>
      <c r="I58" t="s">
        <v>8</v>
      </c>
      <c r="J58">
        <v>1.21821403503417E-3</v>
      </c>
      <c r="K58">
        <v>2.61269855499267E-2</v>
      </c>
      <c r="L58">
        <v>1.3467669486999501E-3</v>
      </c>
      <c r="M58">
        <v>3.9176474014918E-2</v>
      </c>
      <c r="N58" t="s">
        <v>8</v>
      </c>
      <c r="O58">
        <v>1.35846932729085E-3</v>
      </c>
      <c r="P58">
        <v>0.19641672571500099</v>
      </c>
      <c r="Q58">
        <v>1.3498266537984201E-3</v>
      </c>
      <c r="R58">
        <v>0.38115812341372102</v>
      </c>
      <c r="S58" t="s">
        <v>8</v>
      </c>
      <c r="T58">
        <v>1.4457205931345601E-3</v>
      </c>
      <c r="U58">
        <v>0.42191869020461997</v>
      </c>
      <c r="V58">
        <v>3.8484235604604E-3</v>
      </c>
      <c r="W58">
        <v>0.97680586576461703</v>
      </c>
      <c r="X58" t="s">
        <v>8</v>
      </c>
      <c r="Y58" s="7">
        <v>6.7217600000000002E-3</v>
      </c>
      <c r="Z58" s="7">
        <v>1.09577E-3</v>
      </c>
      <c r="AB58">
        <v>8.6330374081929496E-3</v>
      </c>
      <c r="AC58">
        <v>1.1083285013834599E-3</v>
      </c>
      <c r="AD58" s="9" t="s">
        <v>8</v>
      </c>
      <c r="AE58" s="9">
        <v>4.30516203244527E-2</v>
      </c>
      <c r="AF58" s="9">
        <v>1.1057853698730399E-3</v>
      </c>
      <c r="AG58">
        <v>8.8570555051167801E-2</v>
      </c>
      <c r="AH58">
        <v>1.1216302712758299E-3</v>
      </c>
      <c r="AI58" s="9" t="s">
        <v>21</v>
      </c>
      <c r="AJ58" s="9">
        <v>0.87024355928103103</v>
      </c>
      <c r="AK58" s="9">
        <v>1.1296272277832001E-3</v>
      </c>
      <c r="AL58">
        <v>0.22138776381810499</v>
      </c>
      <c r="AM58">
        <v>1.12316012382507E-3</v>
      </c>
    </row>
    <row r="59" spans="1:39" hidden="1" x14ac:dyDescent="0.2">
      <c r="A59" t="s">
        <v>21</v>
      </c>
      <c r="B59" s="1">
        <v>12</v>
      </c>
      <c r="C59" s="4">
        <v>3.5873642301484799E-5</v>
      </c>
      <c r="D59">
        <v>6.94036483764648E-4</v>
      </c>
      <c r="E59">
        <v>1.2788772583007799E-3</v>
      </c>
      <c r="F59">
        <v>100</v>
      </c>
      <c r="G59">
        <f t="shared" si="0"/>
        <v>50</v>
      </c>
      <c r="I59" t="s">
        <v>21</v>
      </c>
      <c r="J59">
        <v>1.2848663330078101E-3</v>
      </c>
      <c r="K59">
        <v>3.8447589874267503E-2</v>
      </c>
      <c r="L59">
        <v>1.38516227404276E-3</v>
      </c>
      <c r="M59">
        <v>5.7289868593215901E-2</v>
      </c>
      <c r="N59" t="s">
        <v>21</v>
      </c>
      <c r="O59">
        <v>1.39678517977396E-3</v>
      </c>
      <c r="P59">
        <v>0.299612859884897</v>
      </c>
      <c r="Q59">
        <v>1.37597322463989E-3</v>
      </c>
      <c r="R59">
        <v>0.57469069957733099</v>
      </c>
      <c r="S59" t="s">
        <v>21</v>
      </c>
      <c r="T59">
        <v>1.4828840891520101E-3</v>
      </c>
      <c r="U59">
        <v>0.65256089965502395</v>
      </c>
      <c r="V59">
        <v>3.84125113487243E-3</v>
      </c>
      <c r="W59">
        <v>1.4481967588265701</v>
      </c>
      <c r="X59" t="s">
        <v>21</v>
      </c>
      <c r="Y59" s="7">
        <v>6.59608E-2</v>
      </c>
      <c r="Z59" s="7">
        <v>1.1108299999999999E-3</v>
      </c>
      <c r="AB59">
        <v>8.2646439472834204E-2</v>
      </c>
      <c r="AC59">
        <v>1.12249453862508E-3</v>
      </c>
      <c r="AD59" s="9" t="s">
        <v>21</v>
      </c>
      <c r="AE59" s="9">
        <v>0.39745316902796402</v>
      </c>
      <c r="AF59" s="9">
        <v>1.10686818758646E-3</v>
      </c>
      <c r="AG59">
        <v>0.84357405702273003</v>
      </c>
      <c r="AH59">
        <v>1.1148254076639801E-3</v>
      </c>
      <c r="AI59" s="9" t="s">
        <v>8</v>
      </c>
      <c r="AJ59" s="9">
        <v>9.5750570297241197E-2</v>
      </c>
      <c r="AK59" s="9">
        <v>1.1105537414550701E-3</v>
      </c>
      <c r="AL59">
        <v>2.2431636353333699</v>
      </c>
      <c r="AM59">
        <v>1.1496941248575799E-3</v>
      </c>
    </row>
    <row r="60" spans="1:39" hidden="1" x14ac:dyDescent="0.2">
      <c r="A60" t="s">
        <v>12</v>
      </c>
      <c r="B60" s="1">
        <v>12</v>
      </c>
      <c r="C60" s="1">
        <v>0.130877786590262</v>
      </c>
      <c r="D60" s="5">
        <v>9.8228454589843696E-5</v>
      </c>
      <c r="E60" s="1">
        <v>6.7451000213623004E-3</v>
      </c>
      <c r="F60" s="1">
        <v>708</v>
      </c>
      <c r="G60">
        <f t="shared" si="0"/>
        <v>354</v>
      </c>
      <c r="I60" t="s">
        <v>12</v>
      </c>
      <c r="J60">
        <v>1.9972515106201098E-3</v>
      </c>
      <c r="K60">
        <v>0.23929294586181599</v>
      </c>
      <c r="L60">
        <v>2.1817684173583902E-3</v>
      </c>
      <c r="M60">
        <v>0.31368079781532199</v>
      </c>
      <c r="N60" t="s">
        <v>12</v>
      </c>
      <c r="O60">
        <v>2.1341343720753898E-3</v>
      </c>
      <c r="P60">
        <v>1.53504607081413</v>
      </c>
      <c r="Q60">
        <v>2.12635596593221E-3</v>
      </c>
      <c r="R60">
        <v>3.0825602114200499</v>
      </c>
      <c r="S60" t="s">
        <v>12</v>
      </c>
      <c r="T60">
        <v>2.2995273272196398E-3</v>
      </c>
      <c r="U60">
        <v>3.36083134015401</v>
      </c>
      <c r="V60">
        <v>5.0612046168400596E-3</v>
      </c>
      <c r="W60">
        <v>7.7657309128687899</v>
      </c>
      <c r="X60" t="s">
        <v>12</v>
      </c>
      <c r="Y60" s="7">
        <v>6.3069600000000003E-3</v>
      </c>
      <c r="Z60" s="7">
        <v>1.1100999999999999E-3</v>
      </c>
      <c r="AB60">
        <v>8.2114338874816895E-3</v>
      </c>
      <c r="AC60">
        <v>1.1064310868581101E-3</v>
      </c>
      <c r="AD60" s="9" t="s">
        <v>12</v>
      </c>
      <c r="AE60" s="9">
        <v>4.0933559338251699E-2</v>
      </c>
      <c r="AF60" s="9">
        <v>1.1077821254730201E-3</v>
      </c>
      <c r="AG60">
        <v>8.2008570432662894E-2</v>
      </c>
      <c r="AH60">
        <v>1.1277794837951599E-3</v>
      </c>
      <c r="AI60" s="9" t="s">
        <v>12</v>
      </c>
      <c r="AJ60" s="9">
        <v>9.0297510226567498E-2</v>
      </c>
      <c r="AK60" s="9">
        <v>1.2829502423604301E-3</v>
      </c>
      <c r="AL60">
        <v>0.205426394939422</v>
      </c>
      <c r="AM60">
        <v>1.1297663052876701E-3</v>
      </c>
    </row>
    <row r="61" spans="1:39" hidden="1" x14ac:dyDescent="0.2">
      <c r="A61" t="s">
        <v>60</v>
      </c>
      <c r="B61" s="1">
        <v>12</v>
      </c>
      <c r="C61" s="1">
        <v>0.14449737550218</v>
      </c>
      <c r="D61" s="5">
        <v>9.4890594482421794E-5</v>
      </c>
      <c r="E61" s="1">
        <v>7.7090263366699201E-3</v>
      </c>
      <c r="F61" s="1">
        <v>844</v>
      </c>
      <c r="G61">
        <f t="shared" si="0"/>
        <v>422</v>
      </c>
      <c r="I61" t="s">
        <v>60</v>
      </c>
      <c r="J61">
        <v>2.1963691711425698E-3</v>
      </c>
      <c r="K61">
        <v>0.27976531028747498</v>
      </c>
      <c r="L61">
        <v>2.3396909236907898E-3</v>
      </c>
      <c r="M61">
        <v>0.36724864443143201</v>
      </c>
      <c r="N61" t="s">
        <v>60</v>
      </c>
      <c r="O61">
        <v>2.3565590381622301E-3</v>
      </c>
      <c r="P61">
        <v>1.8743923207124</v>
      </c>
      <c r="Q61">
        <v>2.3789604504903098E-3</v>
      </c>
      <c r="R61">
        <v>3.8008172412713299</v>
      </c>
      <c r="S61" t="s">
        <v>60</v>
      </c>
      <c r="T61">
        <v>2.51126289367675E-3</v>
      </c>
      <c r="U61">
        <v>4.0062172214190097</v>
      </c>
      <c r="X61" t="s">
        <v>60</v>
      </c>
      <c r="Y61" s="7">
        <v>4.2616499999999996E-3</v>
      </c>
      <c r="Z61" s="7">
        <v>1.10143E-3</v>
      </c>
      <c r="AB61">
        <v>5.4261883099873797E-3</v>
      </c>
      <c r="AC61">
        <v>1.10447406768798E-3</v>
      </c>
      <c r="AD61" s="9" t="s">
        <v>60</v>
      </c>
      <c r="AE61" s="9">
        <v>2.7730484803517599E-2</v>
      </c>
      <c r="AF61" s="9">
        <v>1.0995467503865501E-3</v>
      </c>
      <c r="AG61">
        <v>5.5940598249435397E-2</v>
      </c>
      <c r="AH61">
        <v>1.14087263743082E-3</v>
      </c>
      <c r="AI61" s="9" t="s">
        <v>60</v>
      </c>
      <c r="AJ61" s="9">
        <v>6.8700879812240601E-2</v>
      </c>
      <c r="AK61" s="9">
        <v>1.12428267796834E-3</v>
      </c>
      <c r="AL61">
        <v>0.13882129391034401</v>
      </c>
      <c r="AM61">
        <v>1.1288225650787299E-3</v>
      </c>
    </row>
    <row r="62" spans="1:39" x14ac:dyDescent="0.2">
      <c r="A62" t="s">
        <v>37</v>
      </c>
      <c r="B62" s="1">
        <v>7</v>
      </c>
      <c r="C62" s="1">
        <v>11.988488248022</v>
      </c>
      <c r="D62">
        <v>6.1202049255370996E-4</v>
      </c>
      <c r="E62">
        <v>5.9711933135986302E-3</v>
      </c>
      <c r="F62" s="1">
        <v>584</v>
      </c>
      <c r="G62">
        <f t="shared" si="0"/>
        <v>292</v>
      </c>
      <c r="I62" t="s">
        <v>37</v>
      </c>
      <c r="J62">
        <v>1.8390464782714799E-3</v>
      </c>
      <c r="K62">
        <v>0.200878963470458</v>
      </c>
      <c r="L62">
        <v>1.9724369049072201E-3</v>
      </c>
      <c r="M62">
        <v>0.25720060865084299</v>
      </c>
      <c r="N62" t="s">
        <v>37</v>
      </c>
      <c r="O62">
        <v>1.96643670399983E-3</v>
      </c>
      <c r="P62">
        <v>1.2838046749432801</v>
      </c>
      <c r="Q62">
        <v>1.97301308314005E-3</v>
      </c>
      <c r="R62">
        <v>2.55015189448992</v>
      </c>
      <c r="S62" t="s">
        <v>37</v>
      </c>
      <c r="T62">
        <v>2.1085937817891401E-3</v>
      </c>
      <c r="U62">
        <v>2.8001722395419999</v>
      </c>
      <c r="V62">
        <v>7.1718047062555898E-2</v>
      </c>
      <c r="W62">
        <v>5.9943112631638797</v>
      </c>
      <c r="X62" s="9" t="s">
        <v>37</v>
      </c>
      <c r="Y62" s="12" t="s">
        <v>103</v>
      </c>
      <c r="Z62" s="12" t="s">
        <v>103</v>
      </c>
      <c r="AA62" s="7" t="s">
        <v>96</v>
      </c>
      <c r="AB62" s="12" t="s">
        <v>103</v>
      </c>
      <c r="AC62" s="12" t="s">
        <v>103</v>
      </c>
      <c r="AE62" s="12" t="s">
        <v>103</v>
      </c>
      <c r="AF62" s="12" t="s">
        <v>103</v>
      </c>
      <c r="AG62" s="12" t="s">
        <v>103</v>
      </c>
      <c r="AH62" s="12" t="s">
        <v>103</v>
      </c>
      <c r="AJ62" s="12" t="s">
        <v>103</v>
      </c>
      <c r="AK62" s="12" t="s">
        <v>103</v>
      </c>
      <c r="AL62" s="12" t="s">
        <v>103</v>
      </c>
      <c r="AM62" s="12" t="s">
        <v>103</v>
      </c>
    </row>
    <row r="63" spans="1:39" hidden="1" x14ac:dyDescent="0.2">
      <c r="A63" t="s">
        <v>27</v>
      </c>
      <c r="B63" s="1">
        <v>3</v>
      </c>
      <c r="C63" s="1">
        <v>1.4041696310623699E-4</v>
      </c>
      <c r="D63">
        <v>1.02758407592773E-4</v>
      </c>
      <c r="E63">
        <v>1.7132759094238201E-3</v>
      </c>
      <c r="F63" s="1">
        <v>140</v>
      </c>
      <c r="G63">
        <f t="shared" si="0"/>
        <v>70</v>
      </c>
      <c r="I63" t="s">
        <v>27</v>
      </c>
      <c r="J63">
        <v>1.26980781555175E-3</v>
      </c>
      <c r="K63">
        <v>5.0170316696166901E-2</v>
      </c>
      <c r="L63">
        <v>1.4212727546691799E-3</v>
      </c>
      <c r="M63">
        <v>6.7025750875472995E-2</v>
      </c>
      <c r="N63" t="s">
        <v>27</v>
      </c>
      <c r="O63">
        <v>1.41135851542154E-3</v>
      </c>
      <c r="P63">
        <v>0.31701745589574098</v>
      </c>
      <c r="Q63">
        <v>1.40881538391113E-3</v>
      </c>
      <c r="R63">
        <v>0.62237002452214496</v>
      </c>
      <c r="S63" t="s">
        <v>27</v>
      </c>
      <c r="T63">
        <v>1.48457288742065E-3</v>
      </c>
      <c r="U63">
        <v>0.68282045920689904</v>
      </c>
      <c r="V63">
        <v>3.9675235748290998E-3</v>
      </c>
      <c r="W63">
        <v>1.55467896660168</v>
      </c>
      <c r="X63" t="s">
        <v>27</v>
      </c>
      <c r="Y63" s="7">
        <v>4.2562199999999998E-3</v>
      </c>
      <c r="Z63" s="7">
        <v>1.10392E-3</v>
      </c>
      <c r="AB63">
        <v>5.4333110650380398E-3</v>
      </c>
      <c r="AC63">
        <v>1.1066993077596E-3</v>
      </c>
      <c r="AD63" s="9" t="s">
        <v>27</v>
      </c>
      <c r="AE63" s="9">
        <v>2.8033504883448201E-2</v>
      </c>
      <c r="AF63" s="9">
        <v>1.22606754302978E-3</v>
      </c>
      <c r="AG63">
        <v>5.5919756491978903E-2</v>
      </c>
      <c r="AH63">
        <v>1.1115173498789401E-3</v>
      </c>
      <c r="AI63" s="9" t="s">
        <v>27</v>
      </c>
      <c r="AJ63" s="9">
        <v>6.1167766650517701E-2</v>
      </c>
      <c r="AK63" s="9">
        <v>1.1374553044637E-3</v>
      </c>
      <c r="AL63">
        <v>0.14217218756675701</v>
      </c>
      <c r="AM63">
        <v>1.1360545953114801E-3</v>
      </c>
    </row>
    <row r="64" spans="1:39" hidden="1" x14ac:dyDescent="0.2">
      <c r="A64" t="s">
        <v>31</v>
      </c>
      <c r="B64" s="1">
        <v>2</v>
      </c>
      <c r="C64" s="1">
        <v>1.24273116551894E-4</v>
      </c>
      <c r="D64">
        <v>1.18017196655273E-4</v>
      </c>
      <c r="E64">
        <v>1.73783302307128E-3</v>
      </c>
      <c r="F64" s="1">
        <v>140</v>
      </c>
      <c r="G64">
        <f t="shared" si="0"/>
        <v>70</v>
      </c>
      <c r="I64" t="s">
        <v>31</v>
      </c>
      <c r="J64">
        <v>1.2569236755371001E-3</v>
      </c>
      <c r="K64">
        <v>4.9940891265869099E-2</v>
      </c>
      <c r="L64">
        <v>1.39496723810831E-3</v>
      </c>
      <c r="M64">
        <v>6.7024469375610296E-2</v>
      </c>
      <c r="N64" t="s">
        <v>31</v>
      </c>
      <c r="O64">
        <v>1.3953348000844299E-3</v>
      </c>
      <c r="P64">
        <v>0.31695080796877501</v>
      </c>
      <c r="Q64">
        <v>1.3964474201202299E-3</v>
      </c>
      <c r="R64">
        <v>0.61081736286481203</v>
      </c>
      <c r="S64" t="s">
        <v>31</v>
      </c>
      <c r="T64">
        <v>1.4892518520355201E-3</v>
      </c>
      <c r="U64">
        <v>0.68233768145243301</v>
      </c>
      <c r="V64">
        <v>3.9352476596832197E-3</v>
      </c>
      <c r="W64">
        <v>1.5534344216187701</v>
      </c>
      <c r="X64" t="s">
        <v>31</v>
      </c>
      <c r="Y64" s="7">
        <v>3.6105299999999998E-3</v>
      </c>
      <c r="Z64" s="7">
        <v>1.1413E-3</v>
      </c>
      <c r="AB64">
        <v>4.6629905700683498E-3</v>
      </c>
      <c r="AC64">
        <v>1.12121303876241E-3</v>
      </c>
      <c r="AD64" t="s">
        <v>31</v>
      </c>
      <c r="AE64">
        <v>2.5338302055994601E-2</v>
      </c>
      <c r="AF64">
        <v>1.1273721853892001E-3</v>
      </c>
      <c r="AG64">
        <v>4.9901425838470397E-2</v>
      </c>
      <c r="AH64">
        <v>1.1243720849355E-3</v>
      </c>
      <c r="AI64" t="s">
        <v>31</v>
      </c>
      <c r="AJ64">
        <v>5.4492483536402299E-2</v>
      </c>
      <c r="AK64">
        <v>1.1406938234965001E-3</v>
      </c>
      <c r="AL64">
        <v>0.122733155886332</v>
      </c>
      <c r="AM64">
        <v>1.13879640897115E-3</v>
      </c>
    </row>
    <row r="65" spans="1:39" x14ac:dyDescent="0.2">
      <c r="A65" t="s">
        <v>22</v>
      </c>
      <c r="B65" s="1">
        <v>27</v>
      </c>
      <c r="C65" s="1">
        <v>1.53433419987213E-4</v>
      </c>
      <c r="D65">
        <v>1.20162963867187E-4</v>
      </c>
      <c r="E65">
        <v>2.3818016052245998E-3</v>
      </c>
      <c r="F65" s="1">
        <v>220</v>
      </c>
      <c r="G65">
        <f t="shared" si="0"/>
        <v>110</v>
      </c>
      <c r="I65" t="s">
        <v>22</v>
      </c>
      <c r="J65">
        <v>1.5032005310058501E-3</v>
      </c>
      <c r="K65">
        <v>0.110761108398437</v>
      </c>
      <c r="L65">
        <v>1.5858113765716501E-3</v>
      </c>
      <c r="M65">
        <v>0.15867242217063901</v>
      </c>
      <c r="N65" t="s">
        <v>22</v>
      </c>
      <c r="O65">
        <v>1.6400714715321799E-3</v>
      </c>
      <c r="P65">
        <v>0.94860088825225797</v>
      </c>
      <c r="Q65">
        <v>1.5773773193359299E-3</v>
      </c>
      <c r="R65">
        <v>1.82842303315798</v>
      </c>
      <c r="S65" t="s">
        <v>22</v>
      </c>
      <c r="T65">
        <v>1.6843577226003E-3</v>
      </c>
      <c r="U65">
        <v>2.0300519764423299</v>
      </c>
      <c r="V65">
        <v>4.1643679141998204E-3</v>
      </c>
      <c r="W65">
        <v>4.6441750725110298</v>
      </c>
      <c r="X65" s="9" t="s">
        <v>22</v>
      </c>
      <c r="Y65" s="12" t="s">
        <v>103</v>
      </c>
      <c r="Z65" s="12" t="s">
        <v>103</v>
      </c>
      <c r="AA65" s="7" t="s">
        <v>96</v>
      </c>
      <c r="AB65" s="12" t="s">
        <v>103</v>
      </c>
      <c r="AC65" s="12" t="s">
        <v>103</v>
      </c>
      <c r="AE65" s="12" t="s">
        <v>103</v>
      </c>
      <c r="AF65" s="12" t="s">
        <v>103</v>
      </c>
      <c r="AG65" s="12" t="s">
        <v>103</v>
      </c>
      <c r="AH65" s="12" t="s">
        <v>103</v>
      </c>
      <c r="AJ65" s="12" t="s">
        <v>103</v>
      </c>
      <c r="AK65" s="12" t="s">
        <v>103</v>
      </c>
      <c r="AL65" s="12" t="s">
        <v>103</v>
      </c>
      <c r="AM65" s="12" t="s">
        <v>103</v>
      </c>
    </row>
    <row r="66" spans="1:39" hidden="1" x14ac:dyDescent="0.2">
      <c r="A66" t="s">
        <v>75</v>
      </c>
      <c r="B66" s="1">
        <v>7</v>
      </c>
      <c r="C66" s="2">
        <v>1.47858466718744E-6</v>
      </c>
      <c r="D66" s="5">
        <v>8.4877014160156196E-5</v>
      </c>
      <c r="E66">
        <v>7.8797340393066395E-4</v>
      </c>
      <c r="F66" s="1">
        <v>60</v>
      </c>
      <c r="G66">
        <f t="shared" si="0"/>
        <v>30</v>
      </c>
      <c r="I66" t="s">
        <v>75</v>
      </c>
      <c r="J66">
        <v>1.2154197692871001E-3</v>
      </c>
      <c r="K66">
        <v>2.10896587371826E-2</v>
      </c>
      <c r="L66">
        <v>1.3177394866943301E-3</v>
      </c>
      <c r="M66">
        <v>3.0405362447102801E-2</v>
      </c>
      <c r="N66" t="s">
        <v>75</v>
      </c>
      <c r="O66">
        <v>1.2229084968566799E-3</v>
      </c>
      <c r="P66">
        <v>0.152248213688532</v>
      </c>
      <c r="Q66">
        <v>1.3170739014943401E-3</v>
      </c>
      <c r="R66">
        <v>0.29232672850290897</v>
      </c>
      <c r="S66" t="s">
        <v>75</v>
      </c>
      <c r="T66">
        <v>1.45618120829264E-3</v>
      </c>
      <c r="U66">
        <v>0.32525654633839901</v>
      </c>
      <c r="V66">
        <v>3.6430160204569402E-3</v>
      </c>
      <c r="W66">
        <v>0.77058447400728802</v>
      </c>
      <c r="X66" t="s">
        <v>75</v>
      </c>
      <c r="Y66" s="7">
        <v>6.8568700000000002E-3</v>
      </c>
      <c r="Z66" s="7">
        <v>1.1275499999999999E-3</v>
      </c>
      <c r="AB66">
        <v>8.8973045349121094E-3</v>
      </c>
      <c r="AC66">
        <v>1.10333164532979E-3</v>
      </c>
      <c r="AD66" t="s">
        <v>75</v>
      </c>
      <c r="AE66">
        <v>4.5420368512471498E-2</v>
      </c>
      <c r="AF66">
        <v>1.1394719282786E-3</v>
      </c>
      <c r="AG66">
        <v>8.9346836010614994E-2</v>
      </c>
      <c r="AH66">
        <v>1.1035303274790399E-3</v>
      </c>
      <c r="AI66" t="s">
        <v>75</v>
      </c>
      <c r="AJ66">
        <v>9.6817493438720703E-2</v>
      </c>
      <c r="AK66">
        <v>1.1176764965057299E-3</v>
      </c>
      <c r="AL66">
        <v>0.22174452741940801</v>
      </c>
      <c r="AM66">
        <v>1.13758444786071E-3</v>
      </c>
    </row>
    <row r="67" spans="1:39" hidden="1" x14ac:dyDescent="0.2">
      <c r="A67" t="s">
        <v>20</v>
      </c>
      <c r="B67" s="1">
        <v>9</v>
      </c>
      <c r="C67" s="1">
        <v>0</v>
      </c>
      <c r="D67" s="5">
        <v>9.7036361694335897E-5</v>
      </c>
      <c r="E67" s="1">
        <v>7.9107284545898405E-4</v>
      </c>
      <c r="F67" s="1">
        <v>584</v>
      </c>
      <c r="G67">
        <f t="shared" si="0"/>
        <v>292</v>
      </c>
      <c r="I67" t="s">
        <v>20</v>
      </c>
      <c r="J67">
        <v>1.77610397338867E-3</v>
      </c>
      <c r="K67">
        <v>0.19730421066284101</v>
      </c>
      <c r="L67">
        <v>1.9046862920125301E-3</v>
      </c>
      <c r="M67">
        <v>0.25839220484097702</v>
      </c>
      <c r="N67" t="s">
        <v>20</v>
      </c>
      <c r="O67">
        <v>1.8901824951171799E-3</v>
      </c>
      <c r="P67">
        <v>1.28674245874087</v>
      </c>
      <c r="Q67">
        <v>1.9116202990214E-3</v>
      </c>
      <c r="R67">
        <v>2.5724741220474199</v>
      </c>
      <c r="S67" t="s">
        <v>20</v>
      </c>
      <c r="T67">
        <v>2.0128488540649401E-3</v>
      </c>
      <c r="U67">
        <v>2.8025786578655199</v>
      </c>
      <c r="V67">
        <v>4.5779148737589504E-3</v>
      </c>
      <c r="W67">
        <v>5.9726331035296099</v>
      </c>
      <c r="X67" t="s">
        <v>20</v>
      </c>
      <c r="Y67" s="7">
        <v>2.7960400000000001E-3</v>
      </c>
      <c r="Z67" s="7">
        <v>1.10889E-3</v>
      </c>
      <c r="AB67">
        <v>3.4720102945963501E-3</v>
      </c>
      <c r="AC67">
        <v>1.1090536912282301E-3</v>
      </c>
      <c r="AD67" s="9" t="s">
        <v>20</v>
      </c>
      <c r="AE67" s="9">
        <v>1.8571784098943001E-2</v>
      </c>
      <c r="AF67" s="9">
        <v>1.10086798667907E-3</v>
      </c>
      <c r="AG67">
        <v>3.8233647743860802E-2</v>
      </c>
      <c r="AH67">
        <v>1.12688541412353E-3</v>
      </c>
      <c r="AI67" s="9" t="s">
        <v>20</v>
      </c>
      <c r="AJ67" s="9">
        <v>4.1222761074701901E-2</v>
      </c>
      <c r="AK67" s="9">
        <v>1.1173784732818599E-3</v>
      </c>
      <c r="AL67">
        <v>9.5590273539225196E-2</v>
      </c>
      <c r="AM67">
        <v>1.1281569798787399E-3</v>
      </c>
    </row>
    <row r="68" spans="1:39" hidden="1" x14ac:dyDescent="0.2">
      <c r="A68" t="s">
        <v>35</v>
      </c>
      <c r="B68" s="1">
        <v>6</v>
      </c>
      <c r="C68" s="1">
        <v>0</v>
      </c>
      <c r="D68">
        <v>1.0633468627929599E-4</v>
      </c>
      <c r="E68">
        <v>6.9499015808105404E-4</v>
      </c>
      <c r="F68" s="1">
        <v>52</v>
      </c>
      <c r="G68">
        <f t="shared" si="0"/>
        <v>26</v>
      </c>
      <c r="I68" t="s">
        <v>35</v>
      </c>
      <c r="J68">
        <v>1.18504524230957E-3</v>
      </c>
      <c r="K68">
        <v>1.8140821456909099E-2</v>
      </c>
      <c r="L68">
        <v>1.3113121191660501E-3</v>
      </c>
      <c r="M68">
        <v>2.61594553788503E-2</v>
      </c>
      <c r="N68" t="s">
        <v>35</v>
      </c>
      <c r="O68">
        <v>1.20142102241516E-3</v>
      </c>
      <c r="P68">
        <v>0.12941079338391601</v>
      </c>
      <c r="Q68">
        <v>1.30274891853332E-3</v>
      </c>
      <c r="R68">
        <v>0.24269433816274</v>
      </c>
      <c r="S68" t="s">
        <v>35</v>
      </c>
      <c r="T68">
        <v>1.39810641606648E-3</v>
      </c>
      <c r="U68">
        <v>0.27517704168955398</v>
      </c>
      <c r="V68">
        <v>3.5800735155741299E-3</v>
      </c>
      <c r="W68">
        <v>0.63108547528584802</v>
      </c>
      <c r="X68" t="s">
        <v>35</v>
      </c>
      <c r="Y68" s="7">
        <v>2.6928299999999998E-3</v>
      </c>
      <c r="Z68" s="7">
        <v>1.1181400000000001E-3</v>
      </c>
      <c r="AB68">
        <v>3.4302870432535802E-3</v>
      </c>
      <c r="AC68">
        <v>1.11015637715657E-3</v>
      </c>
      <c r="AD68" s="9" t="s">
        <v>35</v>
      </c>
      <c r="AE68" s="9">
        <v>1.7172982295354199E-2</v>
      </c>
      <c r="AF68" s="9">
        <v>1.1065105597178101E-3</v>
      </c>
      <c r="AG68">
        <v>3.4713188807169497E-2</v>
      </c>
      <c r="AH68">
        <v>1.11238161722819E-3</v>
      </c>
      <c r="AI68" s="9" t="s">
        <v>35</v>
      </c>
      <c r="AJ68" s="9">
        <v>3.7666231393813997E-2</v>
      </c>
      <c r="AK68" s="9">
        <v>1.2706319491068499E-3</v>
      </c>
      <c r="AL68">
        <v>8.7349921464920002E-2</v>
      </c>
      <c r="AM68">
        <v>1.1091430981953899E-3</v>
      </c>
    </row>
    <row r="69" spans="1:39" hidden="1" x14ac:dyDescent="0.2">
      <c r="A69" t="s">
        <v>65</v>
      </c>
      <c r="B69" s="1">
        <v>29</v>
      </c>
      <c r="C69" s="3">
        <v>138196342.12911999</v>
      </c>
      <c r="D69">
        <v>1.7080307006835901E-3</v>
      </c>
      <c r="E69">
        <v>4.6705245971679597E-2</v>
      </c>
      <c r="F69" s="1">
        <v>5344</v>
      </c>
      <c r="G69">
        <f t="shared" ref="G69:G92" si="1">(F69/2)</f>
        <v>2672</v>
      </c>
      <c r="I69" t="s">
        <v>65</v>
      </c>
      <c r="J69">
        <v>1.4203300476074199E-2</v>
      </c>
      <c r="K69">
        <v>1.6408605480194001</v>
      </c>
      <c r="L69">
        <v>1.47779285907745E-2</v>
      </c>
      <c r="M69">
        <v>2.1316120525201101</v>
      </c>
      <c r="X69" t="s">
        <v>65</v>
      </c>
      <c r="Y69" s="7">
        <v>5.0032100000000001E-3</v>
      </c>
      <c r="Z69" s="7">
        <v>1.1183300000000001E-3</v>
      </c>
      <c r="AB69">
        <v>6.46913051605224E-3</v>
      </c>
      <c r="AC69">
        <v>1.1093517144521001E-3</v>
      </c>
      <c r="AD69" s="9" t="s">
        <v>65</v>
      </c>
      <c r="AE69" s="9">
        <v>3.3306141694386802E-2</v>
      </c>
      <c r="AF69" s="9">
        <v>1.10221902529398E-3</v>
      </c>
      <c r="AG69">
        <v>6.5842668215433706E-2</v>
      </c>
      <c r="AH69">
        <v>1.1098285516103099E-3</v>
      </c>
      <c r="AI69" s="9" t="s">
        <v>65</v>
      </c>
      <c r="AJ69" s="9">
        <v>7.2020123402277605E-2</v>
      </c>
      <c r="AK69" s="9">
        <v>1.1088450749715099E-3</v>
      </c>
      <c r="AL69">
        <v>0.164169778426488</v>
      </c>
      <c r="AM69">
        <v>1.1177361011505101E-3</v>
      </c>
    </row>
    <row r="70" spans="1:39" hidden="1" x14ac:dyDescent="0.2">
      <c r="A70" t="s">
        <v>7</v>
      </c>
      <c r="G70">
        <f t="shared" si="1"/>
        <v>0</v>
      </c>
      <c r="X70" t="s">
        <v>7</v>
      </c>
      <c r="Y70" s="7">
        <v>5.8184500000000002E-3</v>
      </c>
      <c r="Z70" s="7">
        <v>1.13076E-3</v>
      </c>
      <c r="AB70">
        <v>7.4823498725891096E-3</v>
      </c>
      <c r="AC70">
        <v>1.1257330576578701E-3</v>
      </c>
      <c r="AD70" s="9" t="s">
        <v>7</v>
      </c>
      <c r="AE70" s="9">
        <v>3.7725021441777501E-2</v>
      </c>
      <c r="AF70" s="9">
        <v>1.09257300694783E-3</v>
      </c>
      <c r="AG70">
        <v>7.6155692338943398E-2</v>
      </c>
      <c r="AH70">
        <v>1.1308391888936299E-3</v>
      </c>
      <c r="AI70" s="9" t="s">
        <v>7</v>
      </c>
      <c r="AJ70" s="9">
        <v>8.2869867483774798E-2</v>
      </c>
      <c r="AK70" s="9">
        <v>1.1211136976877799E-3</v>
      </c>
      <c r="AL70">
        <v>0.18883398175239499</v>
      </c>
      <c r="AM70">
        <v>1.12675627072652E-3</v>
      </c>
    </row>
    <row r="71" spans="1:39" hidden="1" x14ac:dyDescent="0.2">
      <c r="A71" t="s">
        <v>82</v>
      </c>
      <c r="B71" s="1">
        <v>8</v>
      </c>
      <c r="C71" s="1">
        <v>138196342.12911999</v>
      </c>
      <c r="D71" s="5">
        <v>7.6055526733398397E-5</v>
      </c>
      <c r="E71">
        <v>9.002685546875E-4</v>
      </c>
      <c r="F71">
        <v>68</v>
      </c>
      <c r="G71">
        <f t="shared" si="1"/>
        <v>34</v>
      </c>
      <c r="I71" t="s">
        <v>82</v>
      </c>
      <c r="J71">
        <v>1.22029304504394E-3</v>
      </c>
      <c r="K71">
        <v>2.3465318679809499E-2</v>
      </c>
      <c r="L71">
        <v>1.33342544237772E-3</v>
      </c>
      <c r="M71">
        <v>3.4674366315205797E-2</v>
      </c>
      <c r="N71" t="s">
        <v>82</v>
      </c>
      <c r="O71">
        <v>1.2487967809041299E-3</v>
      </c>
      <c r="P71">
        <v>0.172738621632258</v>
      </c>
      <c r="Q71">
        <v>1.33530298868815E-3</v>
      </c>
      <c r="R71">
        <v>0.32793596386909402</v>
      </c>
      <c r="S71" t="s">
        <v>82</v>
      </c>
      <c r="T71">
        <v>1.43672029177347E-3</v>
      </c>
      <c r="U71">
        <v>0.37013508876164702</v>
      </c>
      <c r="V71">
        <v>3.5865108172098699E-3</v>
      </c>
      <c r="W71">
        <v>0.85115120808283395</v>
      </c>
      <c r="X71" t="s">
        <v>82</v>
      </c>
      <c r="Y71" s="7">
        <v>4.2093E-3</v>
      </c>
      <c r="Z71" s="7">
        <v>1.1129600000000001E-3</v>
      </c>
      <c r="AB71">
        <v>5.3440729777018197E-3</v>
      </c>
      <c r="AC71">
        <v>1.11935536066691E-3</v>
      </c>
      <c r="AD71" t="s">
        <v>82</v>
      </c>
      <c r="AE71">
        <v>2.7525236209233601E-2</v>
      </c>
      <c r="AF71">
        <v>1.10049049059549E-3</v>
      </c>
      <c r="AG71">
        <v>5.4759730895360299E-2</v>
      </c>
      <c r="AH71">
        <v>1.11643473307291E-3</v>
      </c>
      <c r="AI71" t="s">
        <v>82</v>
      </c>
      <c r="AJ71">
        <v>5.9725751479466703E-2</v>
      </c>
      <c r="AK71">
        <v>1.3795892397562601E-3</v>
      </c>
      <c r="AL71">
        <v>0.140246897935867</v>
      </c>
      <c r="AM71">
        <v>1.1263887087504E-3</v>
      </c>
    </row>
    <row r="72" spans="1:39" hidden="1" x14ac:dyDescent="0.2">
      <c r="A72" t="s">
        <v>74</v>
      </c>
      <c r="B72" s="1">
        <v>8</v>
      </c>
      <c r="C72" s="1">
        <v>0.28869186361549098</v>
      </c>
      <c r="D72" s="5">
        <v>7.5101852416992106E-5</v>
      </c>
      <c r="E72">
        <v>8.9716911315917904E-4</v>
      </c>
      <c r="F72">
        <v>68</v>
      </c>
      <c r="G72">
        <f t="shared" si="1"/>
        <v>34</v>
      </c>
      <c r="I72" t="s">
        <v>74</v>
      </c>
      <c r="J72">
        <v>1.24110221862792E-3</v>
      </c>
      <c r="K72">
        <v>2.30700397491455E-2</v>
      </c>
      <c r="L72">
        <v>1.33409102757771E-3</v>
      </c>
      <c r="M72">
        <v>3.4333984057108503E-2</v>
      </c>
      <c r="N72" t="s">
        <v>74</v>
      </c>
      <c r="O72">
        <v>1.32092833518981E-3</v>
      </c>
      <c r="P72">
        <v>0.17213283975919</v>
      </c>
      <c r="Q72">
        <v>1.3244946797688799E-3</v>
      </c>
      <c r="R72">
        <v>0.32695030172665901</v>
      </c>
      <c r="S72" t="s">
        <v>74</v>
      </c>
      <c r="T72">
        <v>1.42040848731994E-3</v>
      </c>
      <c r="U72">
        <v>0.36862184604008902</v>
      </c>
      <c r="V72">
        <v>3.5779277483622201E-3</v>
      </c>
      <c r="W72">
        <v>0.85282078385353</v>
      </c>
      <c r="X72" t="s">
        <v>74</v>
      </c>
      <c r="Y72" s="7">
        <v>6.6163799999999998E-3</v>
      </c>
      <c r="Z72" s="7">
        <v>1.1089299999999999E-3</v>
      </c>
      <c r="AB72">
        <v>8.5343122482299805E-3</v>
      </c>
      <c r="AC72">
        <v>1.09527508417765E-3</v>
      </c>
      <c r="AD72" t="s">
        <v>74</v>
      </c>
      <c r="AE72">
        <v>4.34087812900543E-2</v>
      </c>
      <c r="AF72">
        <v>1.0950565338134701E-3</v>
      </c>
      <c r="AG72">
        <v>8.5959235827128097E-2</v>
      </c>
      <c r="AH72">
        <v>1.10716621081034E-3</v>
      </c>
      <c r="AI72" t="s">
        <v>74</v>
      </c>
      <c r="AJ72">
        <v>9.8289827505747399E-2</v>
      </c>
      <c r="AK72">
        <v>1.1169115702311101E-3</v>
      </c>
      <c r="AL72">
        <v>0.21560682853062901</v>
      </c>
      <c r="AM72">
        <v>1.11666321754455E-3</v>
      </c>
    </row>
    <row r="73" spans="1:39" hidden="1" x14ac:dyDescent="0.2">
      <c r="A73" t="s">
        <v>62</v>
      </c>
      <c r="B73" s="1">
        <v>8</v>
      </c>
      <c r="C73" s="1">
        <v>0.28869186361549098</v>
      </c>
      <c r="D73">
        <v>1.0704994201660099E-4</v>
      </c>
      <c r="E73">
        <v>9.2911720275878895E-4</v>
      </c>
      <c r="F73">
        <v>68</v>
      </c>
      <c r="G73">
        <f t="shared" si="1"/>
        <v>34</v>
      </c>
      <c r="I73" t="s">
        <v>62</v>
      </c>
      <c r="J73">
        <v>1.2222957611083901E-3</v>
      </c>
      <c r="K73">
        <v>2.3484678268432601E-2</v>
      </c>
      <c r="L73">
        <v>1.32548809051513E-3</v>
      </c>
      <c r="M73">
        <v>3.4571538368860802E-2</v>
      </c>
      <c r="N73" t="s">
        <v>62</v>
      </c>
      <c r="O73">
        <v>1.22931599617004E-3</v>
      </c>
      <c r="P73">
        <v>0.17207131783167501</v>
      </c>
      <c r="Q73">
        <v>1.32504105567932E-3</v>
      </c>
      <c r="R73">
        <v>0.32804383834202999</v>
      </c>
      <c r="S73" t="s">
        <v>62</v>
      </c>
      <c r="T73">
        <v>1.4111101627349799E-3</v>
      </c>
      <c r="U73">
        <v>0.36971483627955098</v>
      </c>
      <c r="V73">
        <v>3.5617748896280901E-3</v>
      </c>
      <c r="W73">
        <v>0.88373617331186904</v>
      </c>
      <c r="X73" t="s">
        <v>62</v>
      </c>
      <c r="Y73" s="7">
        <v>4.4022499999999999E-3</v>
      </c>
      <c r="Z73" s="7">
        <v>1.1086100000000001E-3</v>
      </c>
      <c r="AB73">
        <v>5.6490997473398804E-3</v>
      </c>
      <c r="AC73">
        <v>1.1082589626312199E-3</v>
      </c>
      <c r="AD73" t="s">
        <v>62</v>
      </c>
      <c r="AE73">
        <v>2.9121081034342401E-2</v>
      </c>
      <c r="AF73">
        <v>1.1092126369476301E-3</v>
      </c>
      <c r="AG73">
        <v>5.81115285555521E-2</v>
      </c>
      <c r="AH73">
        <v>1.10328197479248E-3</v>
      </c>
      <c r="AI73" t="s">
        <v>62</v>
      </c>
      <c r="AJ73">
        <v>6.32648766040802E-2</v>
      </c>
      <c r="AK73">
        <v>1.10946098963419E-3</v>
      </c>
      <c r="AL73">
        <v>0.14450149734814899</v>
      </c>
      <c r="AM73">
        <v>1.1066695054372099E-3</v>
      </c>
    </row>
    <row r="74" spans="1:39" hidden="1" x14ac:dyDescent="0.2">
      <c r="A74" t="s">
        <v>50</v>
      </c>
      <c r="B74" s="1">
        <v>5</v>
      </c>
      <c r="C74" s="1">
        <v>2.5890825555131902E-2</v>
      </c>
      <c r="D74" s="5">
        <v>9.8943710327148397E-5</v>
      </c>
      <c r="E74">
        <v>6.3800811767578103E-4</v>
      </c>
      <c r="F74">
        <v>44</v>
      </c>
      <c r="G74">
        <f t="shared" si="1"/>
        <v>22</v>
      </c>
      <c r="I74" t="s">
        <v>50</v>
      </c>
      <c r="J74">
        <v>1.1864185333251901E-3</v>
      </c>
      <c r="K74">
        <v>1.56850719451904E-2</v>
      </c>
      <c r="L74">
        <v>1.27394994099934E-3</v>
      </c>
      <c r="M74">
        <v>2.1840443213780699E-2</v>
      </c>
      <c r="N74" t="s">
        <v>50</v>
      </c>
      <c r="O74">
        <v>1.16586685180664E-3</v>
      </c>
      <c r="P74">
        <v>0.10836159189542099</v>
      </c>
      <c r="Q74">
        <v>1.2695689996083501E-3</v>
      </c>
      <c r="R74">
        <v>0.20320788025855999</v>
      </c>
      <c r="S74" t="s">
        <v>50</v>
      </c>
      <c r="T74">
        <v>1.3744533061981199E-3</v>
      </c>
      <c r="U74">
        <v>0.23237274090449</v>
      </c>
      <c r="V74">
        <v>6.6892902056376099E-3</v>
      </c>
      <c r="W74">
        <v>0.53252139687538103</v>
      </c>
      <c r="X74" t="s">
        <v>50</v>
      </c>
      <c r="Y74" s="7">
        <v>4.4039700000000001E-3</v>
      </c>
      <c r="Z74" s="7">
        <v>1.09621E-3</v>
      </c>
      <c r="AB74">
        <v>5.6727329889933202E-3</v>
      </c>
      <c r="AC74">
        <v>1.1161863803863499E-3</v>
      </c>
      <c r="AD74" s="9" t="s">
        <v>50</v>
      </c>
      <c r="AE74" s="9">
        <v>3.0001014471054001E-2</v>
      </c>
      <c r="AF74" s="9">
        <v>1.3283888498941999E-3</v>
      </c>
      <c r="AG74">
        <v>5.85326155026753E-2</v>
      </c>
      <c r="AH74">
        <v>1.1138319969177201E-3</v>
      </c>
      <c r="AI74" s="9" t="s">
        <v>50</v>
      </c>
      <c r="AJ74" s="9">
        <v>6.3312381505966103E-2</v>
      </c>
      <c r="AK74" s="9">
        <v>1.0979672273E-3</v>
      </c>
      <c r="AL74">
        <v>0.145431240399678</v>
      </c>
      <c r="AM74">
        <v>1.20206673940022E-3</v>
      </c>
    </row>
    <row r="75" spans="1:39" hidden="1" x14ac:dyDescent="0.2">
      <c r="A75" t="s">
        <v>90</v>
      </c>
      <c r="B75" s="1">
        <v>8</v>
      </c>
      <c r="C75" s="1">
        <v>0.118881414672263</v>
      </c>
      <c r="D75" s="5">
        <v>1.1014938354492099E-4</v>
      </c>
      <c r="E75">
        <v>8.8906288146972602E-4</v>
      </c>
      <c r="F75">
        <v>68</v>
      </c>
      <c r="G75">
        <f t="shared" si="1"/>
        <v>34</v>
      </c>
      <c r="I75" t="s">
        <v>90</v>
      </c>
      <c r="J75">
        <v>1.21033668518066E-3</v>
      </c>
      <c r="K75">
        <v>2.31836318969726E-2</v>
      </c>
      <c r="L75">
        <v>1.34622057278951E-3</v>
      </c>
      <c r="M75">
        <v>3.4550487995147698E-2</v>
      </c>
      <c r="N75" t="s">
        <v>90</v>
      </c>
      <c r="O75">
        <v>1.3151864210764501E-3</v>
      </c>
      <c r="P75">
        <v>0.171963900327682</v>
      </c>
      <c r="Q75">
        <v>1.3186633586883499E-3</v>
      </c>
      <c r="R75">
        <v>0.33768415451049799</v>
      </c>
      <c r="S75" t="s">
        <v>90</v>
      </c>
      <c r="T75">
        <v>1.41546130180358E-3</v>
      </c>
      <c r="U75">
        <v>0.36949679255485501</v>
      </c>
      <c r="V75">
        <v>6.0625374317169103E-3</v>
      </c>
      <c r="W75">
        <v>0.85373520851135198</v>
      </c>
      <c r="X75" t="s">
        <v>90</v>
      </c>
      <c r="Y75" s="7">
        <v>4.0157500000000002E-3</v>
      </c>
      <c r="Z75" s="7">
        <v>1.11604E-3</v>
      </c>
      <c r="AB75">
        <v>5.1217079162597604E-3</v>
      </c>
      <c r="AC75">
        <v>1.1059045791625901E-3</v>
      </c>
      <c r="AD75" s="9" t="s">
        <v>90</v>
      </c>
      <c r="AE75" s="9">
        <v>2.9737979173660199E-2</v>
      </c>
      <c r="AF75" s="9">
        <v>1.1503299077351801E-3</v>
      </c>
      <c r="AG75">
        <v>5.3592403729756599E-2</v>
      </c>
      <c r="AH75">
        <v>1.1208156744638999E-3</v>
      </c>
      <c r="AI75" s="9" t="s">
        <v>90</v>
      </c>
      <c r="AJ75" s="9">
        <v>5.78185121218363E-2</v>
      </c>
      <c r="AK75" s="9">
        <v>1.1317829291025701E-3</v>
      </c>
      <c r="AL75">
        <v>0.13463874657948799</v>
      </c>
      <c r="AM75">
        <v>1.15763147672017E-3</v>
      </c>
    </row>
    <row r="76" spans="1:39" x14ac:dyDescent="0.2">
      <c r="A76" t="s">
        <v>61</v>
      </c>
      <c r="B76" s="1">
        <v>7</v>
      </c>
      <c r="C76" s="1">
        <v>0.27343748769531101</v>
      </c>
      <c r="D76">
        <v>1.01089477539062E-4</v>
      </c>
      <c r="E76">
        <v>7.6913833618163997E-4</v>
      </c>
      <c r="F76">
        <v>60</v>
      </c>
      <c r="G76">
        <f t="shared" si="1"/>
        <v>30</v>
      </c>
      <c r="I76" t="s">
        <v>61</v>
      </c>
      <c r="J76">
        <v>1.2174510955810501E-3</v>
      </c>
      <c r="K76">
        <v>2.0371561050414998E-2</v>
      </c>
      <c r="L76">
        <v>1.3143718242645201E-3</v>
      </c>
      <c r="M76">
        <v>3.03477148214976E-2</v>
      </c>
      <c r="N76" t="s">
        <v>61</v>
      </c>
      <c r="O76">
        <v>1.21951103210449E-3</v>
      </c>
      <c r="P76">
        <v>0.15376107891400601</v>
      </c>
      <c r="Q76">
        <v>1.3285279273986799E-3</v>
      </c>
      <c r="R76">
        <v>0.28900284568468698</v>
      </c>
      <c r="S76" t="s">
        <v>61</v>
      </c>
      <c r="T76">
        <v>1.4103651046752899E-3</v>
      </c>
      <c r="U76">
        <v>0.325178742408752</v>
      </c>
      <c r="V76">
        <v>3.6090612411499002E-3</v>
      </c>
      <c r="W76">
        <v>0.75700385371843903</v>
      </c>
      <c r="X76" s="9" t="s">
        <v>61</v>
      </c>
      <c r="Y76" s="12" t="s">
        <v>103</v>
      </c>
      <c r="Z76" s="12" t="s">
        <v>103</v>
      </c>
      <c r="AA76" s="7" t="s">
        <v>96</v>
      </c>
      <c r="AB76" s="12" t="s">
        <v>103</v>
      </c>
      <c r="AC76" s="12" t="s">
        <v>103</v>
      </c>
      <c r="AE76" s="12" t="s">
        <v>103</v>
      </c>
      <c r="AF76" s="12" t="s">
        <v>103</v>
      </c>
      <c r="AG76" s="12" t="s">
        <v>103</v>
      </c>
      <c r="AH76" s="12" t="s">
        <v>103</v>
      </c>
      <c r="AJ76" s="12" t="s">
        <v>103</v>
      </c>
      <c r="AK76" s="12" t="s">
        <v>103</v>
      </c>
      <c r="AL76" s="12" t="s">
        <v>103</v>
      </c>
      <c r="AM76" s="12" t="s">
        <v>103</v>
      </c>
    </row>
    <row r="77" spans="1:39" hidden="1" x14ac:dyDescent="0.2">
      <c r="A77" t="s">
        <v>23</v>
      </c>
      <c r="B77" s="1">
        <v>29</v>
      </c>
      <c r="C77" s="1">
        <v>0.70691391234581902</v>
      </c>
      <c r="D77" s="5">
        <v>7.82012939453125E-5</v>
      </c>
      <c r="E77">
        <v>1.0380744934082001E-3</v>
      </c>
      <c r="F77">
        <v>76</v>
      </c>
      <c r="G77">
        <f t="shared" si="1"/>
        <v>38</v>
      </c>
      <c r="I77" t="s">
        <v>23</v>
      </c>
      <c r="J77">
        <v>1.20818138122558E-3</v>
      </c>
      <c r="K77">
        <v>2.5405483245849601E-2</v>
      </c>
      <c r="L77">
        <v>1.34036938349405E-3</v>
      </c>
      <c r="M77">
        <v>3.8583904504776001E-2</v>
      </c>
      <c r="N77" t="s">
        <v>23</v>
      </c>
      <c r="O77">
        <v>1.33320689201354E-3</v>
      </c>
      <c r="P77">
        <v>0.19754148523012699</v>
      </c>
      <c r="Q77">
        <v>1.37178103129069E-3</v>
      </c>
      <c r="R77">
        <v>0.37516406178474399</v>
      </c>
      <c r="S77" t="s">
        <v>88</v>
      </c>
      <c r="T77">
        <v>1.509557167689E-3</v>
      </c>
      <c r="U77">
        <v>0.91008010506629899</v>
      </c>
      <c r="V77">
        <v>3.76174847284952E-3</v>
      </c>
      <c r="W77">
        <v>0.97625121474265997</v>
      </c>
      <c r="X77" t="s">
        <v>23</v>
      </c>
      <c r="Y77" s="7">
        <v>5.8271399999999998E-3</v>
      </c>
      <c r="Z77" s="7">
        <v>1.1190799999999999E-3</v>
      </c>
      <c r="AB77">
        <v>7.4610710144042899E-3</v>
      </c>
      <c r="AC77">
        <v>1.09774867693583E-3</v>
      </c>
      <c r="AD77" s="9" t="s">
        <v>23</v>
      </c>
      <c r="AE77" s="9">
        <v>3.8355151812235498E-2</v>
      </c>
      <c r="AF77" s="9">
        <v>1.1015037695566801E-3</v>
      </c>
      <c r="AG77">
        <v>7.8679511944452898E-2</v>
      </c>
      <c r="AH77">
        <v>1.1233588059743199E-3</v>
      </c>
      <c r="AI77" s="9" t="s">
        <v>23</v>
      </c>
      <c r="AJ77" s="9">
        <v>8.3248476187388107E-2</v>
      </c>
      <c r="AK77" s="9">
        <v>1.1151035626729301E-3</v>
      </c>
    </row>
    <row r="78" spans="1:39" x14ac:dyDescent="0.2">
      <c r="A78" t="s">
        <v>88</v>
      </c>
      <c r="B78" s="1">
        <v>15</v>
      </c>
      <c r="C78" s="1">
        <v>9.8804207566457296E-3</v>
      </c>
      <c r="D78" s="5">
        <v>9.3936920166015598E-5</v>
      </c>
      <c r="E78">
        <v>1.47366523742675E-3</v>
      </c>
      <c r="F78">
        <v>124</v>
      </c>
      <c r="G78">
        <f t="shared" si="1"/>
        <v>62</v>
      </c>
      <c r="I78" t="s">
        <v>88</v>
      </c>
      <c r="J78">
        <v>1.2924575805664E-3</v>
      </c>
      <c r="K78">
        <v>4.9973201751708898E-2</v>
      </c>
      <c r="L78">
        <v>1.4234582583109499E-3</v>
      </c>
      <c r="M78">
        <v>7.7637712160746206E-2</v>
      </c>
      <c r="N78" t="s">
        <v>88</v>
      </c>
      <c r="O78">
        <v>1.4178951581319101E-3</v>
      </c>
      <c r="P78">
        <v>0.42553424835205</v>
      </c>
      <c r="Q78">
        <v>1.42213702201843E-3</v>
      </c>
      <c r="R78">
        <v>0.83473919828732801</v>
      </c>
      <c r="S78" t="s">
        <v>23</v>
      </c>
      <c r="T78">
        <v>1.4375944932301799E-3</v>
      </c>
      <c r="U78">
        <v>0.42145109176635698</v>
      </c>
      <c r="V78">
        <v>6.5795977910359698E-3</v>
      </c>
      <c r="W78">
        <v>2.1821587483088098</v>
      </c>
      <c r="X78" s="9" t="s">
        <v>88</v>
      </c>
      <c r="Y78" s="12" t="s">
        <v>103</v>
      </c>
      <c r="Z78" s="12" t="s">
        <v>103</v>
      </c>
      <c r="AA78" s="7" t="s">
        <v>96</v>
      </c>
      <c r="AB78" s="12" t="s">
        <v>103</v>
      </c>
      <c r="AC78" s="12" t="s">
        <v>103</v>
      </c>
      <c r="AE78" s="12" t="s">
        <v>103</v>
      </c>
      <c r="AF78" s="12" t="s">
        <v>103</v>
      </c>
      <c r="AG78" s="12" t="s">
        <v>103</v>
      </c>
      <c r="AH78" s="12" t="s">
        <v>103</v>
      </c>
      <c r="AI78" s="12" t="s">
        <v>103</v>
      </c>
      <c r="AJ78" s="12" t="s">
        <v>103</v>
      </c>
      <c r="AK78" s="12" t="s">
        <v>103</v>
      </c>
      <c r="AL78" s="12" t="s">
        <v>103</v>
      </c>
      <c r="AM78" s="12" t="s">
        <v>103</v>
      </c>
    </row>
    <row r="79" spans="1:39" x14ac:dyDescent="0.2">
      <c r="A79" t="s">
        <v>86</v>
      </c>
      <c r="B79" s="1">
        <v>7</v>
      </c>
      <c r="C79" s="1">
        <v>5.5729795485948502E-2</v>
      </c>
      <c r="D79">
        <v>1.0085105895996E-4</v>
      </c>
      <c r="E79">
        <v>7.4696540832519499E-4</v>
      </c>
      <c r="F79">
        <v>60</v>
      </c>
      <c r="G79">
        <f t="shared" si="1"/>
        <v>30</v>
      </c>
      <c r="I79" t="s">
        <v>86</v>
      </c>
      <c r="J79">
        <v>1.2072467803955001E-3</v>
      </c>
      <c r="K79">
        <v>2.0487546920776301E-2</v>
      </c>
      <c r="L79">
        <v>1.32054090499877E-3</v>
      </c>
      <c r="M79">
        <v>3.0478358268737699E-2</v>
      </c>
      <c r="N79" t="s">
        <v>86</v>
      </c>
      <c r="O79">
        <v>1.2208124001820799E-3</v>
      </c>
      <c r="P79">
        <v>0.15842436750729799</v>
      </c>
      <c r="Q79">
        <v>1.3866424560546799E-3</v>
      </c>
      <c r="R79">
        <v>0.294033626715342</v>
      </c>
      <c r="S79" t="s">
        <v>86</v>
      </c>
      <c r="T79">
        <v>1.4081696669260601E-3</v>
      </c>
      <c r="U79">
        <v>0.32697686553001398</v>
      </c>
      <c r="V79">
        <v>3.5744210084279302E-3</v>
      </c>
      <c r="W79">
        <v>0.75289802749951595</v>
      </c>
      <c r="X79" s="9" t="s">
        <v>86</v>
      </c>
      <c r="Y79" s="12" t="s">
        <v>103</v>
      </c>
      <c r="Z79" s="12" t="s">
        <v>103</v>
      </c>
      <c r="AA79" s="12" t="s">
        <v>103</v>
      </c>
      <c r="AB79" s="12" t="s">
        <v>103</v>
      </c>
      <c r="AC79" s="12" t="s">
        <v>103</v>
      </c>
      <c r="AE79" s="12" t="s">
        <v>103</v>
      </c>
      <c r="AF79" s="12" t="s">
        <v>103</v>
      </c>
      <c r="AG79" s="12" t="s">
        <v>103</v>
      </c>
      <c r="AH79" s="12" t="s">
        <v>103</v>
      </c>
      <c r="AI79" s="12" t="s">
        <v>103</v>
      </c>
      <c r="AJ79" s="12" t="s">
        <v>103</v>
      </c>
      <c r="AK79" s="12" t="s">
        <v>103</v>
      </c>
      <c r="AL79" s="12" t="s">
        <v>103</v>
      </c>
      <c r="AM79" s="12" t="s">
        <v>103</v>
      </c>
    </row>
    <row r="80" spans="1:39" hidden="1" x14ac:dyDescent="0.2">
      <c r="A80" t="s">
        <v>70</v>
      </c>
      <c r="B80" s="1">
        <v>5</v>
      </c>
      <c r="C80" s="1">
        <v>0.15625924115682699</v>
      </c>
      <c r="D80">
        <v>1.05857849121093E-4</v>
      </c>
      <c r="E80">
        <v>6.4206123352050705E-4</v>
      </c>
      <c r="F80">
        <v>44</v>
      </c>
      <c r="G80">
        <f t="shared" si="1"/>
        <v>22</v>
      </c>
      <c r="I80" t="s">
        <v>70</v>
      </c>
      <c r="J80">
        <v>1.1719703674316401E-3</v>
      </c>
      <c r="K80">
        <v>1.54989337921142E-2</v>
      </c>
      <c r="L80">
        <v>1.27978126207987E-3</v>
      </c>
      <c r="M80">
        <v>2.1919856468836402E-2</v>
      </c>
      <c r="N80" t="s">
        <v>70</v>
      </c>
      <c r="O80">
        <v>1.26234690348307E-3</v>
      </c>
      <c r="P80">
        <v>0.107746144135793</v>
      </c>
      <c r="Q80">
        <v>1.2727181116739901E-3</v>
      </c>
      <c r="R80">
        <v>0.20454630255699099</v>
      </c>
      <c r="S80" t="s">
        <v>70</v>
      </c>
      <c r="T80">
        <v>1.36253237724304E-3</v>
      </c>
      <c r="U80">
        <v>0.23018684983253401</v>
      </c>
      <c r="V80">
        <v>3.4715930620829202E-3</v>
      </c>
      <c r="W80">
        <v>0.61854663491248996</v>
      </c>
      <c r="X80" t="s">
        <v>70</v>
      </c>
      <c r="Y80" s="7">
        <v>5.3214100000000004E-3</v>
      </c>
      <c r="Z80" s="7">
        <v>1.11685E-3</v>
      </c>
      <c r="AB80">
        <v>6.8365534146626701E-3</v>
      </c>
      <c r="AC80">
        <v>1.0976394017537399E-3</v>
      </c>
      <c r="AD80" t="s">
        <v>70</v>
      </c>
      <c r="AE80">
        <v>3.4702698389689098E-2</v>
      </c>
      <c r="AF80">
        <v>1.0980069637298499E-3</v>
      </c>
      <c r="AG80">
        <v>6.9522649049758897E-2</v>
      </c>
      <c r="AH80">
        <v>1.1359055836995401E-3</v>
      </c>
      <c r="AI80" t="s">
        <v>70</v>
      </c>
      <c r="AJ80">
        <v>7.6480805873870794E-2</v>
      </c>
      <c r="AK80">
        <v>1.13154451052347E-3</v>
      </c>
      <c r="AL80">
        <v>0.173348128795623</v>
      </c>
      <c r="AM80">
        <v>1.1126498381296699E-3</v>
      </c>
    </row>
    <row r="81" spans="1:39" hidden="1" x14ac:dyDescent="0.2">
      <c r="A81" t="s">
        <v>58</v>
      </c>
      <c r="B81" s="1">
        <v>6</v>
      </c>
      <c r="C81" s="2">
        <v>6.3279393513861296E-5</v>
      </c>
      <c r="D81" s="5">
        <v>8.4877014160156196E-5</v>
      </c>
      <c r="E81">
        <v>7.6603889465331999E-4</v>
      </c>
      <c r="F81">
        <v>48</v>
      </c>
      <c r="G81">
        <f t="shared" si="1"/>
        <v>24</v>
      </c>
      <c r="I81" t="s">
        <v>58</v>
      </c>
      <c r="J81">
        <v>1.18084907531738E-3</v>
      </c>
      <c r="K81">
        <v>1.75310516357421E-2</v>
      </c>
      <c r="L81">
        <v>1.3018747170766101E-3</v>
      </c>
      <c r="M81">
        <v>2.5626063346862699E-2</v>
      </c>
      <c r="N81" t="s">
        <v>58</v>
      </c>
      <c r="O81">
        <v>1.2813111146291001E-3</v>
      </c>
      <c r="P81">
        <v>0.12748187780380199</v>
      </c>
      <c r="Q81">
        <v>1.2988150119781401E-3</v>
      </c>
      <c r="R81">
        <v>0.24299381176630599</v>
      </c>
      <c r="S81" t="s">
        <v>58</v>
      </c>
      <c r="T81">
        <v>1.3906061649322499E-3</v>
      </c>
      <c r="U81">
        <v>0.27118749419848098</v>
      </c>
      <c r="V81">
        <v>3.5414894421895299E-3</v>
      </c>
      <c r="W81">
        <v>0.62242167194684295</v>
      </c>
      <c r="X81" t="s">
        <v>58</v>
      </c>
      <c r="Y81" s="7">
        <v>3.67717E-3</v>
      </c>
      <c r="Z81" s="7">
        <v>1.0913400000000001E-3</v>
      </c>
      <c r="AB81">
        <v>4.6350955963134696E-3</v>
      </c>
      <c r="AC81">
        <v>1.1321802934010799E-3</v>
      </c>
      <c r="AD81" s="12" t="s">
        <v>58</v>
      </c>
      <c r="AE81" s="12">
        <v>2.4277677138646401E-2</v>
      </c>
      <c r="AF81" s="12">
        <v>1.1047323544820099E-3</v>
      </c>
      <c r="AG81">
        <v>4.9286186695098801E-2</v>
      </c>
      <c r="AH81">
        <v>1.1060138543446799E-3</v>
      </c>
      <c r="AI81" s="12" t="s">
        <v>58</v>
      </c>
      <c r="AJ81" s="12">
        <v>5.3634087244669497E-2</v>
      </c>
      <c r="AK81" s="12">
        <v>1.1737445990244501E-3</v>
      </c>
      <c r="AL81">
        <v>0.19044163823127699</v>
      </c>
      <c r="AM81">
        <v>1.1130273342132499E-3</v>
      </c>
    </row>
    <row r="82" spans="1:39" hidden="1" x14ac:dyDescent="0.2">
      <c r="A82" t="s">
        <v>72</v>
      </c>
      <c r="B82" s="3">
        <v>4</v>
      </c>
      <c r="C82" s="3">
        <v>1.79644330720605E-4</v>
      </c>
      <c r="D82">
        <v>1.1301040649414E-4</v>
      </c>
      <c r="E82">
        <v>1.7108917236328099E-3</v>
      </c>
      <c r="F82">
        <v>144</v>
      </c>
      <c r="G82">
        <f t="shared" si="1"/>
        <v>72</v>
      </c>
      <c r="I82" t="s">
        <v>72</v>
      </c>
      <c r="J82">
        <v>1.25406265258789E-3</v>
      </c>
      <c r="K82">
        <v>5.0230817794799799E-2</v>
      </c>
      <c r="L82">
        <v>1.3804237047831201E-3</v>
      </c>
      <c r="M82">
        <v>6.7047288020451803E-2</v>
      </c>
      <c r="N82" t="s">
        <v>72</v>
      </c>
      <c r="O82">
        <v>1.3694465160369799E-3</v>
      </c>
      <c r="P82">
        <v>0.318818072477976</v>
      </c>
      <c r="Q82">
        <v>1.3777414957682199E-3</v>
      </c>
      <c r="R82">
        <v>1.54883650938669</v>
      </c>
      <c r="S82" t="s">
        <v>72</v>
      </c>
      <c r="T82">
        <v>1.5268921852111799E-3</v>
      </c>
      <c r="U82">
        <v>0.68899885813395101</v>
      </c>
      <c r="V82">
        <v>3.8515925407409599E-3</v>
      </c>
      <c r="W82">
        <v>1.55453159411748</v>
      </c>
      <c r="X82" t="s">
        <v>72</v>
      </c>
      <c r="Y82" s="7">
        <v>4.0114800000000004E-3</v>
      </c>
      <c r="Z82" s="7">
        <v>1.1284999999999999E-3</v>
      </c>
      <c r="AB82">
        <v>5.1452418168385803E-3</v>
      </c>
      <c r="AC82">
        <v>1.1050800482432001E-3</v>
      </c>
      <c r="AD82" s="12" t="s">
        <v>72</v>
      </c>
      <c r="AE82" s="12">
        <v>2.65348056952158E-2</v>
      </c>
      <c r="AF82" s="12">
        <v>1.0965665181477801E-3</v>
      </c>
      <c r="AG82">
        <v>5.3002784649531003E-2</v>
      </c>
      <c r="AH82">
        <v>1.1129577954610099E-3</v>
      </c>
      <c r="AI82" s="12" t="s">
        <v>72</v>
      </c>
      <c r="AJ82" s="12">
        <v>5.8978418509165402E-2</v>
      </c>
      <c r="AK82" s="12">
        <v>1.1055668195088699E-3</v>
      </c>
      <c r="AL82">
        <v>0.131917456785837</v>
      </c>
      <c r="AM82">
        <v>1.1145273844400999E-3</v>
      </c>
    </row>
    <row r="83" spans="1:39" hidden="1" x14ac:dyDescent="0.2">
      <c r="A83" t="s">
        <v>29</v>
      </c>
      <c r="B83" s="1">
        <v>3</v>
      </c>
      <c r="C83" s="2">
        <v>1.77687596725584E-6</v>
      </c>
      <c r="G83">
        <f t="shared" si="1"/>
        <v>0</v>
      </c>
      <c r="X83" t="s">
        <v>29</v>
      </c>
      <c r="Y83" s="7">
        <v>3.594E-3</v>
      </c>
      <c r="Z83" s="7">
        <v>1.1127699999999999E-3</v>
      </c>
      <c r="AB83">
        <v>4.5772691567738796E-3</v>
      </c>
      <c r="AC83">
        <v>1.1093020439147899E-3</v>
      </c>
      <c r="AD83" t="s">
        <v>29</v>
      </c>
      <c r="AE83">
        <v>2.3887197176615398E-2</v>
      </c>
      <c r="AF83">
        <v>1.10691785812377E-3</v>
      </c>
      <c r="AG83">
        <v>4.7966629266738801E-2</v>
      </c>
      <c r="AH83">
        <v>1.1409322420755999E-3</v>
      </c>
      <c r="AI83" t="s">
        <v>29</v>
      </c>
      <c r="AJ83">
        <v>5.3367267052332502E-2</v>
      </c>
      <c r="AK83">
        <v>1.1259118715921999E-3</v>
      </c>
      <c r="AL83">
        <v>0.12005053957303299</v>
      </c>
      <c r="AM83">
        <v>1.11568967501322E-3</v>
      </c>
    </row>
    <row r="84" spans="1:39" x14ac:dyDescent="0.2">
      <c r="A84" t="s">
        <v>2</v>
      </c>
      <c r="B84" s="1">
        <v>21</v>
      </c>
      <c r="C84" s="2">
        <v>161.246078661951</v>
      </c>
      <c r="D84" s="5">
        <v>7.43865966796875E-5</v>
      </c>
      <c r="E84">
        <v>1.8627643585205E-3</v>
      </c>
      <c r="F84">
        <v>172</v>
      </c>
      <c r="G84">
        <f t="shared" si="1"/>
        <v>86</v>
      </c>
      <c r="I84" t="s">
        <v>2</v>
      </c>
      <c r="J84">
        <v>1.3508510589599601E-3</v>
      </c>
      <c r="K84">
        <v>7.6762170791625894E-2</v>
      </c>
      <c r="L84">
        <v>1.4817714691162101E-3</v>
      </c>
      <c r="M84">
        <v>0.118718405564626</v>
      </c>
      <c r="N84" t="s">
        <v>2</v>
      </c>
      <c r="O84">
        <v>1.4650821685791E-3</v>
      </c>
      <c r="P84">
        <v>0.66780994335810295</v>
      </c>
      <c r="Q84">
        <v>1.4923612276713E-3</v>
      </c>
      <c r="R84">
        <v>1.3037026127179401</v>
      </c>
      <c r="S84" t="s">
        <v>2</v>
      </c>
      <c r="T84">
        <v>1.5811820824940901E-3</v>
      </c>
      <c r="U84">
        <v>1.4441566169261899</v>
      </c>
      <c r="V84">
        <v>3.9644042650858503E-3</v>
      </c>
      <c r="W84">
        <v>3.2730345924695299</v>
      </c>
      <c r="X84" s="9" t="s">
        <v>2</v>
      </c>
      <c r="Y84" s="12" t="s">
        <v>103</v>
      </c>
      <c r="Z84" s="12" t="s">
        <v>103</v>
      </c>
      <c r="AA84" s="7" t="s">
        <v>96</v>
      </c>
      <c r="AB84" s="12" t="s">
        <v>103</v>
      </c>
      <c r="AC84" s="12" t="s">
        <v>103</v>
      </c>
      <c r="AE84" s="12" t="s">
        <v>103</v>
      </c>
      <c r="AF84" s="12" t="s">
        <v>103</v>
      </c>
      <c r="AG84" s="12" t="s">
        <v>103</v>
      </c>
      <c r="AH84" s="12" t="s">
        <v>103</v>
      </c>
      <c r="AJ84" s="12" t="s">
        <v>103</v>
      </c>
      <c r="AK84" s="12" t="s">
        <v>103</v>
      </c>
      <c r="AL84" s="12" t="s">
        <v>103</v>
      </c>
      <c r="AM84" s="12" t="s">
        <v>103</v>
      </c>
    </row>
    <row r="85" spans="1:39" hidden="1" x14ac:dyDescent="0.2">
      <c r="A85" t="s">
        <v>10</v>
      </c>
      <c r="B85" s="1">
        <v>9</v>
      </c>
      <c r="C85" s="1">
        <v>0.20673308986379499</v>
      </c>
      <c r="D85" s="5">
        <v>9.1791152954101495E-5</v>
      </c>
      <c r="E85">
        <v>1.0688304901122999E-3</v>
      </c>
      <c r="F85">
        <v>76</v>
      </c>
      <c r="G85">
        <f t="shared" si="1"/>
        <v>38</v>
      </c>
      <c r="I85" t="s">
        <v>10</v>
      </c>
      <c r="J85">
        <v>1.20855331420898E-3</v>
      </c>
      <c r="K85">
        <v>2.58408737182617E-2</v>
      </c>
      <c r="L85">
        <v>1.34148200352986E-3</v>
      </c>
      <c r="M85">
        <v>3.8283308347066197E-2</v>
      </c>
      <c r="N85" t="s">
        <v>10</v>
      </c>
      <c r="O85">
        <v>1.3457437356313E-3</v>
      </c>
      <c r="P85">
        <v>0.19763275980949399</v>
      </c>
      <c r="Q85">
        <v>1.3326505819956399E-3</v>
      </c>
      <c r="R85">
        <v>0.37586273749669302</v>
      </c>
      <c r="S85" t="s">
        <v>10</v>
      </c>
      <c r="T85">
        <v>1.4282266298929799E-3</v>
      </c>
      <c r="U85">
        <v>0.42172108093897498</v>
      </c>
      <c r="V85">
        <v>3.7914812564849801E-3</v>
      </c>
      <c r="W85">
        <v>1.1332314213116901</v>
      </c>
      <c r="X85" t="s">
        <v>10</v>
      </c>
      <c r="Y85" s="7">
        <v>3.6129399999999998E-3</v>
      </c>
      <c r="Z85" s="7">
        <v>1.09556E-3</v>
      </c>
      <c r="AB85">
        <v>4.63232398033142E-3</v>
      </c>
      <c r="AC85">
        <v>1.10818942387898E-3</v>
      </c>
      <c r="AD85" s="12" t="s">
        <v>10</v>
      </c>
      <c r="AE85" s="12">
        <v>2.4311512708663899E-2</v>
      </c>
      <c r="AF85" s="12">
        <v>1.1233290036519301E-3</v>
      </c>
      <c r="AG85">
        <v>5.0174961487452097E-2</v>
      </c>
      <c r="AH85">
        <v>1.1223653952280601E-3</v>
      </c>
      <c r="AI85" s="12" t="s">
        <v>10</v>
      </c>
      <c r="AJ85" s="12">
        <v>5.5098464091618803E-2</v>
      </c>
      <c r="AK85" s="12">
        <v>1.11284852027893E-3</v>
      </c>
      <c r="AL85">
        <v>0.122865696748097</v>
      </c>
      <c r="AM85">
        <v>1.1519292990366599E-3</v>
      </c>
    </row>
    <row r="86" spans="1:39" x14ac:dyDescent="0.2">
      <c r="A86" t="s">
        <v>51</v>
      </c>
      <c r="B86" s="1" t="s">
        <v>153</v>
      </c>
      <c r="C86" s="1" t="s">
        <v>152</v>
      </c>
      <c r="D86" s="1" t="s">
        <v>152</v>
      </c>
      <c r="E86" s="1" t="s">
        <v>152</v>
      </c>
      <c r="F86" s="1" t="s">
        <v>152</v>
      </c>
      <c r="G86" t="e">
        <f t="shared" si="1"/>
        <v>#VALUE!</v>
      </c>
      <c r="I86" t="s">
        <v>51</v>
      </c>
      <c r="J86" t="s">
        <v>152</v>
      </c>
      <c r="K86" t="s">
        <v>152</v>
      </c>
      <c r="L86" t="s">
        <v>152</v>
      </c>
      <c r="M86" t="s">
        <v>152</v>
      </c>
      <c r="O86" t="s">
        <v>152</v>
      </c>
      <c r="P86" t="s">
        <v>152</v>
      </c>
      <c r="Q86" t="s">
        <v>152</v>
      </c>
      <c r="R86" t="s">
        <v>152</v>
      </c>
      <c r="T86" t="s">
        <v>152</v>
      </c>
      <c r="U86" t="s">
        <v>152</v>
      </c>
      <c r="V86" t="s">
        <v>152</v>
      </c>
      <c r="W86" t="s">
        <v>152</v>
      </c>
      <c r="X86" s="9" t="s">
        <v>51</v>
      </c>
      <c r="Y86" s="12" t="s">
        <v>103</v>
      </c>
      <c r="Z86" s="12" t="s">
        <v>103</v>
      </c>
      <c r="AA86" s="7" t="s">
        <v>96</v>
      </c>
      <c r="AB86" s="12" t="s">
        <v>103</v>
      </c>
      <c r="AC86" s="12" t="s">
        <v>103</v>
      </c>
      <c r="AD86" s="12" t="s">
        <v>103</v>
      </c>
      <c r="AE86" s="12" t="s">
        <v>103</v>
      </c>
      <c r="AF86" s="12" t="s">
        <v>103</v>
      </c>
      <c r="AG86" s="12" t="s">
        <v>103</v>
      </c>
      <c r="AH86" s="12" t="s">
        <v>103</v>
      </c>
      <c r="AI86" s="12" t="s">
        <v>103</v>
      </c>
      <c r="AJ86" s="12" t="s">
        <v>103</v>
      </c>
      <c r="AK86" s="12" t="s">
        <v>103</v>
      </c>
      <c r="AL86" s="12" t="s">
        <v>103</v>
      </c>
      <c r="AM86" s="12" t="s">
        <v>103</v>
      </c>
    </row>
    <row r="87" spans="1:39" x14ac:dyDescent="0.2">
      <c r="A87" t="s">
        <v>89</v>
      </c>
      <c r="B87" s="1">
        <v>3</v>
      </c>
      <c r="C87" s="1">
        <v>5.3463279330313096</v>
      </c>
      <c r="D87" s="5">
        <v>9.5129013061523397E-5</v>
      </c>
      <c r="E87">
        <v>2.99596786499023E-3</v>
      </c>
      <c r="F87">
        <v>284</v>
      </c>
      <c r="G87">
        <f t="shared" si="1"/>
        <v>142</v>
      </c>
      <c r="I87" t="s">
        <v>89</v>
      </c>
      <c r="J87" t="s">
        <v>152</v>
      </c>
      <c r="K87" t="s">
        <v>152</v>
      </c>
      <c r="L87" t="s">
        <v>152</v>
      </c>
      <c r="M87" t="s">
        <v>152</v>
      </c>
      <c r="O87" t="s">
        <v>152</v>
      </c>
      <c r="P87" t="s">
        <v>152</v>
      </c>
      <c r="Q87" t="s">
        <v>152</v>
      </c>
      <c r="R87" t="s">
        <v>152</v>
      </c>
      <c r="T87" t="s">
        <v>152</v>
      </c>
      <c r="U87" t="s">
        <v>152</v>
      </c>
      <c r="V87" t="s">
        <v>152</v>
      </c>
      <c r="W87" t="s">
        <v>152</v>
      </c>
      <c r="X87" s="9" t="s">
        <v>89</v>
      </c>
      <c r="Y87" s="12" t="s">
        <v>103</v>
      </c>
      <c r="Z87" s="12" t="s">
        <v>103</v>
      </c>
      <c r="AA87" s="7" t="s">
        <v>96</v>
      </c>
      <c r="AB87" s="12" t="s">
        <v>103</v>
      </c>
      <c r="AC87" s="12" t="s">
        <v>103</v>
      </c>
      <c r="AD87" s="12" t="s">
        <v>103</v>
      </c>
      <c r="AE87" s="12" t="s">
        <v>103</v>
      </c>
      <c r="AF87" s="12" t="s">
        <v>103</v>
      </c>
      <c r="AG87" s="12" t="s">
        <v>103</v>
      </c>
      <c r="AH87" s="12" t="s">
        <v>103</v>
      </c>
      <c r="AI87" s="12" t="s">
        <v>103</v>
      </c>
      <c r="AJ87" s="12" t="s">
        <v>103</v>
      </c>
      <c r="AK87" s="12" t="s">
        <v>103</v>
      </c>
      <c r="AL87" s="12" t="s">
        <v>103</v>
      </c>
      <c r="AM87" s="12" t="s">
        <v>103</v>
      </c>
    </row>
    <row r="88" spans="1:39" x14ac:dyDescent="0.2">
      <c r="A88" t="s">
        <v>77</v>
      </c>
      <c r="B88" s="1" t="s">
        <v>153</v>
      </c>
      <c r="C88" s="1" t="s">
        <v>152</v>
      </c>
      <c r="D88" s="1" t="s">
        <v>152</v>
      </c>
      <c r="E88" s="1" t="s">
        <v>152</v>
      </c>
      <c r="F88" s="1" t="s">
        <v>152</v>
      </c>
      <c r="G88" t="e">
        <f t="shared" si="1"/>
        <v>#VALUE!</v>
      </c>
      <c r="I88" t="s">
        <v>77</v>
      </c>
      <c r="J88" t="s">
        <v>152</v>
      </c>
      <c r="K88" t="s">
        <v>152</v>
      </c>
      <c r="L88" t="s">
        <v>152</v>
      </c>
      <c r="M88" t="s">
        <v>152</v>
      </c>
      <c r="O88" t="s">
        <v>152</v>
      </c>
      <c r="P88" t="s">
        <v>152</v>
      </c>
      <c r="Q88" t="s">
        <v>152</v>
      </c>
      <c r="R88" t="s">
        <v>152</v>
      </c>
      <c r="T88" t="s">
        <v>152</v>
      </c>
      <c r="U88" t="s">
        <v>152</v>
      </c>
      <c r="V88" t="s">
        <v>152</v>
      </c>
      <c r="W88" t="s">
        <v>152</v>
      </c>
      <c r="X88" s="9" t="s">
        <v>77</v>
      </c>
      <c r="Y88" s="12" t="s">
        <v>103</v>
      </c>
      <c r="Z88" s="12" t="s">
        <v>103</v>
      </c>
      <c r="AA88" s="7" t="s">
        <v>96</v>
      </c>
      <c r="AB88" s="12" t="s">
        <v>103</v>
      </c>
      <c r="AC88" s="12" t="s">
        <v>103</v>
      </c>
      <c r="AD88" s="12" t="s">
        <v>103</v>
      </c>
      <c r="AE88" s="12" t="s">
        <v>103</v>
      </c>
      <c r="AF88" s="12" t="s">
        <v>103</v>
      </c>
      <c r="AG88" s="12" t="s">
        <v>103</v>
      </c>
      <c r="AH88" s="12" t="s">
        <v>103</v>
      </c>
      <c r="AI88" s="12" t="s">
        <v>103</v>
      </c>
      <c r="AJ88" s="12" t="s">
        <v>103</v>
      </c>
      <c r="AK88" s="12" t="s">
        <v>103</v>
      </c>
      <c r="AL88" s="12" t="s">
        <v>103</v>
      </c>
      <c r="AM88" s="12" t="s">
        <v>103</v>
      </c>
    </row>
    <row r="89" spans="1:39" hidden="1" x14ac:dyDescent="0.2">
      <c r="A89" t="s">
        <v>19</v>
      </c>
      <c r="B89" s="1">
        <v>9</v>
      </c>
      <c r="C89" s="1">
        <v>4.3200396261524299</v>
      </c>
      <c r="D89">
        <v>1.12056732177734E-4</v>
      </c>
      <c r="E89">
        <v>1.22809410095214E-3</v>
      </c>
      <c r="F89">
        <v>92</v>
      </c>
      <c r="G89">
        <f t="shared" si="1"/>
        <v>46</v>
      </c>
      <c r="I89" t="s">
        <v>19</v>
      </c>
      <c r="J89">
        <v>1.21464729309082E-3</v>
      </c>
      <c r="K89">
        <v>3.2077093124389597E-2</v>
      </c>
      <c r="L89">
        <v>1.3287464777628499E-3</v>
      </c>
      <c r="M89">
        <v>4.2188256978988599E-2</v>
      </c>
      <c r="N89" t="s">
        <v>19</v>
      </c>
      <c r="O89">
        <v>1.22376283009847E-3</v>
      </c>
      <c r="P89">
        <v>0.20153675476710001</v>
      </c>
      <c r="Q89">
        <v>1.3405779997507699E-3</v>
      </c>
      <c r="R89">
        <v>0.39483647545178702</v>
      </c>
      <c r="S89" t="s">
        <v>19</v>
      </c>
      <c r="T89">
        <v>1.4191567897796601E-3</v>
      </c>
      <c r="U89">
        <v>0.43504416942596402</v>
      </c>
      <c r="V89">
        <v>3.5554071267445801E-3</v>
      </c>
      <c r="W89">
        <v>0.98167803883552496</v>
      </c>
      <c r="X89" t="s">
        <v>19</v>
      </c>
      <c r="Y89" s="7">
        <v>3.9161700000000001E-3</v>
      </c>
      <c r="Z89" s="7">
        <v>1.1150400000000001E-3</v>
      </c>
      <c r="AB89">
        <v>5.0289134184519401E-3</v>
      </c>
      <c r="AC89">
        <v>1.3089080651601101E-3</v>
      </c>
      <c r="AD89" t="s">
        <v>19</v>
      </c>
      <c r="AE89">
        <v>2.5715947151183999E-2</v>
      </c>
      <c r="AF89">
        <v>1.13079945246378E-3</v>
      </c>
      <c r="AG89">
        <v>5.2069693803787197E-2</v>
      </c>
      <c r="AH89">
        <v>1.13556782404581E-3</v>
      </c>
      <c r="AI89" t="s">
        <v>19</v>
      </c>
      <c r="AJ89">
        <v>5.7000011205673197E-2</v>
      </c>
      <c r="AK89">
        <v>1.1245409647623601E-3</v>
      </c>
      <c r="AL89">
        <v>0.12768304347991899</v>
      </c>
      <c r="AM89">
        <v>1.12137198448181E-3</v>
      </c>
    </row>
    <row r="90" spans="1:39" hidden="1" x14ac:dyDescent="0.2">
      <c r="A90" t="s">
        <v>67</v>
      </c>
      <c r="B90" s="3">
        <v>8</v>
      </c>
      <c r="C90" s="3">
        <v>8.1208855381928693E-2</v>
      </c>
      <c r="D90">
        <v>1.21116638183593E-4</v>
      </c>
      <c r="E90">
        <v>4.5990943908691398E-3</v>
      </c>
      <c r="F90">
        <v>472</v>
      </c>
      <c r="G90">
        <f t="shared" si="1"/>
        <v>236</v>
      </c>
      <c r="I90" t="s">
        <v>67</v>
      </c>
      <c r="J90">
        <v>1.6860580444335901E-3</v>
      </c>
      <c r="K90">
        <v>0.16178570747375401</v>
      </c>
      <c r="L90">
        <v>1.8066962560017901E-3</v>
      </c>
      <c r="M90">
        <v>0.213196674982706</v>
      </c>
      <c r="N90" t="s">
        <v>67</v>
      </c>
      <c r="O90">
        <v>1.7960866292317699E-3</v>
      </c>
      <c r="P90">
        <v>1.05711818734804</v>
      </c>
      <c r="Q90">
        <v>1.7900168895721401E-3</v>
      </c>
      <c r="R90">
        <v>2.0905072788397399</v>
      </c>
      <c r="S90" t="s">
        <v>67</v>
      </c>
      <c r="T90">
        <v>1.9035637378692601E-3</v>
      </c>
      <c r="U90">
        <v>2.2864072819550798</v>
      </c>
      <c r="V90">
        <v>4.44912910461425E-3</v>
      </c>
      <c r="W90">
        <v>5.2124657432238202</v>
      </c>
      <c r="X90" t="s">
        <v>67</v>
      </c>
      <c r="Y90" s="7">
        <v>7.5295600000000002E-3</v>
      </c>
      <c r="Z90" s="7">
        <v>1.15167E-3</v>
      </c>
      <c r="AB90">
        <v>1.07061763604482E-2</v>
      </c>
      <c r="AC90">
        <v>1.15224719047546E-3</v>
      </c>
      <c r="AD90" s="12" t="s">
        <v>67</v>
      </c>
      <c r="AE90" s="12">
        <v>4.8395733038584299E-2</v>
      </c>
      <c r="AF90" s="12">
        <v>1.12085541089375E-3</v>
      </c>
      <c r="AG90">
        <v>9.7556769847869804E-2</v>
      </c>
      <c r="AH90">
        <v>1.1399586995442699E-3</v>
      </c>
      <c r="AI90" s="12" t="s">
        <v>67</v>
      </c>
      <c r="AJ90" s="12">
        <v>0.10619770487149501</v>
      </c>
      <c r="AK90" s="12">
        <v>1.1431674162546699E-3</v>
      </c>
      <c r="AL90">
        <v>0.241862048705418</v>
      </c>
      <c r="AM90">
        <v>1.1511147022247299E-3</v>
      </c>
    </row>
    <row r="91" spans="1:39" hidden="1" x14ac:dyDescent="0.2">
      <c r="A91" t="s">
        <v>5</v>
      </c>
      <c r="B91" s="3">
        <v>9</v>
      </c>
      <c r="C91" s="3">
        <v>0.31508077999808998</v>
      </c>
      <c r="D91" s="5">
        <v>8.58306884765625E-5</v>
      </c>
      <c r="E91">
        <v>5.7291984558105399E-3</v>
      </c>
      <c r="F91">
        <v>584</v>
      </c>
      <c r="G91">
        <f t="shared" si="1"/>
        <v>292</v>
      </c>
      <c r="I91" t="s">
        <v>5</v>
      </c>
      <c r="J91">
        <v>1.84609413146972E-3</v>
      </c>
      <c r="K91">
        <v>0.19862244606018001</v>
      </c>
      <c r="L91">
        <v>1.97060902913411E-3</v>
      </c>
      <c r="M91">
        <v>0.25830640395482302</v>
      </c>
      <c r="N91" t="s">
        <v>5</v>
      </c>
      <c r="O91">
        <v>1.9621352354685399E-3</v>
      </c>
      <c r="P91">
        <v>1.2872171700000701</v>
      </c>
      <c r="Q91">
        <v>1.9725859165191598E-3</v>
      </c>
      <c r="R91">
        <v>2.5433671573797798</v>
      </c>
      <c r="S91" t="s">
        <v>5</v>
      </c>
      <c r="T91">
        <v>2.1061301231384199E-3</v>
      </c>
      <c r="U91">
        <v>2.81167850891749</v>
      </c>
      <c r="V91">
        <v>4.7053396701812701E-3</v>
      </c>
      <c r="W91">
        <v>5.9313932855923897</v>
      </c>
      <c r="X91" t="s">
        <v>5</v>
      </c>
      <c r="Y91" s="7">
        <v>9.5464399999999998E-3</v>
      </c>
      <c r="Z91" s="7">
        <v>1.12725E-3</v>
      </c>
      <c r="AB91">
        <v>1.25446816285451E-2</v>
      </c>
      <c r="AC91">
        <v>1.13297502199808E-3</v>
      </c>
      <c r="AD91" s="12" t="s">
        <v>5</v>
      </c>
      <c r="AE91" s="12">
        <v>6.1875383059183699E-2</v>
      </c>
      <c r="AF91" s="12">
        <v>1.1640290419260601E-3</v>
      </c>
      <c r="AG91">
        <v>0.12437020738919501</v>
      </c>
      <c r="AH91">
        <v>1.1422038078308099E-3</v>
      </c>
      <c r="AI91" s="12" t="s">
        <v>5</v>
      </c>
      <c r="AJ91" s="12">
        <v>0.13384991884231501</v>
      </c>
      <c r="AK91" s="12">
        <v>1.12068653106689E-3</v>
      </c>
      <c r="AL91">
        <v>0.30493151148160202</v>
      </c>
      <c r="AM91">
        <v>1.1312762896219799E-3</v>
      </c>
    </row>
    <row r="92" spans="1:39" hidden="1" x14ac:dyDescent="0.2">
      <c r="A92" t="s">
        <v>64</v>
      </c>
      <c r="B92" s="1">
        <v>27</v>
      </c>
      <c r="C92" s="1">
        <v>0</v>
      </c>
      <c r="D92">
        <v>1.0013580322265601E-4</v>
      </c>
      <c r="E92">
        <v>2.0349025726318299E-3</v>
      </c>
      <c r="F92">
        <v>216</v>
      </c>
      <c r="G92">
        <f t="shared" si="1"/>
        <v>108</v>
      </c>
      <c r="I92" t="s">
        <v>64</v>
      </c>
      <c r="J92">
        <v>1.41382217407226E-3</v>
      </c>
      <c r="K92">
        <v>0.10550344467163</v>
      </c>
      <c r="L92">
        <v>1.53552492459615E-3</v>
      </c>
      <c r="M92">
        <v>0.16273679335912</v>
      </c>
      <c r="N92" t="s">
        <v>64</v>
      </c>
      <c r="O92">
        <v>1.52446826299031E-3</v>
      </c>
      <c r="P92">
        <v>1.02624125281969</v>
      </c>
      <c r="Q92">
        <v>1.53140226999918E-3</v>
      </c>
      <c r="R92">
        <v>1.8884596327940599</v>
      </c>
      <c r="S92" t="s">
        <v>64</v>
      </c>
      <c r="T92">
        <v>1.6482671101888001E-3</v>
      </c>
      <c r="U92">
        <v>2.0357033610343902</v>
      </c>
      <c r="V92">
        <v>3.9733151594797704E-3</v>
      </c>
      <c r="W92">
        <v>4.6769755880037902</v>
      </c>
      <c r="X92" t="s">
        <v>64</v>
      </c>
      <c r="Y92" s="7">
        <v>1.0932219999999999E-2</v>
      </c>
      <c r="Z92" s="7">
        <v>1.10122E-3</v>
      </c>
      <c r="AB92">
        <v>1.40668451786041E-2</v>
      </c>
      <c r="AC92">
        <v>1.1079311370849601E-3</v>
      </c>
      <c r="AD92" t="s">
        <v>64</v>
      </c>
      <c r="AE92">
        <v>7.0576836665471293E-2</v>
      </c>
      <c r="AF92">
        <v>1.1066993077596E-3</v>
      </c>
      <c r="AG92">
        <v>0.14099413156509399</v>
      </c>
      <c r="AH92">
        <v>1.1118153731028201E-3</v>
      </c>
      <c r="AI92" t="s">
        <v>64</v>
      </c>
      <c r="AJ92">
        <v>0.15502430001894599</v>
      </c>
      <c r="AK92">
        <v>1.2478927771250399E-3</v>
      </c>
      <c r="AL92">
        <v>0.35216213266054702</v>
      </c>
      <c r="AM92">
        <v>1.1043647925058999E-3</v>
      </c>
    </row>
    <row r="99" spans="10:13" x14ac:dyDescent="0.2">
      <c r="J99" s="1"/>
      <c r="K99" s="1"/>
      <c r="L99" s="1"/>
      <c r="M99" s="1"/>
    </row>
    <row r="100" spans="10:13" x14ac:dyDescent="0.2">
      <c r="J100" s="1"/>
      <c r="K100" s="1"/>
      <c r="L100" s="1"/>
    </row>
    <row r="101" spans="10:13" x14ac:dyDescent="0.2">
      <c r="J101" s="1"/>
      <c r="K101" s="1"/>
      <c r="L101" s="1"/>
    </row>
    <row r="102" spans="10:13" x14ac:dyDescent="0.2">
      <c r="J102" s="1"/>
      <c r="K102" s="1"/>
      <c r="L102" s="2"/>
      <c r="M102" s="1"/>
    </row>
    <row r="103" spans="10:13" x14ac:dyDescent="0.2">
      <c r="J103" s="1"/>
      <c r="K103" s="1"/>
      <c r="L103" s="2"/>
      <c r="M103" s="1"/>
    </row>
    <row r="104" spans="10:13" x14ac:dyDescent="0.2">
      <c r="J104" s="1"/>
      <c r="K104" s="1"/>
      <c r="L104" s="1"/>
    </row>
    <row r="105" spans="10:13" x14ac:dyDescent="0.2">
      <c r="J105" s="1"/>
      <c r="K105" s="1"/>
      <c r="L105" s="1"/>
    </row>
    <row r="106" spans="10:13" x14ac:dyDescent="0.2">
      <c r="J106" s="1"/>
      <c r="K106" s="1"/>
      <c r="L106" s="1"/>
    </row>
    <row r="107" spans="10:13" x14ac:dyDescent="0.2">
      <c r="J107" s="1"/>
      <c r="K107" s="1"/>
      <c r="L107" s="2"/>
    </row>
    <row r="108" spans="10:13" x14ac:dyDescent="0.2">
      <c r="J108" s="1"/>
      <c r="K108" s="1"/>
      <c r="L108" s="2"/>
    </row>
    <row r="109" spans="10:13" x14ac:dyDescent="0.2">
      <c r="J109" s="1"/>
      <c r="K109" s="1"/>
      <c r="L109" s="1"/>
    </row>
    <row r="110" spans="10:13" x14ac:dyDescent="0.2">
      <c r="J110" s="1"/>
      <c r="K110" s="1"/>
      <c r="L110" s="2"/>
    </row>
    <row r="111" spans="10:13" x14ac:dyDescent="0.2">
      <c r="J111" s="1"/>
      <c r="K111" s="1"/>
      <c r="L111" s="1"/>
    </row>
    <row r="112" spans="10:13" x14ac:dyDescent="0.2">
      <c r="J112" s="1"/>
      <c r="K112" s="1"/>
      <c r="L112" s="1"/>
    </row>
    <row r="113" spans="10:13" x14ac:dyDescent="0.2">
      <c r="J113" s="1"/>
      <c r="K113" s="1"/>
      <c r="L113" s="1"/>
    </row>
    <row r="114" spans="10:13" x14ac:dyDescent="0.2">
      <c r="J114" s="1"/>
      <c r="K114" s="1"/>
      <c r="L114" s="1"/>
    </row>
    <row r="115" spans="10:13" x14ac:dyDescent="0.2">
      <c r="J115" s="1"/>
      <c r="K115" s="1"/>
      <c r="L115" s="1"/>
    </row>
    <row r="116" spans="10:13" x14ac:dyDescent="0.2">
      <c r="J116" s="1"/>
      <c r="K116" s="1"/>
      <c r="L116" s="1"/>
    </row>
    <row r="117" spans="10:13" x14ac:dyDescent="0.2">
      <c r="J117" s="1"/>
      <c r="K117" s="1"/>
      <c r="L117" s="1"/>
    </row>
    <row r="118" spans="10:13" x14ac:dyDescent="0.2">
      <c r="J118" s="1"/>
      <c r="K118" s="1"/>
      <c r="L118" s="1"/>
    </row>
    <row r="119" spans="10:13" x14ac:dyDescent="0.2">
      <c r="J119" s="1"/>
      <c r="K119" s="1"/>
      <c r="L119" s="1"/>
    </row>
    <row r="120" spans="10:13" x14ac:dyDescent="0.2">
      <c r="J120" s="1"/>
      <c r="K120" s="1"/>
      <c r="L120" s="1"/>
      <c r="M120" s="1"/>
    </row>
    <row r="121" spans="10:13" x14ac:dyDescent="0.2">
      <c r="J121" s="1"/>
      <c r="K121" s="1"/>
      <c r="L121" s="1"/>
      <c r="M121" s="1"/>
    </row>
    <row r="122" spans="10:13" x14ac:dyDescent="0.2">
      <c r="J122" s="1"/>
      <c r="K122" s="1"/>
      <c r="L122" s="1"/>
    </row>
    <row r="123" spans="10:13" x14ac:dyDescent="0.2">
      <c r="J123" s="1"/>
      <c r="K123" s="1"/>
      <c r="L123" s="2"/>
    </row>
    <row r="124" spans="10:13" x14ac:dyDescent="0.2">
      <c r="J124" s="1"/>
      <c r="K124" s="1"/>
      <c r="L124" s="1"/>
    </row>
    <row r="125" spans="10:13" x14ac:dyDescent="0.2">
      <c r="J125" s="1"/>
      <c r="K125" s="1"/>
      <c r="L125" s="1"/>
      <c r="M125" s="1"/>
    </row>
    <row r="126" spans="10:13" x14ac:dyDescent="0.2">
      <c r="J126" s="1"/>
      <c r="K126" s="1"/>
      <c r="L126" s="1"/>
      <c r="M126" s="1"/>
    </row>
    <row r="127" spans="10:13" x14ac:dyDescent="0.2">
      <c r="J127" s="1"/>
      <c r="K127" s="1"/>
      <c r="L127" s="1"/>
      <c r="M127" s="1"/>
    </row>
    <row r="128" spans="10:13" x14ac:dyDescent="0.2">
      <c r="J128" s="1"/>
      <c r="K128" s="1"/>
      <c r="L128" s="1"/>
    </row>
    <row r="129" spans="10:13" x14ac:dyDescent="0.2">
      <c r="J129" s="1"/>
      <c r="K129" s="1"/>
      <c r="L129" s="2"/>
    </row>
    <row r="130" spans="10:13" x14ac:dyDescent="0.2">
      <c r="J130" s="1"/>
      <c r="K130" s="1"/>
      <c r="L130" s="1"/>
      <c r="M130" s="1"/>
    </row>
    <row r="131" spans="10:13" x14ac:dyDescent="0.2">
      <c r="J131" s="1"/>
      <c r="K131" s="1"/>
      <c r="L131" s="1"/>
    </row>
    <row r="132" spans="10:13" x14ac:dyDescent="0.2">
      <c r="J132" s="1"/>
      <c r="K132" s="1"/>
      <c r="L132" s="1"/>
    </row>
    <row r="133" spans="10:13" x14ac:dyDescent="0.2">
      <c r="J133" s="1"/>
      <c r="K133" s="1"/>
      <c r="L133" s="1"/>
      <c r="M133" s="1"/>
    </row>
    <row r="134" spans="10:13" x14ac:dyDescent="0.2">
      <c r="J134" s="1"/>
      <c r="K134" s="1"/>
      <c r="L134" s="1"/>
      <c r="M134" s="1"/>
    </row>
    <row r="135" spans="10:13" x14ac:dyDescent="0.2">
      <c r="J135" s="1"/>
      <c r="K135" s="1"/>
      <c r="L135" s="1"/>
      <c r="M135" s="1"/>
    </row>
    <row r="136" spans="10:13" x14ac:dyDescent="0.2">
      <c r="J136" s="1"/>
      <c r="K136" s="1"/>
      <c r="L136" s="1"/>
    </row>
    <row r="137" spans="10:13" x14ac:dyDescent="0.2">
      <c r="J137" s="1"/>
      <c r="K137" s="1"/>
      <c r="L137" s="1"/>
    </row>
    <row r="138" spans="10:13" x14ac:dyDescent="0.2">
      <c r="J138" s="1"/>
      <c r="K138" s="1"/>
      <c r="L138" s="1"/>
      <c r="M138" s="1"/>
    </row>
    <row r="139" spans="10:13" x14ac:dyDescent="0.2">
      <c r="J139" s="1"/>
      <c r="K139" s="1"/>
      <c r="L139" s="1"/>
      <c r="M139" s="1"/>
    </row>
    <row r="140" spans="10:13" x14ac:dyDescent="0.2">
      <c r="J140" s="1"/>
      <c r="K140" s="1"/>
      <c r="L140" s="1"/>
      <c r="M140" s="1"/>
    </row>
    <row r="141" spans="10:13" x14ac:dyDescent="0.2">
      <c r="J141" s="1"/>
      <c r="K141" s="1"/>
      <c r="L141" s="1"/>
      <c r="M141" s="1"/>
    </row>
    <row r="142" spans="10:13" x14ac:dyDescent="0.2">
      <c r="J142" s="1"/>
      <c r="K142" s="1"/>
      <c r="L142" s="1"/>
      <c r="M142" s="1"/>
    </row>
    <row r="143" spans="10:13" x14ac:dyDescent="0.2">
      <c r="J143" s="1"/>
      <c r="K143" s="1"/>
      <c r="L143" s="1"/>
      <c r="M143" s="1"/>
    </row>
    <row r="144" spans="10:13" x14ac:dyDescent="0.2">
      <c r="J144" s="1"/>
      <c r="K144" s="1"/>
      <c r="L144" s="1"/>
      <c r="M144" s="1"/>
    </row>
    <row r="145" spans="10:13" x14ac:dyDescent="0.2">
      <c r="J145" s="1"/>
      <c r="K145" s="1"/>
      <c r="L145" s="2"/>
      <c r="M145" s="1"/>
    </row>
    <row r="146" spans="10:13" x14ac:dyDescent="0.2">
      <c r="J146" s="1"/>
      <c r="K146" s="1"/>
      <c r="L146" s="1"/>
      <c r="M146" s="1"/>
    </row>
    <row r="147" spans="10:13" x14ac:dyDescent="0.2">
      <c r="J147" s="1"/>
      <c r="K147" s="1"/>
      <c r="L147" s="1"/>
      <c r="M147" s="1"/>
    </row>
    <row r="148" spans="10:13" x14ac:dyDescent="0.2">
      <c r="J148" s="1"/>
      <c r="K148" s="1"/>
      <c r="L148" s="1"/>
      <c r="M148" s="1"/>
    </row>
    <row r="149" spans="10:13" x14ac:dyDescent="0.2">
      <c r="J149" s="1"/>
      <c r="K149" s="1"/>
      <c r="L149" s="1"/>
    </row>
    <row r="150" spans="10:13" x14ac:dyDescent="0.2">
      <c r="J150" s="1"/>
      <c r="K150" s="1"/>
      <c r="L150" s="1"/>
      <c r="M150" s="1"/>
    </row>
    <row r="151" spans="10:13" x14ac:dyDescent="0.2">
      <c r="J151" s="1"/>
      <c r="K151" s="1"/>
      <c r="L151" s="1"/>
    </row>
    <row r="152" spans="10:13" x14ac:dyDescent="0.2">
      <c r="J152" s="1"/>
      <c r="K152" s="1"/>
      <c r="L152" s="2"/>
      <c r="M152" s="1"/>
    </row>
    <row r="153" spans="10:13" x14ac:dyDescent="0.2">
      <c r="J153" s="1"/>
      <c r="K153" s="1"/>
      <c r="L153" s="1"/>
      <c r="M153" s="1"/>
    </row>
    <row r="154" spans="10:13" x14ac:dyDescent="0.2">
      <c r="J154" s="1"/>
      <c r="K154" s="1"/>
      <c r="L154" s="1"/>
      <c r="M154" s="1"/>
    </row>
    <row r="155" spans="10:13" x14ac:dyDescent="0.2">
      <c r="J155" s="1"/>
      <c r="K155" s="1"/>
      <c r="L155" s="1"/>
      <c r="M155" s="1"/>
    </row>
    <row r="156" spans="10:13" x14ac:dyDescent="0.2">
      <c r="J156" s="1"/>
      <c r="K156" s="1"/>
      <c r="L156" s="1"/>
      <c r="M156" s="1"/>
    </row>
    <row r="157" spans="10:13" x14ac:dyDescent="0.2">
      <c r="J157" s="1"/>
      <c r="K157" s="1"/>
      <c r="L157" s="1"/>
      <c r="M157" s="1"/>
    </row>
    <row r="158" spans="10:13" x14ac:dyDescent="0.2">
      <c r="J158" s="1"/>
      <c r="K158" s="1"/>
      <c r="L158" s="1"/>
      <c r="M158" s="1"/>
    </row>
    <row r="159" spans="10:13" x14ac:dyDescent="0.2">
      <c r="J159" s="1"/>
      <c r="K159" s="1"/>
      <c r="L159" s="1"/>
      <c r="M159" s="1"/>
    </row>
    <row r="160" spans="10:13" x14ac:dyDescent="0.2">
      <c r="J160" s="1"/>
      <c r="K160" s="1"/>
      <c r="L160" s="1"/>
      <c r="M160" s="1"/>
    </row>
    <row r="161" spans="10:13" x14ac:dyDescent="0.2">
      <c r="J161" s="1"/>
      <c r="K161" s="1"/>
      <c r="L161" s="1"/>
      <c r="M161" s="1"/>
    </row>
    <row r="162" spans="10:13" x14ac:dyDescent="0.2">
      <c r="J162" s="1"/>
      <c r="K162" s="1"/>
      <c r="L162" s="1"/>
    </row>
    <row r="163" spans="10:13" x14ac:dyDescent="0.2">
      <c r="J163" s="1"/>
      <c r="K163" s="1"/>
      <c r="L163" s="1"/>
    </row>
    <row r="164" spans="10:13" x14ac:dyDescent="0.2">
      <c r="J164" s="1"/>
      <c r="K164" s="1"/>
      <c r="L164" s="1"/>
    </row>
    <row r="165" spans="10:13" x14ac:dyDescent="0.2">
      <c r="J165" s="1"/>
      <c r="K165" s="1"/>
      <c r="L165" s="1"/>
      <c r="M165" s="1"/>
    </row>
    <row r="166" spans="10:13" x14ac:dyDescent="0.2">
      <c r="J166" s="1"/>
      <c r="K166" s="1"/>
      <c r="L166" s="2"/>
      <c r="M166" s="1"/>
    </row>
    <row r="167" spans="10:13" x14ac:dyDescent="0.2">
      <c r="J167" s="1"/>
      <c r="K167" s="1"/>
      <c r="L167" s="1"/>
      <c r="M167" s="1"/>
    </row>
    <row r="168" spans="10:13" x14ac:dyDescent="0.2">
      <c r="J168" s="1"/>
      <c r="K168" s="1"/>
      <c r="L168" s="2"/>
      <c r="M168" s="1"/>
    </row>
    <row r="169" spans="10:13" x14ac:dyDescent="0.2">
      <c r="J169" s="1"/>
      <c r="K169" s="1"/>
      <c r="L169" s="2"/>
    </row>
    <row r="170" spans="10:13" x14ac:dyDescent="0.2">
      <c r="J170" s="1"/>
      <c r="K170" s="1"/>
      <c r="L170" s="1"/>
      <c r="M170" s="1"/>
    </row>
    <row r="171" spans="10:13" x14ac:dyDescent="0.2">
      <c r="J171" s="1"/>
      <c r="K171" s="1"/>
      <c r="L171" s="1"/>
      <c r="M171" s="1"/>
    </row>
    <row r="172" spans="10:13" x14ac:dyDescent="0.2">
      <c r="J172" s="1"/>
      <c r="K172" s="1"/>
      <c r="L172" s="1"/>
    </row>
    <row r="173" spans="10:13" x14ac:dyDescent="0.2">
      <c r="J173" s="1"/>
      <c r="K173" s="1"/>
      <c r="L173" s="1"/>
      <c r="M173" s="1"/>
    </row>
    <row r="174" spans="10:13" x14ac:dyDescent="0.2">
      <c r="J174" s="1"/>
      <c r="K174" s="1"/>
      <c r="L174" s="1"/>
      <c r="M174" s="1"/>
    </row>
    <row r="175" spans="10:13" x14ac:dyDescent="0.2">
      <c r="J175" s="1"/>
      <c r="K175" s="1"/>
      <c r="L175" s="1"/>
      <c r="M175" s="1"/>
    </row>
  </sheetData>
  <autoFilter ref="Y1:Y92" xr:uid="{8F148715-2392-AF4A-8AB9-CD36F1F5318C}">
    <filterColumn colId="0">
      <filters>
        <filter val="erro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F38C-1393-304A-9335-F24DA56CB3A9}">
  <dimension ref="A1:F39"/>
  <sheetViews>
    <sheetView workbookViewId="0">
      <selection activeCell="K27" sqref="K27"/>
    </sheetView>
  </sheetViews>
  <sheetFormatPr baseColWidth="10" defaultRowHeight="16" x14ac:dyDescent="0.2"/>
  <sheetData>
    <row r="1" spans="1:6" x14ac:dyDescent="0.2">
      <c r="A1" s="39" t="s">
        <v>91</v>
      </c>
      <c r="B1" s="39" t="s">
        <v>150</v>
      </c>
      <c r="C1" s="39" t="s">
        <v>93</v>
      </c>
      <c r="D1" s="39" t="s">
        <v>148</v>
      </c>
      <c r="E1" s="39" t="s">
        <v>141</v>
      </c>
      <c r="F1" s="39" t="s">
        <v>147</v>
      </c>
    </row>
    <row r="2" spans="1:6" x14ac:dyDescent="0.2">
      <c r="A2" t="s">
        <v>3</v>
      </c>
      <c r="B2" s="1">
        <v>29</v>
      </c>
      <c r="C2" s="1">
        <v>4.2176454054361002E-4</v>
      </c>
      <c r="D2" s="1" t="s">
        <v>131</v>
      </c>
      <c r="E2" s="21" t="s">
        <v>142</v>
      </c>
      <c r="F2" t="s">
        <v>149</v>
      </c>
    </row>
    <row r="3" spans="1:6" x14ac:dyDescent="0.2">
      <c r="A3" t="s">
        <v>18</v>
      </c>
      <c r="B3" s="1">
        <v>5</v>
      </c>
      <c r="C3" s="1">
        <v>0.131574616149676</v>
      </c>
      <c r="D3" s="1" t="s">
        <v>131</v>
      </c>
      <c r="E3" s="21" t="s">
        <v>142</v>
      </c>
      <c r="F3" t="s">
        <v>149</v>
      </c>
    </row>
    <row r="4" spans="1:6" x14ac:dyDescent="0.2">
      <c r="A4" t="s">
        <v>25</v>
      </c>
      <c r="B4" s="1">
        <v>12</v>
      </c>
      <c r="C4" s="1">
        <v>0</v>
      </c>
      <c r="D4" s="1" t="s">
        <v>132</v>
      </c>
      <c r="E4" s="21" t="s">
        <v>142</v>
      </c>
      <c r="F4" t="s">
        <v>149</v>
      </c>
    </row>
    <row r="5" spans="1:6" x14ac:dyDescent="0.2">
      <c r="A5" t="s">
        <v>57</v>
      </c>
      <c r="B5" s="1">
        <v>29</v>
      </c>
      <c r="C5" s="1">
        <v>0.13294546233437901</v>
      </c>
      <c r="D5" s="1" t="s">
        <v>131</v>
      </c>
      <c r="E5" s="21" t="s">
        <v>142</v>
      </c>
      <c r="F5" t="s">
        <v>149</v>
      </c>
    </row>
    <row r="6" spans="1:6" x14ac:dyDescent="0.2">
      <c r="A6" t="s">
        <v>47</v>
      </c>
      <c r="B6" s="1">
        <v>9</v>
      </c>
      <c r="C6" s="1">
        <v>0.27156975272085099</v>
      </c>
      <c r="D6" s="1" t="s">
        <v>131</v>
      </c>
      <c r="E6" s="21" t="s">
        <v>142</v>
      </c>
      <c r="F6" t="s">
        <v>149</v>
      </c>
    </row>
    <row r="7" spans="1:6" x14ac:dyDescent="0.2">
      <c r="A7" t="s">
        <v>85</v>
      </c>
      <c r="B7" s="1">
        <v>15</v>
      </c>
      <c r="C7" s="2">
        <v>3.0141544441132403E-8</v>
      </c>
      <c r="D7" s="1" t="s">
        <v>131</v>
      </c>
      <c r="E7" s="21" t="s">
        <v>142</v>
      </c>
      <c r="F7" t="s">
        <v>149</v>
      </c>
    </row>
    <row r="8" spans="1:6" x14ac:dyDescent="0.2">
      <c r="A8" t="s">
        <v>30</v>
      </c>
      <c r="B8" s="3">
        <v>29</v>
      </c>
      <c r="C8" s="4">
        <v>3.05894347234477E-8</v>
      </c>
      <c r="D8" s="1" t="s">
        <v>131</v>
      </c>
      <c r="E8" s="21" t="s">
        <v>142</v>
      </c>
      <c r="F8" t="s">
        <v>149</v>
      </c>
    </row>
    <row r="9" spans="1:6" x14ac:dyDescent="0.2">
      <c r="A9" s="8" t="s">
        <v>28</v>
      </c>
      <c r="B9" s="40">
        <v>29</v>
      </c>
      <c r="C9" s="41">
        <v>3.4938561795758899E+17</v>
      </c>
      <c r="D9" s="40" t="s">
        <v>131</v>
      </c>
      <c r="E9" s="8" t="s">
        <v>143</v>
      </c>
      <c r="F9" s="8" t="s">
        <v>144</v>
      </c>
    </row>
    <row r="10" spans="1:6" x14ac:dyDescent="0.2">
      <c r="A10" t="s">
        <v>33</v>
      </c>
      <c r="B10" s="1">
        <v>8</v>
      </c>
      <c r="C10" s="1">
        <v>5.93827685947486E-2</v>
      </c>
      <c r="D10" s="1" t="s">
        <v>131</v>
      </c>
      <c r="E10" s="21" t="s">
        <v>142</v>
      </c>
      <c r="F10" t="s">
        <v>149</v>
      </c>
    </row>
    <row r="11" spans="1:6" x14ac:dyDescent="0.2">
      <c r="A11" s="8" t="s">
        <v>68</v>
      </c>
      <c r="B11" s="40">
        <v>29</v>
      </c>
      <c r="C11" s="41">
        <v>2.8704980463149901E+17</v>
      </c>
      <c r="D11" s="40" t="s">
        <v>131</v>
      </c>
      <c r="E11" s="8" t="s">
        <v>143</v>
      </c>
      <c r="F11" s="8" t="s">
        <v>144</v>
      </c>
    </row>
    <row r="12" spans="1:6" x14ac:dyDescent="0.2">
      <c r="A12" t="s">
        <v>32</v>
      </c>
      <c r="B12" s="1">
        <v>8</v>
      </c>
      <c r="C12" s="1">
        <v>4.9576375020250099E-2</v>
      </c>
      <c r="D12" s="1" t="s">
        <v>131</v>
      </c>
      <c r="E12" s="21" t="s">
        <v>142</v>
      </c>
      <c r="F12" t="s">
        <v>149</v>
      </c>
    </row>
    <row r="13" spans="1:6" x14ac:dyDescent="0.2">
      <c r="A13" t="s">
        <v>0</v>
      </c>
      <c r="B13" s="1">
        <v>8</v>
      </c>
      <c r="C13" s="1">
        <v>0.150027258425182</v>
      </c>
      <c r="D13" s="1" t="s">
        <v>131</v>
      </c>
      <c r="E13" s="21" t="s">
        <v>142</v>
      </c>
      <c r="F13" t="s">
        <v>149</v>
      </c>
    </row>
    <row r="14" spans="1:6" x14ac:dyDescent="0.2">
      <c r="A14" t="s">
        <v>49</v>
      </c>
      <c r="B14" s="1">
        <v>29</v>
      </c>
      <c r="C14" s="1">
        <v>0.129098974284867</v>
      </c>
      <c r="D14" s="1" t="s">
        <v>131</v>
      </c>
      <c r="E14" s="21" t="s">
        <v>142</v>
      </c>
      <c r="F14" t="s">
        <v>149</v>
      </c>
    </row>
    <row r="15" spans="1:6" x14ac:dyDescent="0.2">
      <c r="A15" t="s">
        <v>15</v>
      </c>
      <c r="B15" s="1">
        <v>27</v>
      </c>
      <c r="C15" s="1">
        <v>8.9196753532755808E-3</v>
      </c>
      <c r="D15" s="1" t="s">
        <v>131</v>
      </c>
      <c r="E15" s="21" t="s">
        <v>142</v>
      </c>
      <c r="F15" t="s">
        <v>149</v>
      </c>
    </row>
    <row r="16" spans="1:6" x14ac:dyDescent="0.2">
      <c r="A16" t="s">
        <v>76</v>
      </c>
      <c r="B16" s="1">
        <v>7</v>
      </c>
      <c r="C16" s="1">
        <v>9.9297869079266798E-2</v>
      </c>
      <c r="D16" s="1" t="s">
        <v>131</v>
      </c>
      <c r="E16" s="21" t="s">
        <v>142</v>
      </c>
      <c r="F16" t="s">
        <v>149</v>
      </c>
    </row>
    <row r="17" spans="1:6" x14ac:dyDescent="0.2">
      <c r="A17" t="s">
        <v>53</v>
      </c>
      <c r="B17" s="1">
        <v>27</v>
      </c>
      <c r="C17" s="1">
        <v>5.9307565461778804</v>
      </c>
      <c r="D17" s="1" t="s">
        <v>131</v>
      </c>
      <c r="E17" s="21" t="s">
        <v>142</v>
      </c>
      <c r="F17" t="s">
        <v>149</v>
      </c>
    </row>
    <row r="18" spans="1:6" x14ac:dyDescent="0.2">
      <c r="A18" t="s">
        <v>79</v>
      </c>
      <c r="B18" s="1">
        <v>27</v>
      </c>
      <c r="C18" s="1">
        <v>5.9303739607364596</v>
      </c>
      <c r="D18" s="1" t="s">
        <v>131</v>
      </c>
      <c r="E18" s="21" t="s">
        <v>142</v>
      </c>
      <c r="F18" t="s">
        <v>149</v>
      </c>
    </row>
    <row r="19" spans="1:6" x14ac:dyDescent="0.2">
      <c r="A19" t="s">
        <v>54</v>
      </c>
      <c r="B19" s="1">
        <v>7</v>
      </c>
      <c r="C19" s="1">
        <v>0.154185965847326</v>
      </c>
      <c r="D19" s="1" t="s">
        <v>131</v>
      </c>
      <c r="E19" s="21" t="s">
        <v>142</v>
      </c>
      <c r="F19" t="s">
        <v>149</v>
      </c>
    </row>
    <row r="20" spans="1:6" x14ac:dyDescent="0.2">
      <c r="A20" t="s">
        <v>13</v>
      </c>
      <c r="B20" s="1">
        <v>7</v>
      </c>
      <c r="C20" s="1">
        <v>6.36686477223473</v>
      </c>
      <c r="D20" s="1" t="s">
        <v>131</v>
      </c>
      <c r="E20" s="21" t="s">
        <v>142</v>
      </c>
      <c r="F20" t="s">
        <v>149</v>
      </c>
    </row>
    <row r="21" spans="1:6" x14ac:dyDescent="0.2">
      <c r="A21" s="10" t="s">
        <v>26</v>
      </c>
      <c r="B21" s="42"/>
      <c r="C21" s="42"/>
      <c r="D21" s="42" t="s">
        <v>131</v>
      </c>
      <c r="E21" s="10" t="s">
        <v>143</v>
      </c>
      <c r="F21" s="10" t="s">
        <v>145</v>
      </c>
    </row>
    <row r="22" spans="1:6" x14ac:dyDescent="0.2">
      <c r="A22" t="s">
        <v>39</v>
      </c>
      <c r="B22" s="1">
        <v>8</v>
      </c>
      <c r="C22" s="1">
        <v>6.7733119024166594E-2</v>
      </c>
      <c r="D22" s="1" t="s">
        <v>131</v>
      </c>
      <c r="E22" s="21" t="s">
        <v>142</v>
      </c>
      <c r="F22" t="s">
        <v>149</v>
      </c>
    </row>
    <row r="23" spans="1:6" x14ac:dyDescent="0.2">
      <c r="A23" t="s">
        <v>63</v>
      </c>
      <c r="B23" s="1">
        <v>7</v>
      </c>
      <c r="C23" s="2">
        <v>1.47858466718744E-6</v>
      </c>
      <c r="D23" s="1" t="s">
        <v>131</v>
      </c>
      <c r="E23" s="21" t="s">
        <v>142</v>
      </c>
      <c r="F23" t="s">
        <v>149</v>
      </c>
    </row>
    <row r="24" spans="1:6" x14ac:dyDescent="0.2">
      <c r="A24" t="s">
        <v>56</v>
      </c>
      <c r="B24" s="1">
        <v>10</v>
      </c>
      <c r="C24" s="1">
        <v>1004899371.31274</v>
      </c>
      <c r="D24" s="1" t="s">
        <v>131</v>
      </c>
      <c r="E24" s="21" t="s">
        <v>142</v>
      </c>
      <c r="F24" t="s">
        <v>149</v>
      </c>
    </row>
    <row r="25" spans="1:6" x14ac:dyDescent="0.2">
      <c r="A25" t="s">
        <v>17</v>
      </c>
      <c r="B25" s="1">
        <v>8</v>
      </c>
      <c r="C25" s="1">
        <v>0.25895603346075402</v>
      </c>
      <c r="D25" s="1" t="s">
        <v>131</v>
      </c>
      <c r="E25" s="21" t="s">
        <v>142</v>
      </c>
      <c r="F25" t="s">
        <v>149</v>
      </c>
    </row>
    <row r="26" spans="1:6" x14ac:dyDescent="0.2">
      <c r="A26" t="s">
        <v>6</v>
      </c>
      <c r="B26" s="1">
        <v>29</v>
      </c>
      <c r="C26" s="2">
        <v>3.6659165210800501E-5</v>
      </c>
      <c r="D26" s="1" t="s">
        <v>131</v>
      </c>
      <c r="E26" s="21" t="s">
        <v>142</v>
      </c>
      <c r="F26" t="s">
        <v>149</v>
      </c>
    </row>
    <row r="27" spans="1:6" x14ac:dyDescent="0.2">
      <c r="A27" t="s">
        <v>41</v>
      </c>
      <c r="B27" s="1">
        <v>13</v>
      </c>
      <c r="C27" s="1">
        <v>4.2177273824388399E-2</v>
      </c>
      <c r="D27" s="1" t="s">
        <v>131</v>
      </c>
      <c r="E27" s="21" t="s">
        <v>142</v>
      </c>
      <c r="F27" t="s">
        <v>149</v>
      </c>
    </row>
    <row r="28" spans="1:6" x14ac:dyDescent="0.2">
      <c r="A28" t="s">
        <v>80</v>
      </c>
      <c r="B28" s="1">
        <v>27</v>
      </c>
      <c r="C28" s="1">
        <v>1436585.84796741</v>
      </c>
      <c r="D28" s="1" t="s">
        <v>131</v>
      </c>
      <c r="E28" s="21" t="s">
        <v>142</v>
      </c>
      <c r="F28" t="s">
        <v>149</v>
      </c>
    </row>
    <row r="29" spans="1:6" x14ac:dyDescent="0.2">
      <c r="A29" t="s">
        <v>55</v>
      </c>
      <c r="B29" s="1">
        <v>8</v>
      </c>
      <c r="C29" s="1">
        <v>0.14060400798997399</v>
      </c>
      <c r="D29" s="1" t="s">
        <v>131</v>
      </c>
      <c r="E29" s="21" t="s">
        <v>142</v>
      </c>
      <c r="F29" t="s">
        <v>149</v>
      </c>
    </row>
    <row r="30" spans="1:6" x14ac:dyDescent="0.2">
      <c r="A30" t="s">
        <v>1</v>
      </c>
      <c r="B30" s="1">
        <v>8</v>
      </c>
      <c r="C30" s="1">
        <v>0.13268161084392599</v>
      </c>
      <c r="D30" s="1" t="s">
        <v>131</v>
      </c>
      <c r="E30" s="21" t="s">
        <v>142</v>
      </c>
      <c r="F30" t="s">
        <v>149</v>
      </c>
    </row>
    <row r="31" spans="1:6" x14ac:dyDescent="0.2">
      <c r="A31" t="s">
        <v>37</v>
      </c>
      <c r="B31" s="1">
        <v>7</v>
      </c>
      <c r="C31" s="1">
        <v>11.988488248022</v>
      </c>
      <c r="D31" s="1" t="s">
        <v>131</v>
      </c>
      <c r="E31" s="21" t="s">
        <v>142</v>
      </c>
      <c r="F31" t="s">
        <v>149</v>
      </c>
    </row>
    <row r="32" spans="1:6" x14ac:dyDescent="0.2">
      <c r="A32" t="s">
        <v>22</v>
      </c>
      <c r="B32" s="1">
        <v>27</v>
      </c>
      <c r="C32" s="1">
        <v>1.53433419987213E-4</v>
      </c>
      <c r="D32" s="1" t="s">
        <v>131</v>
      </c>
      <c r="E32" s="21" t="s">
        <v>142</v>
      </c>
      <c r="F32" t="s">
        <v>149</v>
      </c>
    </row>
    <row r="33" spans="1:6" x14ac:dyDescent="0.2">
      <c r="A33" t="s">
        <v>61</v>
      </c>
      <c r="B33" s="1">
        <v>7</v>
      </c>
      <c r="C33" s="1">
        <v>0.27343748769531101</v>
      </c>
      <c r="D33" s="1" t="s">
        <v>131</v>
      </c>
      <c r="E33" s="21" t="s">
        <v>142</v>
      </c>
      <c r="F33" t="s">
        <v>149</v>
      </c>
    </row>
    <row r="34" spans="1:6" x14ac:dyDescent="0.2">
      <c r="A34" t="s">
        <v>88</v>
      </c>
      <c r="B34" s="1">
        <v>15</v>
      </c>
      <c r="C34" s="1">
        <v>9.8804207566457296E-3</v>
      </c>
      <c r="D34" s="1" t="s">
        <v>131</v>
      </c>
      <c r="E34" s="21" t="s">
        <v>142</v>
      </c>
      <c r="F34" t="s">
        <v>149</v>
      </c>
    </row>
    <row r="35" spans="1:6" x14ac:dyDescent="0.2">
      <c r="A35" t="s">
        <v>86</v>
      </c>
      <c r="B35" s="1">
        <v>7</v>
      </c>
      <c r="C35" s="1">
        <v>5.5729795485948502E-2</v>
      </c>
      <c r="D35" s="1" t="s">
        <v>131</v>
      </c>
      <c r="E35" s="21" t="s">
        <v>142</v>
      </c>
      <c r="F35" t="s">
        <v>149</v>
      </c>
    </row>
    <row r="36" spans="1:6" x14ac:dyDescent="0.2">
      <c r="A36" t="s">
        <v>2</v>
      </c>
      <c r="B36" s="1">
        <v>21</v>
      </c>
      <c r="C36" s="2">
        <v>161.246078661951</v>
      </c>
      <c r="D36" s="1" t="s">
        <v>131</v>
      </c>
      <c r="E36" s="21" t="s">
        <v>143</v>
      </c>
      <c r="F36" t="s">
        <v>144</v>
      </c>
    </row>
    <row r="37" spans="1:6" x14ac:dyDescent="0.2">
      <c r="A37" s="10" t="s">
        <v>51</v>
      </c>
      <c r="B37" s="42"/>
      <c r="C37" s="10" t="s">
        <v>143</v>
      </c>
      <c r="D37" s="42" t="s">
        <v>132</v>
      </c>
      <c r="E37" s="10" t="s">
        <v>143</v>
      </c>
      <c r="F37" s="10" t="s">
        <v>146</v>
      </c>
    </row>
    <row r="38" spans="1:6" x14ac:dyDescent="0.2">
      <c r="A38" t="s">
        <v>89</v>
      </c>
      <c r="B38" s="1">
        <v>3</v>
      </c>
      <c r="C38" s="1">
        <v>5.3463279330313096</v>
      </c>
      <c r="D38" s="1" t="s">
        <v>131</v>
      </c>
      <c r="E38" s="21" t="s">
        <v>142</v>
      </c>
      <c r="F38" t="s">
        <v>149</v>
      </c>
    </row>
    <row r="39" spans="1:6" x14ac:dyDescent="0.2">
      <c r="A39" s="10" t="s">
        <v>77</v>
      </c>
      <c r="B39" s="42"/>
      <c r="C39" s="10" t="s">
        <v>143</v>
      </c>
      <c r="D39" s="42" t="s">
        <v>131</v>
      </c>
      <c r="E39" s="10" t="s">
        <v>143</v>
      </c>
      <c r="F39" s="10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376B-732D-CD4B-A9D8-C051EE887D14}">
  <dimension ref="A1:CE92"/>
  <sheetViews>
    <sheetView zoomScale="63" zoomScaleNormal="63" workbookViewId="0">
      <selection sqref="A1:F1"/>
    </sheetView>
  </sheetViews>
  <sheetFormatPr baseColWidth="10" defaultRowHeight="16" x14ac:dyDescent="0.2"/>
  <cols>
    <col min="1" max="1" width="16.83203125" bestFit="1" customWidth="1"/>
    <col min="2" max="2" width="11" style="1" customWidth="1"/>
    <col min="3" max="3" width="14" style="1" bestFit="1" customWidth="1"/>
    <col min="4" max="4" width="16" bestFit="1" customWidth="1"/>
    <col min="5" max="5" width="19" bestFit="1" customWidth="1"/>
    <col min="6" max="6" width="14.1640625" bestFit="1" customWidth="1"/>
    <col min="10" max="10" width="11.1640625" customWidth="1"/>
    <col min="11" max="11" width="11.1640625" bestFit="1" customWidth="1"/>
  </cols>
  <sheetData>
    <row r="1" spans="1:83" ht="34" x14ac:dyDescent="0.2">
      <c r="A1" s="16" t="s">
        <v>91</v>
      </c>
      <c r="B1" s="17" t="s">
        <v>92</v>
      </c>
      <c r="C1" s="16" t="s">
        <v>93</v>
      </c>
      <c r="D1" s="16" t="s">
        <v>94</v>
      </c>
      <c r="E1" s="16" t="s">
        <v>95</v>
      </c>
      <c r="F1" s="17" t="s">
        <v>98</v>
      </c>
      <c r="I1" s="16"/>
      <c r="J1" s="16"/>
      <c r="K1" s="16"/>
      <c r="L1" s="16"/>
    </row>
    <row r="2" spans="1:83" x14ac:dyDescent="0.2">
      <c r="A2" t="s">
        <v>44</v>
      </c>
      <c r="B2" s="1">
        <v>8</v>
      </c>
      <c r="C2" s="1">
        <v>1.5786925922283099</v>
      </c>
      <c r="D2">
        <v>5.8579444885253895E-4</v>
      </c>
      <c r="E2">
        <v>1.5070438385009701E-3</v>
      </c>
      <c r="F2">
        <v>68</v>
      </c>
      <c r="I2" s="1"/>
      <c r="J2" s="1"/>
      <c r="K2" s="1"/>
      <c r="L2" s="1"/>
    </row>
    <row r="3" spans="1:83" x14ac:dyDescent="0.2">
      <c r="A3" t="s">
        <v>3</v>
      </c>
      <c r="B3" s="1">
        <v>29</v>
      </c>
      <c r="C3" s="1">
        <v>4.2176454054361002E-4</v>
      </c>
      <c r="D3" s="5">
        <v>9.5844268798828098E-5</v>
      </c>
      <c r="E3">
        <v>2.4299621582031198E-3</v>
      </c>
      <c r="F3">
        <v>236</v>
      </c>
      <c r="I3" s="1"/>
      <c r="J3" s="1"/>
      <c r="K3" s="1"/>
      <c r="L3" s="1"/>
      <c r="N3" s="1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x14ac:dyDescent="0.2">
      <c r="A4" t="s">
        <v>18</v>
      </c>
      <c r="B4" s="1">
        <v>5</v>
      </c>
      <c r="C4" s="1">
        <v>0.131574616149676</v>
      </c>
      <c r="D4">
        <v>8.7285041809081999E-4</v>
      </c>
      <c r="E4">
        <v>7.6627731323242101E-4</v>
      </c>
      <c r="F4">
        <v>44</v>
      </c>
      <c r="I4" s="1"/>
      <c r="J4" s="1"/>
      <c r="K4" s="1"/>
      <c r="L4" s="1"/>
      <c r="N4" s="1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x14ac:dyDescent="0.2">
      <c r="A5" t="s">
        <v>40</v>
      </c>
      <c r="B5" s="1">
        <v>3</v>
      </c>
      <c r="C5" s="2">
        <v>2.73255073559271E-5</v>
      </c>
      <c r="D5">
        <v>2.11000442504882E-4</v>
      </c>
      <c r="E5">
        <v>3.8814544677734299E-4</v>
      </c>
      <c r="F5">
        <v>8</v>
      </c>
      <c r="I5" s="1"/>
      <c r="J5" s="1"/>
      <c r="K5" s="2"/>
      <c r="L5" s="1"/>
      <c r="N5" s="16"/>
      <c r="O5" s="1"/>
      <c r="P5" s="1"/>
      <c r="Q5" s="1"/>
      <c r="R5" s="2"/>
      <c r="S5" s="2"/>
      <c r="T5" s="1"/>
      <c r="U5" s="1"/>
      <c r="V5" s="1"/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2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2"/>
      <c r="BE5" s="1"/>
      <c r="BF5" s="1"/>
      <c r="BG5" s="1"/>
      <c r="BH5" s="1"/>
      <c r="BI5" s="1"/>
      <c r="BJ5" s="1"/>
      <c r="BK5" s="2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2"/>
      <c r="BX5" s="1"/>
      <c r="BY5" s="2"/>
      <c r="BZ5" s="1"/>
      <c r="CA5" s="1"/>
      <c r="CB5" s="1"/>
      <c r="CC5" s="1"/>
      <c r="CD5" s="1"/>
      <c r="CE5" s="1"/>
    </row>
    <row r="6" spans="1:83" x14ac:dyDescent="0.2">
      <c r="A6" t="s">
        <v>66</v>
      </c>
      <c r="B6" s="1">
        <v>3</v>
      </c>
      <c r="C6" s="2">
        <v>2.6938060197065199E-5</v>
      </c>
      <c r="D6">
        <v>1.0013580322265601E-4</v>
      </c>
      <c r="E6">
        <v>5.0187110900878895E-4</v>
      </c>
      <c r="F6">
        <v>8</v>
      </c>
      <c r="I6" s="1"/>
      <c r="J6" s="1"/>
      <c r="K6" s="2"/>
      <c r="L6" s="1"/>
      <c r="N6" s="1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x14ac:dyDescent="0.2">
      <c r="A7" t="s">
        <v>25</v>
      </c>
      <c r="B7" s="1">
        <v>12</v>
      </c>
      <c r="C7" s="1">
        <v>0</v>
      </c>
      <c r="D7">
        <v>1.2803077697753901E-4</v>
      </c>
      <c r="E7">
        <v>8.3987712860107405E-3</v>
      </c>
      <c r="F7">
        <v>988</v>
      </c>
      <c r="I7" s="1"/>
      <c r="J7" s="1"/>
      <c r="K7" s="1"/>
      <c r="L7" s="1"/>
    </row>
    <row r="8" spans="1:83" hidden="1" x14ac:dyDescent="0.2">
      <c r="A8" t="s">
        <v>45</v>
      </c>
      <c r="B8" s="1" t="s">
        <v>96</v>
      </c>
      <c r="C8" s="1" t="s">
        <v>96</v>
      </c>
      <c r="D8" s="1" t="s">
        <v>96</v>
      </c>
      <c r="E8" s="1" t="s">
        <v>96</v>
      </c>
      <c r="F8" s="1" t="s">
        <v>96</v>
      </c>
      <c r="I8" s="1"/>
      <c r="J8" s="1"/>
      <c r="K8" s="1"/>
      <c r="L8" s="1"/>
    </row>
    <row r="9" spans="1:83" hidden="1" x14ac:dyDescent="0.2">
      <c r="A9" t="s">
        <v>48</v>
      </c>
      <c r="B9" s="1" t="s">
        <v>96</v>
      </c>
      <c r="C9" s="1" t="s">
        <v>96</v>
      </c>
      <c r="D9" s="1" t="s">
        <v>96</v>
      </c>
      <c r="E9" s="1" t="s">
        <v>96</v>
      </c>
      <c r="F9" s="1" t="s">
        <v>96</v>
      </c>
      <c r="I9" s="1"/>
      <c r="J9" s="1"/>
      <c r="K9" s="1"/>
      <c r="L9" s="1"/>
    </row>
    <row r="10" spans="1:83" x14ac:dyDescent="0.2">
      <c r="A10" t="s">
        <v>57</v>
      </c>
      <c r="B10" s="1">
        <v>29</v>
      </c>
      <c r="C10" s="1">
        <v>0.13294546233437901</v>
      </c>
      <c r="D10">
        <v>8.2302093505859299E-4</v>
      </c>
      <c r="E10">
        <v>5.3632259368896398E-3</v>
      </c>
      <c r="F10">
        <v>236</v>
      </c>
      <c r="I10" s="1"/>
      <c r="J10" s="1"/>
      <c r="K10" s="2"/>
      <c r="L10" s="1"/>
    </row>
    <row r="11" spans="1:83" x14ac:dyDescent="0.2">
      <c r="A11" t="s">
        <v>47</v>
      </c>
      <c r="B11" s="1">
        <v>9</v>
      </c>
      <c r="C11" s="1">
        <v>0.27156975272085099</v>
      </c>
      <c r="D11" s="5">
        <v>7.5101852416992106E-5</v>
      </c>
      <c r="E11">
        <v>9.3007087707519499E-4</v>
      </c>
      <c r="F11">
        <v>76</v>
      </c>
      <c r="I11" s="1"/>
      <c r="J11" s="1"/>
      <c r="K11" s="2"/>
      <c r="L11" s="1"/>
    </row>
    <row r="12" spans="1:83" hidden="1" x14ac:dyDescent="0.2">
      <c r="A12" t="s">
        <v>85</v>
      </c>
      <c r="B12" s="1">
        <v>15</v>
      </c>
      <c r="C12" s="2">
        <v>3.0141544441132403E-8</v>
      </c>
      <c r="D12" s="7" t="s">
        <v>96</v>
      </c>
      <c r="E12" s="7" t="s">
        <v>96</v>
      </c>
      <c r="F12" s="7" t="s">
        <v>96</v>
      </c>
      <c r="G12" s="7"/>
      <c r="H12" s="7"/>
      <c r="I12" s="1"/>
      <c r="J12" s="1"/>
      <c r="K12" s="1"/>
      <c r="L12" s="1"/>
    </row>
    <row r="13" spans="1:83" hidden="1" x14ac:dyDescent="0.2">
      <c r="A13" t="s">
        <v>9</v>
      </c>
      <c r="B13" s="1">
        <v>8</v>
      </c>
      <c r="C13" s="1">
        <v>0.49505137732383803</v>
      </c>
      <c r="D13" s="7" t="s">
        <v>96</v>
      </c>
      <c r="E13" s="7" t="s">
        <v>96</v>
      </c>
      <c r="F13" s="7" t="s">
        <v>96</v>
      </c>
      <c r="G13" s="7"/>
      <c r="H13" s="7"/>
      <c r="I13" s="1"/>
      <c r="J13" s="1"/>
      <c r="K13" s="2"/>
      <c r="L13" s="1"/>
    </row>
    <row r="14" spans="1:83" x14ac:dyDescent="0.2">
      <c r="A14" t="s">
        <v>30</v>
      </c>
      <c r="B14" s="3">
        <v>29</v>
      </c>
      <c r="C14" s="4">
        <v>3.05894347234477E-8</v>
      </c>
      <c r="D14" s="5">
        <v>8.2969665527343696E-5</v>
      </c>
      <c r="E14">
        <v>2.5589466094970699E-3</v>
      </c>
      <c r="F14">
        <v>236</v>
      </c>
      <c r="I14" s="1"/>
      <c r="J14" s="1"/>
      <c r="K14" s="1"/>
      <c r="L14" s="1"/>
    </row>
    <row r="15" spans="1:83" hidden="1" x14ac:dyDescent="0.2">
      <c r="A15" t="s">
        <v>36</v>
      </c>
      <c r="B15" s="1" t="s">
        <v>96</v>
      </c>
      <c r="C15" s="1" t="s">
        <v>96</v>
      </c>
      <c r="D15" s="1" t="s">
        <v>96</v>
      </c>
      <c r="E15" s="1" t="s">
        <v>96</v>
      </c>
      <c r="F15" s="1" t="s">
        <v>96</v>
      </c>
      <c r="I15" s="1"/>
      <c r="J15" s="1"/>
      <c r="K15" s="1"/>
      <c r="L15" s="1"/>
    </row>
    <row r="16" spans="1:83" hidden="1" x14ac:dyDescent="0.2">
      <c r="A16" t="s">
        <v>52</v>
      </c>
      <c r="B16" s="1" t="s">
        <v>96</v>
      </c>
      <c r="C16" s="1" t="s">
        <v>96</v>
      </c>
      <c r="D16" s="1" t="s">
        <v>96</v>
      </c>
      <c r="E16" s="1" t="s">
        <v>96</v>
      </c>
      <c r="F16" s="1" t="s">
        <v>96</v>
      </c>
      <c r="I16" s="1"/>
      <c r="J16" s="1"/>
      <c r="K16" s="1"/>
      <c r="L16" s="1"/>
    </row>
    <row r="17" spans="1:12" x14ac:dyDescent="0.2">
      <c r="A17" t="s">
        <v>28</v>
      </c>
      <c r="B17" s="1">
        <v>29</v>
      </c>
      <c r="C17" s="2">
        <v>3.4938561795758899E+17</v>
      </c>
      <c r="D17">
        <v>4.63008880615234E-4</v>
      </c>
      <c r="E17">
        <v>1.03020668029785E-3</v>
      </c>
      <c r="F17">
        <v>76</v>
      </c>
      <c r="I17" s="1"/>
      <c r="J17" s="1"/>
      <c r="K17" s="1"/>
      <c r="L17" s="1"/>
    </row>
    <row r="18" spans="1:12" x14ac:dyDescent="0.2">
      <c r="A18" t="s">
        <v>33</v>
      </c>
      <c r="B18" s="1">
        <v>8</v>
      </c>
      <c r="C18" s="1">
        <v>5.93827685947486E-2</v>
      </c>
      <c r="D18">
        <v>1.15871429443359E-4</v>
      </c>
      <c r="E18">
        <v>8.9001655578613205E-4</v>
      </c>
      <c r="F18">
        <v>68</v>
      </c>
      <c r="I18" s="1"/>
      <c r="J18" s="1"/>
      <c r="K18" s="1"/>
      <c r="L18" s="1"/>
    </row>
    <row r="19" spans="1:12" x14ac:dyDescent="0.2">
      <c r="A19" t="s">
        <v>68</v>
      </c>
      <c r="B19" s="1">
        <v>29</v>
      </c>
      <c r="C19" s="2">
        <v>2.8704980463149901E+17</v>
      </c>
      <c r="D19">
        <v>1.18970870971679E-4</v>
      </c>
      <c r="E19">
        <v>9.2792510986328103E-4</v>
      </c>
      <c r="F19">
        <v>68</v>
      </c>
      <c r="I19" s="1"/>
      <c r="J19" s="1"/>
      <c r="K19" s="1"/>
      <c r="L19" s="1"/>
    </row>
    <row r="20" spans="1:12" x14ac:dyDescent="0.2">
      <c r="A20" t="s">
        <v>32</v>
      </c>
      <c r="B20" s="1">
        <v>8</v>
      </c>
      <c r="C20" s="1">
        <v>4.9576375020250099E-2</v>
      </c>
      <c r="D20">
        <v>1.15871429443359E-4</v>
      </c>
      <c r="E20">
        <v>9.2792510986328103E-4</v>
      </c>
      <c r="F20">
        <v>76</v>
      </c>
      <c r="I20" s="1"/>
      <c r="J20" s="1"/>
      <c r="K20" s="1"/>
      <c r="L20" s="1"/>
    </row>
    <row r="21" spans="1:12" x14ac:dyDescent="0.2">
      <c r="A21" t="s">
        <v>0</v>
      </c>
      <c r="B21" s="1">
        <v>8</v>
      </c>
      <c r="C21" s="1">
        <v>0.150027258425182</v>
      </c>
      <c r="D21">
        <v>7.2813034057617101E-4</v>
      </c>
      <c r="E21">
        <v>1.1792182922363201E-3</v>
      </c>
      <c r="F21">
        <v>68</v>
      </c>
      <c r="I21" s="1"/>
      <c r="J21" s="1"/>
      <c r="K21" s="1"/>
      <c r="L21" s="1"/>
    </row>
    <row r="22" spans="1:12" x14ac:dyDescent="0.2">
      <c r="A22" t="s">
        <v>49</v>
      </c>
      <c r="B22" s="1">
        <v>29</v>
      </c>
      <c r="C22" s="1">
        <v>0.129098974284867</v>
      </c>
      <c r="D22">
        <v>5.26189804077148E-4</v>
      </c>
      <c r="E22">
        <v>2.56991386413574E-3</v>
      </c>
      <c r="F22">
        <v>236</v>
      </c>
      <c r="I22" s="1"/>
      <c r="J22" s="1"/>
      <c r="K22" s="1"/>
      <c r="L22" s="1"/>
    </row>
    <row r="23" spans="1:12" x14ac:dyDescent="0.2">
      <c r="A23" t="s">
        <v>15</v>
      </c>
      <c r="B23" s="1">
        <v>27</v>
      </c>
      <c r="C23" s="1">
        <v>8.9196753532755808E-3</v>
      </c>
      <c r="D23">
        <v>2.3210048675537101E-3</v>
      </c>
      <c r="E23">
        <v>2.46667861938476E-3</v>
      </c>
      <c r="F23">
        <v>220</v>
      </c>
      <c r="I23" s="1"/>
      <c r="J23" s="1"/>
      <c r="K23" s="1"/>
      <c r="L23" s="1"/>
    </row>
    <row r="24" spans="1:12" x14ac:dyDescent="0.2">
      <c r="A24" t="s">
        <v>76</v>
      </c>
      <c r="B24" s="1">
        <v>7</v>
      </c>
      <c r="C24" s="1">
        <v>9.9297869079266798E-2</v>
      </c>
      <c r="D24">
        <v>1.06096267700195E-4</v>
      </c>
      <c r="E24">
        <v>7.8916549682617101E-4</v>
      </c>
      <c r="F24">
        <v>60</v>
      </c>
      <c r="I24" s="1"/>
      <c r="J24" s="1"/>
      <c r="K24" s="1"/>
      <c r="L24" s="1"/>
    </row>
    <row r="25" spans="1:12" x14ac:dyDescent="0.2">
      <c r="A25" t="s">
        <v>53</v>
      </c>
      <c r="B25" s="1">
        <v>27</v>
      </c>
      <c r="C25" s="1">
        <v>5.9307565461778804</v>
      </c>
      <c r="D25">
        <v>1.21116638183593E-4</v>
      </c>
      <c r="E25">
        <v>9.4699859619140603E-4</v>
      </c>
      <c r="F25">
        <v>76</v>
      </c>
      <c r="I25" s="1"/>
      <c r="J25" s="1"/>
      <c r="K25" s="1"/>
      <c r="L25" s="1"/>
    </row>
    <row r="26" spans="1:12" x14ac:dyDescent="0.2">
      <c r="A26" t="s">
        <v>79</v>
      </c>
      <c r="B26" s="1">
        <v>27</v>
      </c>
      <c r="C26" s="1">
        <v>5.9303739607364596</v>
      </c>
      <c r="D26">
        <v>4.4107437133788997E-4</v>
      </c>
      <c r="E26">
        <v>2.98070907592773E-3</v>
      </c>
      <c r="F26">
        <v>220</v>
      </c>
      <c r="I26" s="1"/>
      <c r="J26" s="1"/>
      <c r="K26" s="2"/>
      <c r="L26" s="1"/>
    </row>
    <row r="27" spans="1:12" x14ac:dyDescent="0.2">
      <c r="A27" t="s">
        <v>54</v>
      </c>
      <c r="B27" s="1">
        <v>7</v>
      </c>
      <c r="C27" s="1">
        <v>0.154185965847326</v>
      </c>
      <c r="D27">
        <v>1.08003616333007E-4</v>
      </c>
      <c r="E27">
        <v>7.8392028808593696E-4</v>
      </c>
      <c r="F27">
        <v>60</v>
      </c>
      <c r="I27" s="1"/>
      <c r="J27" s="1"/>
      <c r="K27" s="1"/>
      <c r="L27" s="1"/>
    </row>
    <row r="28" spans="1:12" x14ac:dyDescent="0.2">
      <c r="A28" t="s">
        <v>13</v>
      </c>
      <c r="B28" s="1">
        <v>7</v>
      </c>
      <c r="C28" s="1">
        <v>6.36686477223473</v>
      </c>
      <c r="D28">
        <v>1.0991096496582E-4</v>
      </c>
      <c r="E28">
        <v>8.2302093505859299E-4</v>
      </c>
      <c r="F28">
        <v>60</v>
      </c>
      <c r="I28" s="1"/>
      <c r="J28" s="1"/>
      <c r="K28" s="1"/>
      <c r="L28" s="1"/>
    </row>
    <row r="29" spans="1:12" x14ac:dyDescent="0.2">
      <c r="A29" t="s">
        <v>46</v>
      </c>
      <c r="B29" s="1">
        <v>8</v>
      </c>
      <c r="C29" s="1">
        <v>0.28862326135065502</v>
      </c>
      <c r="D29">
        <v>1.0704994201660099E-4</v>
      </c>
      <c r="E29">
        <v>7.6580047607421799E-4</v>
      </c>
      <c r="F29">
        <v>68</v>
      </c>
      <c r="I29" s="1"/>
      <c r="J29" s="1"/>
      <c r="K29" s="1"/>
      <c r="L29" s="1"/>
    </row>
    <row r="30" spans="1:12" x14ac:dyDescent="0.2">
      <c r="A30" t="s">
        <v>78</v>
      </c>
      <c r="B30" s="1">
        <v>28</v>
      </c>
      <c r="C30" s="1">
        <v>0.70718590938103798</v>
      </c>
      <c r="D30" s="5">
        <v>7.0810317993163995E-5</v>
      </c>
      <c r="E30">
        <v>2.2890567779540998E-3</v>
      </c>
      <c r="F30">
        <v>228</v>
      </c>
      <c r="I30" s="1"/>
      <c r="J30" s="1"/>
      <c r="K30" s="1"/>
      <c r="L30" s="1"/>
    </row>
    <row r="31" spans="1:12" hidden="1" x14ac:dyDescent="0.2">
      <c r="A31" t="s">
        <v>26</v>
      </c>
      <c r="B31" s="1" t="s">
        <v>96</v>
      </c>
      <c r="C31" s="1" t="s">
        <v>96</v>
      </c>
      <c r="D31" s="1" t="s">
        <v>96</v>
      </c>
      <c r="E31" s="1" t="s">
        <v>96</v>
      </c>
      <c r="F31" s="1" t="s">
        <v>96</v>
      </c>
      <c r="I31" s="1"/>
      <c r="J31" s="1"/>
      <c r="K31" s="1"/>
      <c r="L31" s="1"/>
    </row>
    <row r="32" spans="1:12" x14ac:dyDescent="0.2">
      <c r="A32" t="s">
        <v>39</v>
      </c>
      <c r="B32" s="1">
        <v>8</v>
      </c>
      <c r="C32" s="1">
        <v>6.7733119024166594E-2</v>
      </c>
      <c r="D32">
        <v>1.08003616333007E-4</v>
      </c>
      <c r="E32">
        <v>8.9788436889648405E-4</v>
      </c>
      <c r="F32">
        <v>68</v>
      </c>
      <c r="I32" s="1"/>
      <c r="J32" s="1"/>
      <c r="K32" s="2"/>
      <c r="L32" s="1"/>
    </row>
    <row r="33" spans="1:12" x14ac:dyDescent="0.2">
      <c r="A33" t="s">
        <v>63</v>
      </c>
      <c r="B33" s="1">
        <v>7</v>
      </c>
      <c r="C33" s="2">
        <v>1.47858466718744E-6</v>
      </c>
      <c r="D33">
        <v>1.01089477539062E-4</v>
      </c>
      <c r="E33">
        <v>8.2826614379882802E-4</v>
      </c>
      <c r="F33">
        <v>56</v>
      </c>
      <c r="I33" s="1"/>
      <c r="J33" s="1"/>
      <c r="K33" s="1"/>
      <c r="L33" s="1"/>
    </row>
    <row r="34" spans="1:12" x14ac:dyDescent="0.2">
      <c r="A34" t="s">
        <v>56</v>
      </c>
      <c r="B34" s="1">
        <v>10</v>
      </c>
      <c r="C34" s="1">
        <v>1004899371.31274</v>
      </c>
      <c r="D34" s="5">
        <v>8.7976455688476495E-5</v>
      </c>
      <c r="E34">
        <v>1.14202499389648E-3</v>
      </c>
      <c r="F34">
        <v>84</v>
      </c>
      <c r="I34" s="1"/>
      <c r="J34" s="1"/>
      <c r="K34" s="1"/>
      <c r="L34" s="1"/>
    </row>
    <row r="35" spans="1:12" hidden="1" x14ac:dyDescent="0.2">
      <c r="A35" t="s">
        <v>73</v>
      </c>
      <c r="B35" s="7" t="s">
        <v>96</v>
      </c>
      <c r="C35" s="7" t="s">
        <v>96</v>
      </c>
      <c r="D35" s="7" t="s">
        <v>96</v>
      </c>
      <c r="E35" s="7" t="s">
        <v>96</v>
      </c>
      <c r="F35" s="7" t="s">
        <v>96</v>
      </c>
      <c r="I35" s="1"/>
      <c r="J35" s="1"/>
      <c r="K35" s="1"/>
      <c r="L35" s="1"/>
    </row>
    <row r="36" spans="1:12" x14ac:dyDescent="0.2">
      <c r="A36" t="s">
        <v>83</v>
      </c>
      <c r="B36" s="1">
        <v>2</v>
      </c>
      <c r="C36" s="1">
        <v>5.6877175702979903</v>
      </c>
      <c r="D36">
        <v>1.0323524475097599E-4</v>
      </c>
      <c r="E36">
        <v>7.8487396240234299E-4</v>
      </c>
      <c r="F36">
        <v>52</v>
      </c>
      <c r="I36" s="1"/>
      <c r="J36" s="1"/>
      <c r="K36" s="1"/>
      <c r="L36" s="1"/>
    </row>
    <row r="37" spans="1:12" x14ac:dyDescent="0.2">
      <c r="A37" t="s">
        <v>71</v>
      </c>
      <c r="B37" s="1">
        <v>15</v>
      </c>
      <c r="C37" s="1">
        <v>0</v>
      </c>
      <c r="D37">
        <v>1.76906585693359E-4</v>
      </c>
      <c r="E37">
        <v>1.1286973953246999E-2</v>
      </c>
      <c r="F37">
        <v>1504</v>
      </c>
      <c r="I37" s="1"/>
      <c r="J37" s="1"/>
      <c r="K37" s="1"/>
      <c r="L37" s="1"/>
    </row>
    <row r="38" spans="1:12" x14ac:dyDescent="0.2">
      <c r="A38" t="s">
        <v>14</v>
      </c>
      <c r="B38" s="1">
        <v>5</v>
      </c>
      <c r="C38" s="1">
        <v>0.31122406111220702</v>
      </c>
      <c r="D38" s="5">
        <v>7.7962875366210897E-5</v>
      </c>
      <c r="E38">
        <v>9.4103813171386697E-4</v>
      </c>
      <c r="F38">
        <v>76</v>
      </c>
      <c r="I38" s="1"/>
      <c r="J38" s="1"/>
      <c r="K38" s="1"/>
      <c r="L38" s="1"/>
    </row>
    <row r="39" spans="1:12" x14ac:dyDescent="0.2">
      <c r="A39" t="s">
        <v>17</v>
      </c>
      <c r="B39" s="1">
        <v>8</v>
      </c>
      <c r="C39" s="1">
        <v>0.25895603346075402</v>
      </c>
      <c r="D39" s="5">
        <v>7.5101852416992106E-5</v>
      </c>
      <c r="E39" s="1">
        <v>8.6092948913574197E-4</v>
      </c>
      <c r="F39" s="1">
        <v>68</v>
      </c>
      <c r="I39" s="1"/>
      <c r="J39" s="1"/>
      <c r="K39" s="1"/>
      <c r="L39" s="1"/>
    </row>
    <row r="40" spans="1:12" x14ac:dyDescent="0.2">
      <c r="A40" t="s">
        <v>6</v>
      </c>
      <c r="B40" s="1">
        <v>29</v>
      </c>
      <c r="C40" s="2">
        <v>3.6659165210800501E-5</v>
      </c>
      <c r="D40">
        <v>1.1014938354492099E-4</v>
      </c>
      <c r="E40">
        <v>2.4180412292480399E-3</v>
      </c>
      <c r="F40" s="1">
        <v>236</v>
      </c>
      <c r="I40" s="1"/>
      <c r="J40" s="1"/>
      <c r="K40" s="1"/>
      <c r="L40" s="1"/>
    </row>
    <row r="41" spans="1:12" x14ac:dyDescent="0.2">
      <c r="A41" t="s">
        <v>24</v>
      </c>
      <c r="B41" s="1">
        <v>15</v>
      </c>
      <c r="C41" s="1">
        <v>4.4388711651062097E-2</v>
      </c>
      <c r="D41" s="5">
        <v>9.2267990112304606E-5</v>
      </c>
      <c r="E41">
        <v>1.33609771728515E-3</v>
      </c>
      <c r="F41" s="1">
        <v>124</v>
      </c>
      <c r="I41" s="1"/>
      <c r="J41" s="1"/>
      <c r="K41" s="1"/>
      <c r="L41" s="1"/>
    </row>
    <row r="42" spans="1:12" x14ac:dyDescent="0.2">
      <c r="A42" t="s">
        <v>41</v>
      </c>
      <c r="B42" s="1">
        <v>13</v>
      </c>
      <c r="C42" s="1">
        <v>4.2177273824388399E-2</v>
      </c>
      <c r="D42">
        <v>1.01089477539062E-4</v>
      </c>
      <c r="E42">
        <v>1.22809410095214E-3</v>
      </c>
      <c r="F42" s="1">
        <v>108</v>
      </c>
      <c r="I42" s="1"/>
      <c r="J42" s="1"/>
      <c r="K42" s="1"/>
      <c r="L42" s="1"/>
    </row>
    <row r="43" spans="1:12" x14ac:dyDescent="0.2">
      <c r="A43" t="s">
        <v>80</v>
      </c>
      <c r="B43" s="1">
        <v>27</v>
      </c>
      <c r="C43" s="1">
        <v>1436585.84796741</v>
      </c>
      <c r="D43" s="5">
        <v>7.6055526733398397E-5</v>
      </c>
      <c r="E43">
        <v>2.20608711242675E-3</v>
      </c>
      <c r="F43" s="1">
        <v>220</v>
      </c>
      <c r="I43" s="1"/>
      <c r="J43" s="1"/>
      <c r="K43" s="1"/>
      <c r="L43" s="1"/>
    </row>
    <row r="44" spans="1:12" x14ac:dyDescent="0.2">
      <c r="A44" t="s">
        <v>87</v>
      </c>
      <c r="B44" s="1">
        <v>6</v>
      </c>
      <c r="C44" s="1">
        <v>0.28866053432438499</v>
      </c>
      <c r="D44" s="5">
        <v>9.9897384643554606E-5</v>
      </c>
      <c r="E44">
        <v>7.0881843566894499E-4</v>
      </c>
      <c r="F44" s="1">
        <v>52</v>
      </c>
      <c r="I44" s="1"/>
      <c r="J44" s="1"/>
      <c r="K44" s="1"/>
      <c r="L44" s="1"/>
    </row>
    <row r="45" spans="1:12" x14ac:dyDescent="0.2">
      <c r="A45" t="s">
        <v>81</v>
      </c>
      <c r="B45" s="1">
        <v>4</v>
      </c>
      <c r="C45" s="1">
        <v>5.7486320932919499</v>
      </c>
      <c r="D45">
        <v>2.16007232666015E-4</v>
      </c>
      <c r="E45">
        <v>2.9921531677245998E-3</v>
      </c>
      <c r="F45" s="1">
        <v>284</v>
      </c>
      <c r="I45" s="1"/>
      <c r="J45" s="1"/>
      <c r="K45" s="1"/>
      <c r="L45" s="1"/>
    </row>
    <row r="46" spans="1:12" x14ac:dyDescent="0.2">
      <c r="A46" t="s">
        <v>59</v>
      </c>
      <c r="B46" s="1">
        <v>2</v>
      </c>
      <c r="C46" s="1">
        <v>16.372132832991799</v>
      </c>
      <c r="D46">
        <v>1.0013580322265601E-4</v>
      </c>
      <c r="E46">
        <v>2.3877620697021402E-3</v>
      </c>
      <c r="F46" s="1">
        <v>208</v>
      </c>
      <c r="I46" s="1"/>
      <c r="J46" s="1"/>
      <c r="K46" s="1"/>
      <c r="L46" s="1"/>
    </row>
    <row r="47" spans="1:12" x14ac:dyDescent="0.2">
      <c r="A47" t="s">
        <v>55</v>
      </c>
      <c r="B47" s="1">
        <v>8</v>
      </c>
      <c r="C47" s="1">
        <v>0.14060400798997399</v>
      </c>
      <c r="D47" s="5">
        <v>9.918212890625E-5</v>
      </c>
      <c r="E47">
        <v>8.6903572082519499E-4</v>
      </c>
      <c r="F47" s="1">
        <v>68</v>
      </c>
      <c r="I47" s="1"/>
      <c r="J47" s="1"/>
      <c r="K47" s="1"/>
      <c r="L47" s="1"/>
    </row>
    <row r="48" spans="1:12" x14ac:dyDescent="0.2">
      <c r="A48" t="s">
        <v>1</v>
      </c>
      <c r="B48" s="1">
        <v>8</v>
      </c>
      <c r="C48" s="1">
        <v>0.13268161084392599</v>
      </c>
      <c r="D48">
        <v>1.4519691467285099E-4</v>
      </c>
      <c r="E48">
        <v>9.1123580932617101E-4</v>
      </c>
      <c r="F48" s="1">
        <v>68</v>
      </c>
      <c r="I48" s="1"/>
      <c r="J48" s="1"/>
      <c r="K48" s="2"/>
      <c r="L48" s="1"/>
    </row>
    <row r="49" spans="1:12" x14ac:dyDescent="0.2">
      <c r="A49" t="s">
        <v>4</v>
      </c>
      <c r="B49" s="1">
        <v>6</v>
      </c>
      <c r="C49" s="1">
        <v>0.167545870403076</v>
      </c>
      <c r="D49" s="5">
        <v>9.3936920166015598E-5</v>
      </c>
      <c r="E49">
        <v>6.4790248870849601E-3</v>
      </c>
      <c r="F49" s="1">
        <v>584</v>
      </c>
      <c r="I49" s="1"/>
      <c r="J49" s="1"/>
      <c r="K49" s="1"/>
      <c r="L49" s="1"/>
    </row>
    <row r="50" spans="1:12" x14ac:dyDescent="0.2">
      <c r="A50" t="s">
        <v>69</v>
      </c>
      <c r="B50" s="1">
        <v>8</v>
      </c>
      <c r="C50" s="1">
        <v>0.159649274293201</v>
      </c>
      <c r="D50" s="5">
        <v>8.9883804321288995E-5</v>
      </c>
      <c r="E50">
        <v>2.21014022827148E-3</v>
      </c>
      <c r="F50" s="1">
        <v>208</v>
      </c>
      <c r="I50" s="1"/>
      <c r="J50" s="1"/>
      <c r="K50" s="1"/>
      <c r="L50" s="1"/>
    </row>
    <row r="51" spans="1:12" x14ac:dyDescent="0.2">
      <c r="A51" t="s">
        <v>11</v>
      </c>
      <c r="B51" s="1">
        <v>8</v>
      </c>
      <c r="C51" s="1">
        <v>138196342.12911999</v>
      </c>
      <c r="D51">
        <v>1.13725662231445E-4</v>
      </c>
      <c r="E51">
        <v>9.1123580932617101E-4</v>
      </c>
      <c r="F51" s="1">
        <v>68</v>
      </c>
      <c r="I51" s="1"/>
      <c r="J51" s="1"/>
      <c r="K51" s="1"/>
      <c r="L51" s="1"/>
    </row>
    <row r="52" spans="1:12" hidden="1" x14ac:dyDescent="0.2">
      <c r="A52" t="s">
        <v>43</v>
      </c>
      <c r="B52" s="1" t="s">
        <v>96</v>
      </c>
      <c r="C52" s="1" t="s">
        <v>96</v>
      </c>
      <c r="D52" s="1" t="s">
        <v>96</v>
      </c>
      <c r="E52" s="1" t="s">
        <v>96</v>
      </c>
      <c r="F52" s="1" t="s">
        <v>96</v>
      </c>
      <c r="I52" s="1"/>
      <c r="J52" s="1"/>
      <c r="K52" s="1"/>
      <c r="L52" s="1"/>
    </row>
    <row r="53" spans="1:12" hidden="1" x14ac:dyDescent="0.2">
      <c r="A53" t="s">
        <v>42</v>
      </c>
      <c r="B53" s="1" t="s">
        <v>96</v>
      </c>
      <c r="C53" s="1" t="s">
        <v>96</v>
      </c>
      <c r="D53" s="1" t="s">
        <v>96</v>
      </c>
      <c r="E53" s="1" t="s">
        <v>96</v>
      </c>
      <c r="F53" s="1" t="s">
        <v>96</v>
      </c>
      <c r="I53" s="1"/>
      <c r="J53" s="1"/>
      <c r="K53" s="1"/>
      <c r="L53" s="1"/>
    </row>
    <row r="54" spans="1:12" hidden="1" x14ac:dyDescent="0.2">
      <c r="A54" t="s">
        <v>16</v>
      </c>
      <c r="B54" s="1" t="s">
        <v>96</v>
      </c>
      <c r="C54" s="1" t="s">
        <v>96</v>
      </c>
      <c r="D54" s="1" t="s">
        <v>96</v>
      </c>
      <c r="E54" s="1" t="s">
        <v>96</v>
      </c>
      <c r="F54" s="1" t="s">
        <v>96</v>
      </c>
      <c r="I54" s="1"/>
      <c r="J54" s="1"/>
      <c r="K54" s="1"/>
      <c r="L54" s="1"/>
    </row>
    <row r="55" spans="1:12" x14ac:dyDescent="0.2">
      <c r="A55" t="s">
        <v>34</v>
      </c>
      <c r="B55" s="1">
        <v>7</v>
      </c>
      <c r="C55" s="1">
        <v>0.16157926705909001</v>
      </c>
      <c r="D55">
        <v>1.04904174804687E-4</v>
      </c>
      <c r="E55">
        <v>3.5972595214843698E-3</v>
      </c>
      <c r="F55">
        <v>372</v>
      </c>
      <c r="I55" s="1"/>
      <c r="J55" s="1"/>
      <c r="K55" s="2"/>
      <c r="L55" s="1"/>
    </row>
    <row r="56" spans="1:12" x14ac:dyDescent="0.2">
      <c r="A56" t="s">
        <v>84</v>
      </c>
      <c r="B56" s="1">
        <v>7</v>
      </c>
      <c r="C56" s="1">
        <v>0.20320306908901301</v>
      </c>
      <c r="D56" s="5">
        <v>9.2267990112304606E-5</v>
      </c>
      <c r="E56" s="1">
        <v>3.6208629608154201E-3</v>
      </c>
      <c r="F56" s="1">
        <v>372</v>
      </c>
      <c r="I56" s="1"/>
      <c r="J56" s="1"/>
      <c r="K56" s="1"/>
      <c r="L56" s="1"/>
    </row>
    <row r="57" spans="1:12" x14ac:dyDescent="0.2">
      <c r="A57" t="s">
        <v>38</v>
      </c>
      <c r="B57" s="1">
        <v>15</v>
      </c>
      <c r="C57" s="1">
        <v>2.3537416423912799E-2</v>
      </c>
      <c r="D57">
        <v>4.2986869812011702E-4</v>
      </c>
      <c r="E57">
        <v>3.3731460571289002E-3</v>
      </c>
      <c r="F57">
        <v>124</v>
      </c>
      <c r="I57" s="1"/>
      <c r="J57" s="1"/>
      <c r="K57" s="1"/>
      <c r="L57" s="1"/>
    </row>
    <row r="58" spans="1:12" x14ac:dyDescent="0.2">
      <c r="A58" t="s">
        <v>8</v>
      </c>
      <c r="B58" s="1">
        <v>16</v>
      </c>
      <c r="C58" s="1">
        <v>0.25724807931618299</v>
      </c>
      <c r="D58" s="5">
        <v>7.7009201049804606E-5</v>
      </c>
      <c r="E58">
        <v>9.3388557434081999E-4</v>
      </c>
      <c r="F58">
        <v>76</v>
      </c>
      <c r="I58" s="1"/>
      <c r="J58" s="1"/>
      <c r="K58" s="1"/>
      <c r="L58" s="1"/>
    </row>
    <row r="59" spans="1:12" x14ac:dyDescent="0.2">
      <c r="A59" t="s">
        <v>21</v>
      </c>
      <c r="B59" s="1">
        <v>12</v>
      </c>
      <c r="C59" s="4">
        <v>3.5873642301484799E-5</v>
      </c>
      <c r="D59">
        <v>6.94036483764648E-4</v>
      </c>
      <c r="E59">
        <v>1.2788772583007799E-3</v>
      </c>
      <c r="F59">
        <v>100</v>
      </c>
      <c r="I59" s="1"/>
      <c r="J59" s="1"/>
      <c r="K59" s="1"/>
      <c r="L59" s="1"/>
    </row>
    <row r="60" spans="1:12" x14ac:dyDescent="0.2">
      <c r="A60" t="s">
        <v>12</v>
      </c>
      <c r="B60" s="1">
        <v>12</v>
      </c>
      <c r="C60" s="1">
        <v>0.130877786590262</v>
      </c>
      <c r="D60" s="5">
        <v>9.8228454589843696E-5</v>
      </c>
      <c r="E60" s="1">
        <v>6.7451000213623004E-3</v>
      </c>
      <c r="F60" s="1">
        <v>708</v>
      </c>
      <c r="I60" s="1"/>
      <c r="J60" s="1"/>
      <c r="K60" s="1"/>
      <c r="L60" s="1"/>
    </row>
    <row r="61" spans="1:12" x14ac:dyDescent="0.2">
      <c r="A61" t="s">
        <v>60</v>
      </c>
      <c r="B61" s="1">
        <v>12</v>
      </c>
      <c r="C61" s="1">
        <v>0.14449737550218</v>
      </c>
      <c r="D61" s="5">
        <v>9.4890594482421794E-5</v>
      </c>
      <c r="E61" s="1">
        <v>7.7090263366699201E-3</v>
      </c>
      <c r="F61" s="1">
        <v>844</v>
      </c>
      <c r="I61" s="1"/>
      <c r="J61" s="1"/>
      <c r="K61" s="1"/>
      <c r="L61" s="1"/>
    </row>
    <row r="62" spans="1:12" x14ac:dyDescent="0.2">
      <c r="A62" t="s">
        <v>37</v>
      </c>
      <c r="B62" s="1">
        <v>7</v>
      </c>
      <c r="C62" s="1">
        <v>11.988488248022</v>
      </c>
      <c r="D62">
        <v>6.1202049255370996E-4</v>
      </c>
      <c r="E62">
        <v>5.9711933135986302E-3</v>
      </c>
      <c r="F62" s="1">
        <v>584</v>
      </c>
      <c r="I62" s="1"/>
      <c r="J62" s="1"/>
      <c r="K62" s="1"/>
      <c r="L62" s="1"/>
    </row>
    <row r="63" spans="1:12" x14ac:dyDescent="0.2">
      <c r="A63" t="s">
        <v>27</v>
      </c>
      <c r="B63" s="1">
        <v>3</v>
      </c>
      <c r="C63" s="1">
        <v>1.4041696310623699E-4</v>
      </c>
      <c r="D63">
        <v>1.02758407592773E-4</v>
      </c>
      <c r="E63">
        <v>1.7132759094238201E-3</v>
      </c>
      <c r="F63" s="1">
        <v>140</v>
      </c>
      <c r="I63" s="1"/>
      <c r="J63" s="1"/>
      <c r="K63" s="1"/>
      <c r="L63" s="1"/>
    </row>
    <row r="64" spans="1:12" x14ac:dyDescent="0.2">
      <c r="A64" t="s">
        <v>31</v>
      </c>
      <c r="B64" s="1">
        <v>2</v>
      </c>
      <c r="C64" s="1">
        <v>1.24273116551894E-4</v>
      </c>
      <c r="D64">
        <v>1.18017196655273E-4</v>
      </c>
      <c r="E64">
        <v>1.73783302307128E-3</v>
      </c>
      <c r="F64" s="1">
        <v>140</v>
      </c>
      <c r="I64" s="1"/>
      <c r="J64" s="1"/>
      <c r="K64" s="1"/>
      <c r="L64" s="1"/>
    </row>
    <row r="65" spans="1:12" x14ac:dyDescent="0.2">
      <c r="A65" t="s">
        <v>22</v>
      </c>
      <c r="B65" s="1">
        <v>27</v>
      </c>
      <c r="C65" s="1">
        <v>1.53433419987213E-4</v>
      </c>
      <c r="D65">
        <v>1.20162963867187E-4</v>
      </c>
      <c r="E65">
        <v>2.3818016052245998E-3</v>
      </c>
      <c r="F65" s="1">
        <v>220</v>
      </c>
      <c r="I65" s="1"/>
      <c r="J65" s="1"/>
      <c r="K65" s="1"/>
      <c r="L65" s="1"/>
    </row>
    <row r="66" spans="1:12" x14ac:dyDescent="0.2">
      <c r="A66" t="s">
        <v>75</v>
      </c>
      <c r="B66" s="1">
        <v>7</v>
      </c>
      <c r="C66" s="2">
        <v>1.47858466718744E-6</v>
      </c>
      <c r="D66" s="5">
        <v>8.4877014160156196E-5</v>
      </c>
      <c r="E66">
        <v>7.8797340393066395E-4</v>
      </c>
      <c r="F66" s="1">
        <v>60</v>
      </c>
      <c r="I66" s="1"/>
      <c r="J66" s="1"/>
      <c r="K66" s="1"/>
      <c r="L66" s="1"/>
    </row>
    <row r="67" spans="1:12" x14ac:dyDescent="0.2">
      <c r="A67" t="s">
        <v>20</v>
      </c>
      <c r="B67" s="1">
        <v>9</v>
      </c>
      <c r="C67" s="1">
        <v>0</v>
      </c>
      <c r="D67" s="5">
        <v>9.7036361694335897E-5</v>
      </c>
      <c r="E67" s="1">
        <v>7.9107284545898405E-4</v>
      </c>
      <c r="F67" s="1">
        <v>584</v>
      </c>
      <c r="I67" s="1"/>
      <c r="J67" s="1"/>
      <c r="K67" s="1"/>
      <c r="L67" s="1"/>
    </row>
    <row r="68" spans="1:12" x14ac:dyDescent="0.2">
      <c r="A68" t="s">
        <v>35</v>
      </c>
      <c r="B68" s="1">
        <v>6</v>
      </c>
      <c r="C68" s="1">
        <v>0</v>
      </c>
      <c r="D68">
        <v>1.0633468627929599E-4</v>
      </c>
      <c r="E68">
        <v>6.9499015808105404E-4</v>
      </c>
      <c r="F68" s="1">
        <v>52</v>
      </c>
      <c r="I68" s="1"/>
      <c r="J68" s="1"/>
      <c r="K68" s="1"/>
      <c r="L68" s="1"/>
    </row>
    <row r="69" spans="1:12" x14ac:dyDescent="0.2">
      <c r="A69" t="s">
        <v>65</v>
      </c>
      <c r="B69" s="1">
        <v>29</v>
      </c>
      <c r="C69" s="3">
        <v>138196342.12911999</v>
      </c>
      <c r="D69">
        <v>1.7080307006835901E-3</v>
      </c>
      <c r="E69">
        <v>4.6705245971679597E-2</v>
      </c>
      <c r="F69" s="1">
        <v>5344</v>
      </c>
      <c r="I69" s="1"/>
      <c r="J69" s="1"/>
      <c r="K69" s="2"/>
      <c r="L69" s="1"/>
    </row>
    <row r="70" spans="1:12" hidden="1" x14ac:dyDescent="0.2">
      <c r="A70" t="s">
        <v>7</v>
      </c>
      <c r="B70" s="1" t="s">
        <v>96</v>
      </c>
      <c r="C70" s="1" t="s">
        <v>96</v>
      </c>
      <c r="D70" s="1" t="s">
        <v>96</v>
      </c>
      <c r="E70" s="1" t="s">
        <v>96</v>
      </c>
      <c r="F70" s="1" t="s">
        <v>96</v>
      </c>
      <c r="I70" s="1"/>
      <c r="J70" s="1"/>
      <c r="K70" s="1"/>
      <c r="L70" s="1"/>
    </row>
    <row r="71" spans="1:12" x14ac:dyDescent="0.2">
      <c r="A71" t="s">
        <v>82</v>
      </c>
      <c r="B71" s="1">
        <v>8</v>
      </c>
      <c r="C71" s="1">
        <v>138196342.12911999</v>
      </c>
      <c r="D71" s="5">
        <v>7.6055526733398397E-5</v>
      </c>
      <c r="E71">
        <v>9.002685546875E-4</v>
      </c>
      <c r="F71">
        <v>68</v>
      </c>
      <c r="I71" s="1"/>
      <c r="J71" s="1"/>
      <c r="K71" s="2"/>
      <c r="L71" s="1"/>
    </row>
    <row r="72" spans="1:12" x14ac:dyDescent="0.2">
      <c r="A72" t="s">
        <v>74</v>
      </c>
      <c r="B72" s="1">
        <v>8</v>
      </c>
      <c r="C72" s="1">
        <v>0.28869186361549098</v>
      </c>
      <c r="D72" s="5">
        <v>7.5101852416992106E-5</v>
      </c>
      <c r="E72">
        <v>8.9716911315917904E-4</v>
      </c>
      <c r="F72">
        <v>68</v>
      </c>
      <c r="I72" s="1"/>
      <c r="J72" s="1"/>
      <c r="K72" s="2"/>
      <c r="L72" s="1"/>
    </row>
    <row r="73" spans="1:12" x14ac:dyDescent="0.2">
      <c r="A73" t="s">
        <v>62</v>
      </c>
      <c r="B73" s="1">
        <v>8</v>
      </c>
      <c r="C73" s="1">
        <v>0.28869186361549098</v>
      </c>
      <c r="D73">
        <v>1.0704994201660099E-4</v>
      </c>
      <c r="E73">
        <v>9.2911720275878895E-4</v>
      </c>
      <c r="F73">
        <v>68</v>
      </c>
      <c r="I73" s="1"/>
      <c r="J73" s="1"/>
      <c r="K73" s="1"/>
      <c r="L73" s="1"/>
    </row>
    <row r="74" spans="1:12" x14ac:dyDescent="0.2">
      <c r="A74" t="s">
        <v>50</v>
      </c>
      <c r="B74" s="1">
        <v>5</v>
      </c>
      <c r="C74" s="1">
        <v>2.5890825555131902E-2</v>
      </c>
      <c r="D74" s="5">
        <v>9.8943710327148397E-5</v>
      </c>
      <c r="E74">
        <v>6.3800811767578103E-4</v>
      </c>
      <c r="F74">
        <v>44</v>
      </c>
      <c r="I74" s="1"/>
      <c r="J74" s="1"/>
      <c r="K74" s="1"/>
      <c r="L74" s="1"/>
    </row>
    <row r="75" spans="1:12" x14ac:dyDescent="0.2">
      <c r="A75" t="s">
        <v>90</v>
      </c>
      <c r="B75" s="1">
        <v>8</v>
      </c>
      <c r="C75" s="1">
        <v>0.118881414672263</v>
      </c>
      <c r="D75" s="5">
        <v>1.1014938354492099E-4</v>
      </c>
      <c r="E75">
        <v>8.8906288146972602E-4</v>
      </c>
      <c r="F75">
        <v>68</v>
      </c>
      <c r="I75" s="1"/>
      <c r="J75" s="1"/>
      <c r="K75" s="1"/>
      <c r="L75" s="1"/>
    </row>
    <row r="76" spans="1:12" x14ac:dyDescent="0.2">
      <c r="A76" t="s">
        <v>61</v>
      </c>
      <c r="B76" s="1">
        <v>7</v>
      </c>
      <c r="C76" s="1">
        <v>0.27343748769531101</v>
      </c>
      <c r="D76">
        <v>1.01089477539062E-4</v>
      </c>
      <c r="E76">
        <v>7.6913833618163997E-4</v>
      </c>
      <c r="F76">
        <v>60</v>
      </c>
      <c r="I76" s="1"/>
      <c r="J76" s="1"/>
      <c r="K76" s="1"/>
      <c r="L76" s="1"/>
    </row>
    <row r="77" spans="1:12" x14ac:dyDescent="0.2">
      <c r="A77" t="s">
        <v>23</v>
      </c>
      <c r="B77" s="1">
        <v>29</v>
      </c>
      <c r="C77" s="1">
        <v>0.70691391234581902</v>
      </c>
      <c r="D77" s="5">
        <v>7.82012939453125E-5</v>
      </c>
      <c r="E77">
        <v>1.0380744934082001E-3</v>
      </c>
      <c r="F77">
        <v>76</v>
      </c>
      <c r="I77" s="1"/>
      <c r="J77" s="1"/>
      <c r="K77" s="1"/>
      <c r="L77" s="1"/>
    </row>
    <row r="78" spans="1:12" x14ac:dyDescent="0.2">
      <c r="A78" t="s">
        <v>88</v>
      </c>
      <c r="B78" s="1">
        <v>15</v>
      </c>
      <c r="C78" s="1">
        <v>9.8804207566457296E-3</v>
      </c>
      <c r="D78" s="5">
        <v>9.3936920166015598E-5</v>
      </c>
      <c r="E78">
        <v>1.47366523742675E-3</v>
      </c>
      <c r="F78">
        <v>124</v>
      </c>
      <c r="I78" s="1"/>
      <c r="J78" s="1"/>
      <c r="K78" s="1"/>
      <c r="L78" s="1"/>
    </row>
    <row r="79" spans="1:12" x14ac:dyDescent="0.2">
      <c r="A79" t="s">
        <v>86</v>
      </c>
      <c r="B79" s="1">
        <v>7</v>
      </c>
      <c r="C79" s="1">
        <v>5.5729795485948502E-2</v>
      </c>
      <c r="D79">
        <v>1.0085105895996E-4</v>
      </c>
      <c r="E79">
        <v>7.4696540832519499E-4</v>
      </c>
      <c r="F79">
        <v>60</v>
      </c>
    </row>
    <row r="80" spans="1:12" x14ac:dyDescent="0.2">
      <c r="A80" t="s">
        <v>70</v>
      </c>
      <c r="B80" s="1">
        <v>5</v>
      </c>
      <c r="C80" s="1">
        <v>0.15625924115682699</v>
      </c>
      <c r="D80">
        <v>1.05857849121093E-4</v>
      </c>
      <c r="E80">
        <v>6.4206123352050705E-4</v>
      </c>
      <c r="F80">
        <v>44</v>
      </c>
    </row>
    <row r="81" spans="1:6" x14ac:dyDescent="0.2">
      <c r="A81" t="s">
        <v>58</v>
      </c>
      <c r="B81" s="1">
        <v>6</v>
      </c>
      <c r="C81" s="2">
        <v>6.3279393513861296E-5</v>
      </c>
      <c r="D81" s="5">
        <v>8.4877014160156196E-5</v>
      </c>
      <c r="E81">
        <v>7.6603889465331999E-4</v>
      </c>
      <c r="F81">
        <v>48</v>
      </c>
    </row>
    <row r="82" spans="1:6" x14ac:dyDescent="0.2">
      <c r="A82" t="s">
        <v>72</v>
      </c>
      <c r="B82" s="3">
        <v>4</v>
      </c>
      <c r="C82" s="3">
        <v>1.79644330720605E-4</v>
      </c>
      <c r="D82">
        <v>1.1301040649414E-4</v>
      </c>
      <c r="E82">
        <v>1.7108917236328099E-3</v>
      </c>
      <c r="F82">
        <v>144</v>
      </c>
    </row>
    <row r="83" spans="1:6" hidden="1" x14ac:dyDescent="0.2">
      <c r="A83" t="s">
        <v>29</v>
      </c>
      <c r="B83" s="1">
        <v>3</v>
      </c>
      <c r="C83" s="2">
        <v>1.77687596725584E-6</v>
      </c>
      <c r="D83" s="1" t="s">
        <v>96</v>
      </c>
      <c r="E83" s="1" t="s">
        <v>96</v>
      </c>
      <c r="F83" s="1" t="s">
        <v>96</v>
      </c>
    </row>
    <row r="84" spans="1:6" x14ac:dyDescent="0.2">
      <c r="A84" t="s">
        <v>2</v>
      </c>
      <c r="B84" s="1">
        <v>21</v>
      </c>
      <c r="C84" s="2">
        <v>161.246078661951</v>
      </c>
      <c r="D84" s="5">
        <v>7.43865966796875E-5</v>
      </c>
      <c r="E84">
        <v>1.8627643585205E-3</v>
      </c>
      <c r="F84">
        <v>172</v>
      </c>
    </row>
    <row r="85" spans="1:6" x14ac:dyDescent="0.2">
      <c r="A85" t="s">
        <v>10</v>
      </c>
      <c r="B85" s="1">
        <v>9</v>
      </c>
      <c r="C85" s="1">
        <v>0.20673308986379499</v>
      </c>
      <c r="D85" s="5">
        <v>9.1791152954101495E-5</v>
      </c>
      <c r="E85">
        <v>1.0688304901122999E-3</v>
      </c>
      <c r="F85">
        <v>76</v>
      </c>
    </row>
    <row r="86" spans="1:6" hidden="1" x14ac:dyDescent="0.2">
      <c r="A86" t="s">
        <v>51</v>
      </c>
      <c r="B86" s="1" t="s">
        <v>96</v>
      </c>
      <c r="C86" s="1" t="s">
        <v>96</v>
      </c>
      <c r="D86" s="1" t="s">
        <v>96</v>
      </c>
      <c r="E86" s="1" t="s">
        <v>96</v>
      </c>
      <c r="F86" s="1" t="s">
        <v>96</v>
      </c>
    </row>
    <row r="87" spans="1:6" x14ac:dyDescent="0.2">
      <c r="A87" t="s">
        <v>89</v>
      </c>
      <c r="B87" s="1">
        <v>3</v>
      </c>
      <c r="C87" s="1">
        <v>5.3463279330313096</v>
      </c>
      <c r="D87" s="5">
        <v>9.5129013061523397E-5</v>
      </c>
      <c r="E87">
        <v>2.99596786499023E-3</v>
      </c>
      <c r="F87">
        <v>284</v>
      </c>
    </row>
    <row r="88" spans="1:6" hidden="1" x14ac:dyDescent="0.2">
      <c r="A88" t="s">
        <v>77</v>
      </c>
      <c r="B88" s="1" t="s">
        <v>96</v>
      </c>
      <c r="C88" s="1" t="s">
        <v>96</v>
      </c>
      <c r="D88" s="1" t="s">
        <v>96</v>
      </c>
      <c r="E88" s="1" t="s">
        <v>96</v>
      </c>
      <c r="F88" s="1" t="s">
        <v>96</v>
      </c>
    </row>
    <row r="89" spans="1:6" x14ac:dyDescent="0.2">
      <c r="A89" t="s">
        <v>19</v>
      </c>
      <c r="B89" s="1">
        <v>9</v>
      </c>
      <c r="C89" s="1">
        <v>4.3200396261524299</v>
      </c>
      <c r="D89">
        <v>1.12056732177734E-4</v>
      </c>
      <c r="E89">
        <v>1.22809410095214E-3</v>
      </c>
      <c r="F89">
        <v>92</v>
      </c>
    </row>
    <row r="90" spans="1:6" x14ac:dyDescent="0.2">
      <c r="A90" t="s">
        <v>67</v>
      </c>
      <c r="B90" s="3">
        <v>8</v>
      </c>
      <c r="C90" s="3">
        <v>8.1208855381928693E-2</v>
      </c>
      <c r="D90">
        <v>1.21116638183593E-4</v>
      </c>
      <c r="E90">
        <v>4.5990943908691398E-3</v>
      </c>
      <c r="F90">
        <v>472</v>
      </c>
    </row>
    <row r="91" spans="1:6" x14ac:dyDescent="0.2">
      <c r="A91" t="s">
        <v>5</v>
      </c>
      <c r="B91" s="3">
        <v>9</v>
      </c>
      <c r="C91" s="3">
        <v>0.31508077999808998</v>
      </c>
      <c r="D91" s="5">
        <v>8.58306884765625E-5</v>
      </c>
      <c r="E91">
        <v>5.7291984558105399E-3</v>
      </c>
      <c r="F91">
        <v>584</v>
      </c>
    </row>
    <row r="92" spans="1:6" x14ac:dyDescent="0.2">
      <c r="A92" t="s">
        <v>64</v>
      </c>
      <c r="B92" s="1">
        <v>27</v>
      </c>
      <c r="C92" s="1">
        <v>0</v>
      </c>
      <c r="D92">
        <v>1.0013580322265601E-4</v>
      </c>
      <c r="E92">
        <v>2.0349025726318299E-3</v>
      </c>
      <c r="F92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3B56-D41F-2F49-8D53-8D948D0B30A1}">
  <dimension ref="A1:Y47"/>
  <sheetViews>
    <sheetView tabSelected="1" workbookViewId="0">
      <selection activeCell="J26" sqref="J26:V35"/>
    </sheetView>
  </sheetViews>
  <sheetFormatPr baseColWidth="10" defaultRowHeight="16" x14ac:dyDescent="0.2"/>
  <cols>
    <col min="10" max="10" width="10.83203125" style="22"/>
    <col min="11" max="11" width="12.6640625" bestFit="1" customWidth="1"/>
    <col min="12" max="12" width="14" customWidth="1"/>
    <col min="13" max="18" width="12.6640625" bestFit="1" customWidth="1"/>
  </cols>
  <sheetData>
    <row r="1" spans="1:22" x14ac:dyDescent="0.2">
      <c r="A1" s="16"/>
      <c r="B1" s="16" t="s">
        <v>44</v>
      </c>
      <c r="C1" s="18" t="s">
        <v>40</v>
      </c>
      <c r="D1" s="16" t="s">
        <v>66</v>
      </c>
      <c r="E1" s="16" t="s">
        <v>46</v>
      </c>
      <c r="F1" s="16" t="s">
        <v>78</v>
      </c>
      <c r="G1" s="16" t="s">
        <v>83</v>
      </c>
      <c r="H1" s="19" t="s">
        <v>24</v>
      </c>
      <c r="J1" s="26"/>
      <c r="K1" s="47" t="s">
        <v>133</v>
      </c>
      <c r="L1" s="47"/>
      <c r="M1" s="47"/>
      <c r="N1" s="47"/>
      <c r="O1" s="47"/>
      <c r="P1" s="47"/>
      <c r="Q1" s="47"/>
      <c r="R1" s="47"/>
    </row>
    <row r="2" spans="1:22" ht="85" x14ac:dyDescent="0.2">
      <c r="A2" s="17" t="s">
        <v>115</v>
      </c>
      <c r="B2">
        <v>6.7701935768127398E-3</v>
      </c>
      <c r="C2">
        <v>4.6447316805521598E-3</v>
      </c>
      <c r="D2">
        <v>4.6234528223673497E-3</v>
      </c>
      <c r="E2">
        <v>3.8092831770579001E-3</v>
      </c>
      <c r="F2">
        <v>6.0971776644388803E-3</v>
      </c>
      <c r="G2">
        <v>9.5482567946116106E-3</v>
      </c>
      <c r="H2">
        <v>7.76126980781555E-3</v>
      </c>
      <c r="J2" s="27"/>
      <c r="K2" s="49" t="s">
        <v>134</v>
      </c>
      <c r="L2" s="50"/>
      <c r="M2" s="50" t="s">
        <v>135</v>
      </c>
      <c r="N2" s="50"/>
      <c r="O2" s="50" t="s">
        <v>136</v>
      </c>
      <c r="P2" s="50"/>
      <c r="Q2" s="50" t="s">
        <v>137</v>
      </c>
      <c r="R2" s="50"/>
    </row>
    <row r="3" spans="1:22" ht="85" x14ac:dyDescent="0.2">
      <c r="A3" s="17" t="s">
        <v>109</v>
      </c>
      <c r="B3">
        <v>3.4214973449706997E-2</v>
      </c>
      <c r="C3">
        <v>7.75050123532613E-3</v>
      </c>
      <c r="D3">
        <v>7.7692468961079904E-3</v>
      </c>
      <c r="E3" s="7">
        <v>3.3990869999999999E-2</v>
      </c>
      <c r="F3">
        <v>0.16798433661460799</v>
      </c>
      <c r="G3">
        <v>2.0034641027450499E-2</v>
      </c>
      <c r="H3">
        <v>7.5203835964202798E-2</v>
      </c>
      <c r="J3" s="25" t="s">
        <v>91</v>
      </c>
      <c r="K3" s="24" t="s">
        <v>138</v>
      </c>
      <c r="L3" s="24" t="s">
        <v>95</v>
      </c>
      <c r="M3" s="24" t="s">
        <v>138</v>
      </c>
      <c r="N3" s="24" t="s">
        <v>95</v>
      </c>
      <c r="O3" s="24" t="s">
        <v>138</v>
      </c>
      <c r="P3" s="24" t="s">
        <v>95</v>
      </c>
      <c r="Q3" s="24" t="s">
        <v>138</v>
      </c>
      <c r="R3" s="24" t="s">
        <v>95</v>
      </c>
    </row>
    <row r="4" spans="1:22" ht="85" x14ac:dyDescent="0.2">
      <c r="A4" s="17" t="s">
        <v>126</v>
      </c>
      <c r="B4">
        <v>3.4768392642338997E-2</v>
      </c>
      <c r="C4" s="21">
        <v>2.43192613124847E-2</v>
      </c>
      <c r="D4" s="21">
        <v>2.4300485849380399E-2</v>
      </c>
      <c r="E4" s="21">
        <v>1.97417736053466E-2</v>
      </c>
      <c r="F4" s="21">
        <v>3.1420210997263498E-2</v>
      </c>
      <c r="G4" s="21">
        <v>4.78293498357137E-2</v>
      </c>
      <c r="H4" s="21">
        <v>3.5613904396692903E-2</v>
      </c>
      <c r="J4" s="23" t="s">
        <v>44</v>
      </c>
      <c r="K4" s="28">
        <v>6.7701935768127398E-3</v>
      </c>
      <c r="L4" s="28">
        <v>3.4214973449706997E-2</v>
      </c>
      <c r="M4" s="28">
        <v>3.4768392642338997E-2</v>
      </c>
      <c r="N4" s="28">
        <v>0.17252359787623001</v>
      </c>
      <c r="O4" s="28">
        <v>6.9748918215433706E-2</v>
      </c>
      <c r="P4" s="28">
        <v>0.32917753855387299</v>
      </c>
      <c r="Q4" s="28">
        <v>7.6081742842992101E-2</v>
      </c>
      <c r="R4" s="28">
        <v>0.36823187271753899</v>
      </c>
    </row>
    <row r="5" spans="1:22" ht="85" x14ac:dyDescent="0.2">
      <c r="A5" s="17" t="s">
        <v>121</v>
      </c>
      <c r="B5">
        <v>0.17252359787623001</v>
      </c>
      <c r="C5" s="21">
        <v>4.0712902943293203E-2</v>
      </c>
      <c r="D5" s="21">
        <v>4.0213763713836601E-2</v>
      </c>
      <c r="E5">
        <v>0.17322968443234699</v>
      </c>
      <c r="F5">
        <v>0.98630790909131305</v>
      </c>
      <c r="G5">
        <v>9.1909925142923996E-2</v>
      </c>
      <c r="H5">
        <v>0.42827936013539603</v>
      </c>
      <c r="J5" s="23" t="s">
        <v>40</v>
      </c>
      <c r="K5" s="28">
        <v>4.6447316805521598E-3</v>
      </c>
      <c r="L5" s="28">
        <v>7.75050123532613E-3</v>
      </c>
      <c r="M5" s="28">
        <v>2.43192613124847E-2</v>
      </c>
      <c r="N5" s="28">
        <v>4.0712902943293203E-2</v>
      </c>
      <c r="O5" s="28">
        <v>4.93614971637725E-2</v>
      </c>
      <c r="P5" s="28">
        <v>7.62921174367268E-2</v>
      </c>
      <c r="Q5" s="28">
        <v>5.3708980480829803E-2</v>
      </c>
      <c r="R5" s="28">
        <v>8.4473580121994005E-2</v>
      </c>
    </row>
    <row r="6" spans="1:22" ht="85" x14ac:dyDescent="0.2">
      <c r="A6" s="17" t="s">
        <v>117</v>
      </c>
      <c r="B6">
        <v>6.9748918215433706E-2</v>
      </c>
      <c r="C6" s="21">
        <v>4.93614971637725E-2</v>
      </c>
      <c r="D6" s="21">
        <v>4.9924621979395498E-2</v>
      </c>
      <c r="E6" s="21">
        <v>4.0096292893091801E-2</v>
      </c>
      <c r="F6" s="21">
        <v>6.3341786464055305E-2</v>
      </c>
      <c r="G6" s="21">
        <v>9.7862203915913895E-2</v>
      </c>
      <c r="H6" s="21">
        <v>7.0590297381083106E-2</v>
      </c>
      <c r="J6" s="23" t="s">
        <v>66</v>
      </c>
      <c r="K6" s="28">
        <v>4.6234528223673497E-3</v>
      </c>
      <c r="L6" s="28">
        <v>7.7692468961079904E-3</v>
      </c>
      <c r="M6" s="28">
        <v>2.4300485849380399E-2</v>
      </c>
      <c r="N6" s="28">
        <v>4.0213763713836601E-2</v>
      </c>
      <c r="O6" s="28">
        <v>4.9924621979395498E-2</v>
      </c>
      <c r="P6" s="28">
        <v>7.8431000312169305E-2</v>
      </c>
      <c r="Q6" s="28">
        <v>5.36725123723348E-2</v>
      </c>
      <c r="R6" s="28">
        <v>8.3494544029235798E-2</v>
      </c>
    </row>
    <row r="7" spans="1:22" ht="102" x14ac:dyDescent="0.2">
      <c r="A7" s="17" t="s">
        <v>130</v>
      </c>
      <c r="B7">
        <v>0.32917753855387299</v>
      </c>
      <c r="C7">
        <v>7.62921174367268E-2</v>
      </c>
      <c r="D7">
        <v>7.8431000312169305E-2</v>
      </c>
      <c r="E7">
        <v>0.32682225108146601</v>
      </c>
      <c r="F7">
        <v>2.0045168399810702</v>
      </c>
      <c r="G7">
        <v>0.17586230238278699</v>
      </c>
      <c r="H7">
        <v>0.95883918801943402</v>
      </c>
      <c r="J7" s="23" t="s">
        <v>46</v>
      </c>
      <c r="K7" s="28">
        <v>3.8092831770579001E-3</v>
      </c>
      <c r="L7" s="29">
        <v>3.3990869999999999E-2</v>
      </c>
      <c r="M7" s="28">
        <v>1.97417736053466E-2</v>
      </c>
      <c r="N7" s="28">
        <v>0.17322968443234699</v>
      </c>
      <c r="O7" s="28">
        <v>4.0096292893091801E-2</v>
      </c>
      <c r="P7" s="28">
        <v>0.32682225108146601</v>
      </c>
      <c r="Q7" s="28">
        <v>4.3905168771743698E-2</v>
      </c>
      <c r="R7" s="28">
        <v>0.368956963221232</v>
      </c>
    </row>
    <row r="8" spans="1:22" ht="85" x14ac:dyDescent="0.2">
      <c r="A8" s="17" t="s">
        <v>128</v>
      </c>
      <c r="B8">
        <v>7.6081742842992101E-2</v>
      </c>
      <c r="C8" s="21">
        <v>5.3708980480829803E-2</v>
      </c>
      <c r="D8" s="21">
        <v>5.36725123723348E-2</v>
      </c>
      <c r="E8" s="21">
        <v>4.3905168771743698E-2</v>
      </c>
      <c r="F8" s="21">
        <v>6.8322787682215294E-2</v>
      </c>
      <c r="G8" s="21">
        <v>0.104701509078343</v>
      </c>
      <c r="H8" s="21">
        <v>7.59741365909576E-2</v>
      </c>
      <c r="J8" s="23" t="s">
        <v>78</v>
      </c>
      <c r="K8" s="28">
        <v>6.0971776644388803E-3</v>
      </c>
      <c r="L8" s="28">
        <v>0.16798433661460799</v>
      </c>
      <c r="M8" s="28">
        <v>3.1420210997263498E-2</v>
      </c>
      <c r="N8" s="28">
        <v>0.98630790909131305</v>
      </c>
      <c r="O8" s="28">
        <v>6.3341786464055305E-2</v>
      </c>
      <c r="P8" s="28">
        <v>2.0045168399810702</v>
      </c>
      <c r="Q8" s="28">
        <v>6.8322787682215294E-2</v>
      </c>
      <c r="R8" s="28">
        <v>2.1286402444044699</v>
      </c>
    </row>
    <row r="9" spans="1:22" ht="102" x14ac:dyDescent="0.2">
      <c r="A9" s="17" t="s">
        <v>124</v>
      </c>
      <c r="B9">
        <v>0.36823187271753899</v>
      </c>
      <c r="C9">
        <v>8.4473580121994005E-2</v>
      </c>
      <c r="D9">
        <v>8.3494544029235798E-2</v>
      </c>
      <c r="E9">
        <v>0.368956963221232</v>
      </c>
      <c r="F9">
        <v>2.1286402444044699</v>
      </c>
      <c r="G9">
        <v>0.19682725270589099</v>
      </c>
      <c r="H9">
        <v>0.91291004419326705</v>
      </c>
      <c r="J9" s="23" t="s">
        <v>83</v>
      </c>
      <c r="K9" s="28">
        <v>9.5482567946116106E-3</v>
      </c>
      <c r="L9" s="28">
        <v>2.0034641027450499E-2</v>
      </c>
      <c r="M9" s="28">
        <v>4.78293498357137E-2</v>
      </c>
      <c r="N9" s="28">
        <v>9.1909925142923996E-2</v>
      </c>
      <c r="O9" s="28">
        <v>9.7862203915913895E-2</v>
      </c>
      <c r="P9" s="28">
        <v>0.17586230238278699</v>
      </c>
      <c r="Q9" s="28">
        <v>0.104701509078343</v>
      </c>
      <c r="R9" s="28">
        <v>0.19682725270589099</v>
      </c>
    </row>
    <row r="10" spans="1:22" x14ac:dyDescent="0.2">
      <c r="J10" s="23" t="s">
        <v>24</v>
      </c>
      <c r="K10" s="28">
        <v>7.76126980781555E-3</v>
      </c>
      <c r="L10" s="28">
        <v>7.5203835964202798E-2</v>
      </c>
      <c r="M10" s="28">
        <v>3.5613904396692903E-2</v>
      </c>
      <c r="N10" s="28">
        <v>0.42827936013539603</v>
      </c>
      <c r="O10" s="28">
        <v>7.0590297381083106E-2</v>
      </c>
      <c r="P10" s="28">
        <v>0.95883918801943402</v>
      </c>
      <c r="Q10" s="28">
        <v>7.59741365909576E-2</v>
      </c>
      <c r="R10" s="28">
        <v>0.91291004419326705</v>
      </c>
    </row>
    <row r="11" spans="1:22" x14ac:dyDescent="0.2">
      <c r="K11" s="30"/>
      <c r="L11" s="30"/>
      <c r="M11" s="30"/>
      <c r="N11" s="30"/>
      <c r="O11" s="30"/>
      <c r="P11" s="30"/>
      <c r="Q11" s="30"/>
      <c r="R11" s="30"/>
    </row>
    <row r="12" spans="1:22" x14ac:dyDescent="0.2">
      <c r="K12" s="30"/>
      <c r="L12" s="30"/>
      <c r="M12" s="30"/>
      <c r="N12" s="30"/>
      <c r="O12" s="30"/>
      <c r="P12" s="30"/>
      <c r="Q12" s="30"/>
      <c r="R12" s="30"/>
    </row>
    <row r="15" spans="1:22" x14ac:dyDescent="0.2">
      <c r="J15"/>
      <c r="K15" s="48" t="s">
        <v>138</v>
      </c>
      <c r="L15" s="48"/>
      <c r="M15" s="48"/>
      <c r="N15" s="48"/>
      <c r="O15" s="48" t="s">
        <v>95</v>
      </c>
      <c r="P15" s="48"/>
      <c r="Q15" s="48"/>
      <c r="R15" s="48"/>
      <c r="S15" s="47" t="s">
        <v>139</v>
      </c>
      <c r="T15" s="47"/>
      <c r="U15" s="47"/>
      <c r="V15" s="47"/>
    </row>
    <row r="16" spans="1:22" x14ac:dyDescent="0.2">
      <c r="J16" s="34" t="s">
        <v>140</v>
      </c>
      <c r="K16" s="31" t="s">
        <v>134</v>
      </c>
      <c r="L16" s="23" t="s">
        <v>135</v>
      </c>
      <c r="M16" s="23" t="s">
        <v>136</v>
      </c>
      <c r="N16" s="23" t="s">
        <v>137</v>
      </c>
      <c r="O16" s="31" t="s">
        <v>134</v>
      </c>
      <c r="P16" s="23" t="s">
        <v>135</v>
      </c>
      <c r="Q16" s="23" t="s">
        <v>136</v>
      </c>
      <c r="R16" s="23" t="s">
        <v>137</v>
      </c>
      <c r="S16" s="23" t="s">
        <v>134</v>
      </c>
      <c r="T16" s="23" t="s">
        <v>135</v>
      </c>
      <c r="U16" s="23" t="s">
        <v>136</v>
      </c>
      <c r="V16" s="23" t="s">
        <v>137</v>
      </c>
    </row>
    <row r="17" spans="10:22" x14ac:dyDescent="0.2">
      <c r="J17" s="25" t="s">
        <v>44</v>
      </c>
      <c r="K17" s="28">
        <v>6.7701935768127398E-3</v>
      </c>
      <c r="L17" s="28">
        <v>3.4768392642338997E-2</v>
      </c>
      <c r="M17" s="28">
        <v>6.9748918215433706E-2</v>
      </c>
      <c r="N17" s="28">
        <v>7.6081742842992101E-2</v>
      </c>
      <c r="O17" s="28">
        <v>3.4214973449706997E-2</v>
      </c>
      <c r="P17" s="28">
        <v>0.17252359787623001</v>
      </c>
      <c r="Q17" s="28">
        <v>0.32917753855387299</v>
      </c>
      <c r="R17" s="28">
        <v>0.36823187271753899</v>
      </c>
      <c r="S17" s="32">
        <f>(K17/O17)</f>
        <v>0.19787224405608056</v>
      </c>
      <c r="T17" s="32">
        <f t="shared" ref="T17:V17" si="0">(L17/P17)</f>
        <v>0.20152833044487142</v>
      </c>
      <c r="U17" s="32">
        <f t="shared" si="0"/>
        <v>0.21188844938160517</v>
      </c>
      <c r="V17" s="32">
        <f t="shared" si="0"/>
        <v>0.20661368143260214</v>
      </c>
    </row>
    <row r="18" spans="10:22" x14ac:dyDescent="0.2">
      <c r="J18" s="23" t="s">
        <v>40</v>
      </c>
      <c r="K18" s="28">
        <v>4.6447316805521598E-3</v>
      </c>
      <c r="L18" s="28">
        <v>2.43192613124847E-2</v>
      </c>
      <c r="M18" s="28">
        <v>4.93614971637725E-2</v>
      </c>
      <c r="N18" s="28">
        <v>5.3708980480829803E-2</v>
      </c>
      <c r="O18" s="28">
        <v>7.75050123532613E-3</v>
      </c>
      <c r="P18" s="28">
        <v>4.0712902943293203E-2</v>
      </c>
      <c r="Q18" s="28">
        <v>7.62921174367268E-2</v>
      </c>
      <c r="R18" s="28">
        <v>8.4473580121994005E-2</v>
      </c>
      <c r="S18" s="32">
        <f t="shared" ref="S18:S23" si="1">(K18/O18)</f>
        <v>0.59928145800195021</v>
      </c>
      <c r="T18" s="32">
        <f t="shared" ref="T18:T23" si="2">(L18/P18)</f>
        <v>0.59733547731434633</v>
      </c>
      <c r="U18" s="32">
        <f t="shared" ref="U18:U23" si="3">(M18/Q18)</f>
        <v>0.64700651682279853</v>
      </c>
      <c r="V18" s="32">
        <f t="shared" ref="V18:V23" si="4">(N18/R18)</f>
        <v>0.63580802901055022</v>
      </c>
    </row>
    <row r="19" spans="10:22" x14ac:dyDescent="0.2">
      <c r="J19" s="23" t="s">
        <v>66</v>
      </c>
      <c r="K19" s="28">
        <v>4.6234528223673497E-3</v>
      </c>
      <c r="L19" s="28">
        <v>2.4300485849380399E-2</v>
      </c>
      <c r="M19" s="28">
        <v>4.9924621979395498E-2</v>
      </c>
      <c r="N19" s="28">
        <v>5.36725123723348E-2</v>
      </c>
      <c r="O19" s="28">
        <v>7.7692468961079904E-3</v>
      </c>
      <c r="P19" s="28">
        <v>4.0213763713836601E-2</v>
      </c>
      <c r="Q19" s="28">
        <v>7.8431000312169305E-2</v>
      </c>
      <c r="R19" s="28">
        <v>8.3494544029235798E-2</v>
      </c>
      <c r="S19" s="32">
        <f t="shared" si="1"/>
        <v>0.59509665276353507</v>
      </c>
      <c r="T19" s="32">
        <f t="shared" si="2"/>
        <v>0.60428280283099145</v>
      </c>
      <c r="U19" s="32">
        <f t="shared" si="3"/>
        <v>0.63654195127802327</v>
      </c>
      <c r="V19" s="32">
        <f t="shared" si="4"/>
        <v>0.64282658222004607</v>
      </c>
    </row>
    <row r="20" spans="10:22" x14ac:dyDescent="0.2">
      <c r="J20" s="23" t="s">
        <v>46</v>
      </c>
      <c r="K20" s="28">
        <v>3.8092831770579001E-3</v>
      </c>
      <c r="L20" s="28">
        <v>1.97417736053466E-2</v>
      </c>
      <c r="M20" s="28">
        <v>4.0096292893091801E-2</v>
      </c>
      <c r="N20" s="28">
        <v>4.3905168771743698E-2</v>
      </c>
      <c r="O20" s="29">
        <v>3.3990869999999999E-2</v>
      </c>
      <c r="P20" s="28">
        <v>0.17322968443234699</v>
      </c>
      <c r="Q20" s="28">
        <v>0.32682225108146601</v>
      </c>
      <c r="R20" s="28">
        <v>0.368956963221232</v>
      </c>
      <c r="S20" s="32">
        <f t="shared" si="1"/>
        <v>0.11206783401124773</v>
      </c>
      <c r="T20" s="32">
        <f t="shared" si="2"/>
        <v>0.11396299467979773</v>
      </c>
      <c r="U20" s="32">
        <f t="shared" si="3"/>
        <v>0.12268532133418639</v>
      </c>
      <c r="V20" s="32">
        <f t="shared" si="4"/>
        <v>0.11899807605858224</v>
      </c>
    </row>
    <row r="21" spans="10:22" x14ac:dyDescent="0.2">
      <c r="J21" s="23" t="s">
        <v>78</v>
      </c>
      <c r="K21" s="28">
        <v>6.0971776644388803E-3</v>
      </c>
      <c r="L21" s="28">
        <v>3.1420210997263498E-2</v>
      </c>
      <c r="M21" s="28">
        <v>6.3341786464055305E-2</v>
      </c>
      <c r="N21" s="28">
        <v>6.8322787682215294E-2</v>
      </c>
      <c r="O21" s="28">
        <v>0.16798433661460799</v>
      </c>
      <c r="P21" s="28">
        <v>0.98630790909131305</v>
      </c>
      <c r="Q21" s="28">
        <v>2.0045168399810702</v>
      </c>
      <c r="R21" s="28">
        <v>2.1286402444044699</v>
      </c>
      <c r="S21" s="32">
        <f t="shared" si="1"/>
        <v>3.6296108240300468E-2</v>
      </c>
      <c r="T21" s="32">
        <f t="shared" si="2"/>
        <v>3.1856391607171623E-2</v>
      </c>
      <c r="U21" s="32">
        <f t="shared" si="3"/>
        <v>3.1599528225791047E-2</v>
      </c>
      <c r="V21" s="32">
        <f t="shared" si="4"/>
        <v>3.209691626465043E-2</v>
      </c>
    </row>
    <row r="22" spans="10:22" x14ac:dyDescent="0.2">
      <c r="J22" s="23" t="s">
        <v>83</v>
      </c>
      <c r="K22" s="28">
        <v>9.5482567946116106E-3</v>
      </c>
      <c r="L22" s="28">
        <v>4.78293498357137E-2</v>
      </c>
      <c r="M22" s="28">
        <v>9.7862203915913895E-2</v>
      </c>
      <c r="N22" s="28">
        <v>0.104701509078343</v>
      </c>
      <c r="O22" s="28">
        <v>2.0034641027450499E-2</v>
      </c>
      <c r="P22" s="28">
        <v>9.1909925142923996E-2</v>
      </c>
      <c r="Q22" s="28">
        <v>0.17586230238278699</v>
      </c>
      <c r="R22" s="28">
        <v>0.19682725270589099</v>
      </c>
      <c r="S22" s="32">
        <f t="shared" si="1"/>
        <v>0.47658736592929463</v>
      </c>
      <c r="T22" s="32">
        <f t="shared" si="2"/>
        <v>0.52039374160447793</v>
      </c>
      <c r="U22" s="32">
        <f t="shared" si="3"/>
        <v>0.55647061701093947</v>
      </c>
      <c r="V22" s="32">
        <f t="shared" si="4"/>
        <v>0.53194619972059032</v>
      </c>
    </row>
    <row r="23" spans="10:22" x14ac:dyDescent="0.2">
      <c r="J23" s="23" t="s">
        <v>24</v>
      </c>
      <c r="K23" s="28">
        <v>7.76126980781555E-3</v>
      </c>
      <c r="L23" s="28">
        <v>3.5613904396692903E-2</v>
      </c>
      <c r="M23" s="28">
        <v>7.0590297381083106E-2</v>
      </c>
      <c r="N23" s="28">
        <v>7.59741365909576E-2</v>
      </c>
      <c r="O23" s="28">
        <v>7.5203835964202798E-2</v>
      </c>
      <c r="P23" s="28">
        <v>0.42827936013539603</v>
      </c>
      <c r="Q23" s="28">
        <v>0.95883918801943402</v>
      </c>
      <c r="R23" s="28">
        <v>0.91291004419326705</v>
      </c>
      <c r="S23" s="32">
        <f t="shared" si="1"/>
        <v>0.10320311069650666</v>
      </c>
      <c r="T23" s="32">
        <f t="shared" si="2"/>
        <v>8.3155780342610813E-2</v>
      </c>
      <c r="U23" s="32">
        <f t="shared" si="3"/>
        <v>7.3620580242338154E-2</v>
      </c>
      <c r="V23" s="32">
        <f t="shared" si="4"/>
        <v>8.3221930872822716E-2</v>
      </c>
    </row>
    <row r="25" spans="10:22" ht="17" thickBot="1" x14ac:dyDescent="0.25"/>
    <row r="26" spans="10:22" ht="17" thickBot="1" x14ac:dyDescent="0.25">
      <c r="J26" s="26"/>
      <c r="K26" s="44" t="s">
        <v>133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</row>
    <row r="27" spans="10:22" x14ac:dyDescent="0.2">
      <c r="J27" s="27"/>
      <c r="K27" s="43" t="s">
        <v>134</v>
      </c>
      <c r="L27" s="43"/>
      <c r="M27" s="43"/>
      <c r="N27" s="43" t="s">
        <v>135</v>
      </c>
      <c r="O27" s="43"/>
      <c r="P27" s="43"/>
      <c r="Q27" s="43" t="s">
        <v>136</v>
      </c>
      <c r="R27" s="43"/>
      <c r="S27" s="43"/>
      <c r="T27" s="43" t="s">
        <v>137</v>
      </c>
      <c r="U27" s="43"/>
      <c r="V27" s="43"/>
    </row>
    <row r="28" spans="10:22" ht="34" x14ac:dyDescent="0.2">
      <c r="J28" s="25" t="s">
        <v>91</v>
      </c>
      <c r="K28" s="24" t="s">
        <v>138</v>
      </c>
      <c r="L28" s="24" t="s">
        <v>95</v>
      </c>
      <c r="M28" s="35" t="s">
        <v>139</v>
      </c>
      <c r="N28" s="24" t="s">
        <v>138</v>
      </c>
      <c r="O28" s="24" t="s">
        <v>95</v>
      </c>
      <c r="P28" s="35" t="s">
        <v>139</v>
      </c>
      <c r="Q28" s="24" t="s">
        <v>138</v>
      </c>
      <c r="R28" s="24" t="s">
        <v>95</v>
      </c>
      <c r="S28" s="35" t="s">
        <v>139</v>
      </c>
      <c r="T28" s="24" t="s">
        <v>138</v>
      </c>
      <c r="U28" s="24" t="s">
        <v>95</v>
      </c>
      <c r="V28" s="35" t="s">
        <v>139</v>
      </c>
    </row>
    <row r="29" spans="10:22" x14ac:dyDescent="0.2">
      <c r="J29" s="23" t="s">
        <v>44</v>
      </c>
      <c r="K29" s="28">
        <v>6.7701935768127398E-3</v>
      </c>
      <c r="L29" s="28">
        <v>3.4214973449706997E-2</v>
      </c>
      <c r="M29" s="32">
        <f>(K29/L29)</f>
        <v>0.19787224405608056</v>
      </c>
      <c r="N29" s="28">
        <v>3.4768392642338997E-2</v>
      </c>
      <c r="O29" s="28">
        <v>0.17252359787623001</v>
      </c>
      <c r="P29" s="32">
        <f>(N29/O29)</f>
        <v>0.20152833044487142</v>
      </c>
      <c r="Q29" s="28">
        <v>6.9748918215433706E-2</v>
      </c>
      <c r="R29" s="28">
        <v>0.32917753855387299</v>
      </c>
      <c r="S29" s="32">
        <f>(Q29/R29)</f>
        <v>0.21188844938160517</v>
      </c>
      <c r="T29" s="28">
        <v>7.6081742842992101E-2</v>
      </c>
      <c r="U29" s="28">
        <v>0.36823187271753899</v>
      </c>
      <c r="V29" s="32">
        <f>(T29/U29)</f>
        <v>0.20661368143260214</v>
      </c>
    </row>
    <row r="30" spans="10:22" x14ac:dyDescent="0.2">
      <c r="J30" s="23" t="s">
        <v>40</v>
      </c>
      <c r="K30" s="28">
        <v>4.6447316805521598E-3</v>
      </c>
      <c r="L30" s="28">
        <v>7.75050123532613E-3</v>
      </c>
      <c r="M30" s="32">
        <f t="shared" ref="M30:M35" si="5">(K30/L30)</f>
        <v>0.59928145800195021</v>
      </c>
      <c r="N30" s="28">
        <v>2.43192613124847E-2</v>
      </c>
      <c r="O30" s="28">
        <v>4.0712902943293203E-2</v>
      </c>
      <c r="P30" s="32">
        <f t="shared" ref="P30:P34" si="6">(N30/O30)</f>
        <v>0.59733547731434633</v>
      </c>
      <c r="Q30" s="28">
        <v>4.93614971637725E-2</v>
      </c>
      <c r="R30" s="28">
        <v>7.62921174367268E-2</v>
      </c>
      <c r="S30" s="32">
        <f>(Q30/R30)</f>
        <v>0.64700651682279853</v>
      </c>
      <c r="T30" s="28">
        <v>5.3708980480829803E-2</v>
      </c>
      <c r="U30" s="28">
        <v>8.4473580121994005E-2</v>
      </c>
      <c r="V30" s="32">
        <f t="shared" ref="V30:V35" si="7">(T30/U30)</f>
        <v>0.63580802901055022</v>
      </c>
    </row>
    <row r="31" spans="10:22" x14ac:dyDescent="0.2">
      <c r="J31" s="23" t="s">
        <v>66</v>
      </c>
      <c r="K31" s="28">
        <v>4.6234528223673497E-3</v>
      </c>
      <c r="L31" s="28">
        <v>7.7692468961079904E-3</v>
      </c>
      <c r="M31" s="32">
        <f t="shared" si="5"/>
        <v>0.59509665276353507</v>
      </c>
      <c r="N31" s="28">
        <v>2.4300485849380399E-2</v>
      </c>
      <c r="O31" s="28">
        <v>4.0213763713836601E-2</v>
      </c>
      <c r="P31" s="32">
        <f t="shared" si="6"/>
        <v>0.60428280283099145</v>
      </c>
      <c r="Q31" s="28">
        <v>4.9924621979395498E-2</v>
      </c>
      <c r="R31" s="28">
        <v>7.8431000312169305E-2</v>
      </c>
      <c r="S31" s="32">
        <f t="shared" ref="S31:S35" si="8">(Q31/R31)</f>
        <v>0.63654195127802327</v>
      </c>
      <c r="T31" s="28">
        <v>5.36725123723348E-2</v>
      </c>
      <c r="U31" s="28">
        <v>8.3494544029235798E-2</v>
      </c>
      <c r="V31" s="32">
        <f t="shared" si="7"/>
        <v>0.64282658222004607</v>
      </c>
    </row>
    <row r="32" spans="10:22" x14ac:dyDescent="0.2">
      <c r="J32" s="23" t="s">
        <v>46</v>
      </c>
      <c r="K32" s="28">
        <v>3.8092831770579001E-3</v>
      </c>
      <c r="L32" s="29">
        <v>3.3990869999999999E-2</v>
      </c>
      <c r="M32" s="32">
        <f t="shared" si="5"/>
        <v>0.11206783401124773</v>
      </c>
      <c r="N32" s="28">
        <v>1.97417736053466E-2</v>
      </c>
      <c r="O32" s="28">
        <v>0.17322968443234699</v>
      </c>
      <c r="P32" s="32">
        <f t="shared" si="6"/>
        <v>0.11396299467979773</v>
      </c>
      <c r="Q32" s="28">
        <v>4.0096292893091801E-2</v>
      </c>
      <c r="R32" s="28">
        <v>0.32682225108146601</v>
      </c>
      <c r="S32" s="32">
        <f t="shared" si="8"/>
        <v>0.12268532133418639</v>
      </c>
      <c r="T32" s="28">
        <v>4.3905168771743698E-2</v>
      </c>
      <c r="U32" s="28">
        <v>0.368956963221232</v>
      </c>
      <c r="V32" s="32">
        <f t="shared" si="7"/>
        <v>0.11899807605858224</v>
      </c>
    </row>
    <row r="33" spans="8:25" x14ac:dyDescent="0.2">
      <c r="J33" s="23" t="s">
        <v>78</v>
      </c>
      <c r="K33" s="28">
        <v>6.0971776644388803E-3</v>
      </c>
      <c r="L33" s="28">
        <v>0.16798433661460799</v>
      </c>
      <c r="M33" s="32">
        <f t="shared" si="5"/>
        <v>3.6296108240300468E-2</v>
      </c>
      <c r="N33" s="28">
        <v>3.1420210997263498E-2</v>
      </c>
      <c r="O33" s="28">
        <v>0.98630790909131305</v>
      </c>
      <c r="P33" s="32">
        <f t="shared" si="6"/>
        <v>3.1856391607171623E-2</v>
      </c>
      <c r="Q33" s="28">
        <v>6.3341786464055305E-2</v>
      </c>
      <c r="R33" s="28">
        <v>2.0045168399810702</v>
      </c>
      <c r="S33" s="32">
        <f t="shared" si="8"/>
        <v>3.1599528225791047E-2</v>
      </c>
      <c r="T33" s="28">
        <v>6.8322787682215294E-2</v>
      </c>
      <c r="U33" s="28">
        <v>2.1286402444044699</v>
      </c>
      <c r="V33" s="32">
        <f t="shared" si="7"/>
        <v>3.209691626465043E-2</v>
      </c>
    </row>
    <row r="34" spans="8:25" x14ac:dyDescent="0.2">
      <c r="H34" s="55"/>
      <c r="I34" s="55"/>
      <c r="J34" s="23" t="s">
        <v>83</v>
      </c>
      <c r="K34" s="28">
        <v>9.5482567946116106E-3</v>
      </c>
      <c r="L34" s="28">
        <v>2.0034641027450499E-2</v>
      </c>
      <c r="M34" s="32">
        <f t="shared" si="5"/>
        <v>0.47658736592929463</v>
      </c>
      <c r="N34" s="28">
        <v>4.78293498357137E-2</v>
      </c>
      <c r="O34" s="28">
        <v>9.1909925142923996E-2</v>
      </c>
      <c r="P34" s="32">
        <f t="shared" si="6"/>
        <v>0.52039374160447793</v>
      </c>
      <c r="Q34" s="28">
        <v>9.7862203915913895E-2</v>
      </c>
      <c r="R34" s="28">
        <v>0.17586230238278699</v>
      </c>
      <c r="S34" s="32">
        <f t="shared" si="8"/>
        <v>0.55647061701093947</v>
      </c>
      <c r="T34" s="28">
        <v>0.104701509078343</v>
      </c>
      <c r="U34" s="28">
        <v>0.19682725270589099</v>
      </c>
      <c r="V34" s="32">
        <f t="shared" si="7"/>
        <v>0.53194619972059032</v>
      </c>
    </row>
    <row r="35" spans="8:25" x14ac:dyDescent="0.2">
      <c r="H35" s="55"/>
      <c r="I35" s="55"/>
      <c r="J35" s="23" t="s">
        <v>24</v>
      </c>
      <c r="K35" s="28">
        <v>7.76126980781555E-3</v>
      </c>
      <c r="L35" s="28">
        <v>7.5203835964202798E-2</v>
      </c>
      <c r="M35" s="32">
        <f t="shared" si="5"/>
        <v>0.10320311069650666</v>
      </c>
      <c r="N35" s="28">
        <v>3.5613904396692903E-2</v>
      </c>
      <c r="O35" s="28">
        <v>0.42827936013539603</v>
      </c>
      <c r="P35" s="32">
        <f>(N35/O35)</f>
        <v>8.3155780342610813E-2</v>
      </c>
      <c r="Q35" s="28">
        <v>7.0590297381083106E-2</v>
      </c>
      <c r="R35" s="28">
        <v>0.95883918801943402</v>
      </c>
      <c r="S35" s="32">
        <f t="shared" si="8"/>
        <v>7.3620580242338154E-2</v>
      </c>
      <c r="T35" s="28">
        <v>7.59741365909576E-2</v>
      </c>
      <c r="U35" s="28">
        <v>0.91291004419326705</v>
      </c>
      <c r="V35" s="32">
        <f t="shared" si="7"/>
        <v>8.3221930872822716E-2</v>
      </c>
    </row>
    <row r="36" spans="8:25" x14ac:dyDescent="0.2"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9" spans="8:25" x14ac:dyDescent="0.2">
      <c r="W39" s="36"/>
      <c r="X39" s="36"/>
      <c r="Y39" s="36"/>
    </row>
    <row r="40" spans="8:25" x14ac:dyDescent="0.2">
      <c r="W40" s="33"/>
      <c r="X40" s="33"/>
      <c r="Y40" s="37"/>
    </row>
    <row r="41" spans="8:25" x14ac:dyDescent="0.2">
      <c r="W41" s="33"/>
      <c r="X41" s="33"/>
      <c r="Y41" s="38"/>
    </row>
    <row r="42" spans="8:25" x14ac:dyDescent="0.2">
      <c r="W42" s="33"/>
      <c r="X42" s="33"/>
      <c r="Y42" s="38"/>
    </row>
    <row r="43" spans="8:25" x14ac:dyDescent="0.2">
      <c r="W43" s="33"/>
      <c r="X43" s="33"/>
      <c r="Y43" s="38"/>
    </row>
    <row r="44" spans="8:25" x14ac:dyDescent="0.2">
      <c r="W44" s="33"/>
      <c r="X44" s="33"/>
      <c r="Y44" s="38"/>
    </row>
    <row r="45" spans="8:25" x14ac:dyDescent="0.2">
      <c r="W45" s="33"/>
      <c r="X45" s="33"/>
      <c r="Y45" s="38"/>
    </row>
    <row r="46" spans="8:25" x14ac:dyDescent="0.2">
      <c r="W46" s="33"/>
      <c r="X46" s="33"/>
      <c r="Y46" s="38"/>
    </row>
    <row r="47" spans="8:25" x14ac:dyDescent="0.2">
      <c r="W47" s="33"/>
      <c r="X47" s="33"/>
      <c r="Y47" s="38"/>
    </row>
  </sheetData>
  <mergeCells count="13">
    <mergeCell ref="O15:R15"/>
    <mergeCell ref="S15:V15"/>
    <mergeCell ref="K1:R1"/>
    <mergeCell ref="K2:L2"/>
    <mergeCell ref="M2:N2"/>
    <mergeCell ref="O2:P2"/>
    <mergeCell ref="Q2:R2"/>
    <mergeCell ref="K15:N15"/>
    <mergeCell ref="N27:P27"/>
    <mergeCell ref="Q27:S27"/>
    <mergeCell ref="T27:V27"/>
    <mergeCell ref="K26:V26"/>
    <mergeCell ref="K27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operations</vt:lpstr>
      <vt:lpstr>or_power_consumption</vt:lpstr>
      <vt:lpstr>approx_power_consumption</vt:lpstr>
      <vt:lpstr>inf-alloc-time-for-approx</vt:lpstr>
      <vt:lpstr>aprox-terms-mse-fixes</vt:lpstr>
      <vt:lpstr>approximation accuracy</vt:lpstr>
      <vt:lpstr>datasetsize and inference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 Cruz, Breno [COM S]</dc:creator>
  <cp:lastModifiedBy>Dantas Cruz, Breno [COM S]</cp:lastModifiedBy>
  <dcterms:created xsi:type="dcterms:W3CDTF">2022-07-28T14:52:09Z</dcterms:created>
  <dcterms:modified xsi:type="dcterms:W3CDTF">2022-08-30T19:58:45Z</dcterms:modified>
</cp:coreProperties>
</file>