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musLankford_1/OneDrive - Munster Technological University/oneDriveMTU/CIT/PhD/frontiers/annotator marks/"/>
    </mc:Choice>
  </mc:AlternateContent>
  <xr:revisionPtr revIDLastSave="0" documentId="13_ncr:1_{65132041-47D3-304C-9A11-6B68C40C2EDD}" xr6:coauthVersionLast="47" xr6:coauthVersionMax="47" xr10:uidLastSave="{00000000-0000-0000-0000-000000000000}"/>
  <bookViews>
    <workbookView xWindow="0" yWindow="500" windowWidth="35840" windowHeight="21100" xr2:uid="{3EEFA7C9-38CD-3F40-8F66-655709C7C99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0" i="1" l="1"/>
  <c r="Y39" i="1"/>
  <c r="Z39" i="1" s="1"/>
  <c r="AA39" i="1" s="1"/>
  <c r="AA34" i="1"/>
  <c r="Y33" i="1"/>
  <c r="Z33" i="1" s="1"/>
  <c r="AA33" i="1" s="1"/>
  <c r="Y31" i="1"/>
  <c r="Z31" i="1" s="1"/>
  <c r="AA31" i="1" s="1"/>
  <c r="B54" i="1"/>
  <c r="C56" i="1"/>
  <c r="L56" i="1"/>
  <c r="N56" i="1"/>
  <c r="W56" i="1"/>
  <c r="V56" i="1"/>
  <c r="U56" i="1"/>
  <c r="T56" i="1"/>
  <c r="S56" i="1"/>
  <c r="R56" i="1"/>
  <c r="Q56" i="1"/>
  <c r="P56" i="1"/>
  <c r="O56" i="1"/>
  <c r="K56" i="1"/>
  <c r="J56" i="1"/>
  <c r="I56" i="1"/>
  <c r="H56" i="1"/>
  <c r="G56" i="1"/>
  <c r="F56" i="1"/>
  <c r="E56" i="1"/>
  <c r="D56" i="1"/>
  <c r="K57" i="1" s="1"/>
  <c r="D54" i="1" l="1"/>
  <c r="C54" i="1"/>
  <c r="M56" i="1"/>
  <c r="W57" i="1" s="1"/>
  <c r="Y48" i="1" l="1"/>
  <c r="Z48" i="1" s="1"/>
  <c r="AA48" i="1" s="1"/>
  <c r="Y46" i="1"/>
  <c r="Z46" i="1" s="1"/>
  <c r="AA46" i="1" s="1"/>
  <c r="Y45" i="1"/>
  <c r="Z45" i="1" s="1"/>
  <c r="AA45" i="1" s="1"/>
  <c r="Y41" i="1"/>
  <c r="Z41" i="1" s="1"/>
  <c r="AA41" i="1" s="1"/>
  <c r="Y38" i="1"/>
  <c r="Z38" i="1" s="1"/>
  <c r="AA38" i="1" s="1"/>
  <c r="Y32" i="1"/>
  <c r="Z32" i="1" s="1"/>
  <c r="AA32" i="1" s="1"/>
  <c r="Y23" i="1"/>
  <c r="Z23" i="1" s="1"/>
  <c r="AA23" i="1" s="1"/>
  <c r="Y16" i="1"/>
  <c r="Z16" i="1" s="1"/>
  <c r="AA16" i="1" s="1"/>
  <c r="Y15" i="1"/>
  <c r="Z15" i="1" s="1"/>
  <c r="AA15" i="1" s="1"/>
  <c r="Y9" i="1"/>
  <c r="Z9" i="1" s="1"/>
  <c r="AA9" i="1" s="1"/>
  <c r="Y8" i="1"/>
  <c r="Z8" i="1" s="1"/>
  <c r="AA8" i="1" s="1"/>
  <c r="Y7" i="1"/>
  <c r="Z7" i="1" s="1"/>
  <c r="AA7" i="1" s="1"/>
  <c r="Y6" i="1"/>
  <c r="Z6" i="1" s="1"/>
  <c r="AA6" i="1" s="1"/>
  <c r="Y5" i="1"/>
  <c r="Z5" i="1" s="1"/>
  <c r="AA5" i="1" s="1"/>
  <c r="Y4" i="1"/>
  <c r="Z4" i="1" s="1"/>
  <c r="F54" i="1"/>
  <c r="E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A4" i="1" l="1"/>
  <c r="Z54" i="1"/>
</calcChain>
</file>

<file path=xl/sharedStrings.xml><?xml version="1.0" encoding="utf-8"?>
<sst xmlns="http://schemas.openxmlformats.org/spreadsheetml/2006/main" count="155" uniqueCount="78">
  <si>
    <t>System</t>
  </si>
  <si>
    <t>Sentence</t>
  </si>
  <si>
    <t>Addition</t>
  </si>
  <si>
    <t>Omission</t>
  </si>
  <si>
    <t>Mistranslation</t>
  </si>
  <si>
    <t>Untranslated text</t>
  </si>
  <si>
    <t>Punctuation</t>
  </si>
  <si>
    <t>Grammar</t>
  </si>
  <si>
    <t>Register</t>
  </si>
  <si>
    <t>Inconsistency</t>
  </si>
  <si>
    <t>Character Encoding</t>
  </si>
  <si>
    <t>Accuracy</t>
  </si>
  <si>
    <t>Fluency</t>
  </si>
  <si>
    <t>Major</t>
  </si>
  <si>
    <t>Minor</t>
  </si>
  <si>
    <t>Spelling</t>
  </si>
  <si>
    <t>SQM score</t>
  </si>
  <si>
    <t>0 - 6</t>
  </si>
  <si>
    <t>Non-translation</t>
  </si>
  <si>
    <t xml:space="preserve">Addition </t>
  </si>
  <si>
    <t xml:space="preserve">Untranslated text </t>
  </si>
  <si>
    <t xml:space="preserve">Mistranslation </t>
  </si>
  <si>
    <t>Translation includes information not present in the source.</t>
  </si>
  <si>
    <t xml:space="preserve">Translation is missing content from the source. </t>
  </si>
  <si>
    <t xml:space="preserve">Translation does not accurately represent the source. </t>
  </si>
  <si>
    <t>Source text has been left untranslated.</t>
  </si>
  <si>
    <t xml:space="preserve">Register </t>
  </si>
  <si>
    <t xml:space="preserve">Character encoding </t>
  </si>
  <si>
    <t>Incorrect punctuation</t>
  </si>
  <si>
    <t>Incorrect spelling or capitalization.</t>
  </si>
  <si>
    <t>Problems with grammar, other than orthography.</t>
  </si>
  <si>
    <t xml:space="preserve">Wrong grammatical register (eg, inappropriately informal pronouns). </t>
  </si>
  <si>
    <t xml:space="preserve">Internal inconsistency (not related to terminology). </t>
  </si>
  <si>
    <t xml:space="preserve">Characters are garbled due to incorrect encoding. </t>
  </si>
  <si>
    <t xml:space="preserve">Non-translation </t>
  </si>
  <si>
    <t xml:space="preserve">Impossible to reliably characterize the 5 most severe errors. </t>
  </si>
  <si>
    <t xml:space="preserve">Accuracy </t>
  </si>
  <si>
    <t>Error type</t>
  </si>
  <si>
    <t>RNN</t>
  </si>
  <si>
    <t>NMT</t>
  </si>
  <si>
    <t>Concat</t>
  </si>
  <si>
    <t>All errors (IAA-all)</t>
  </si>
  <si>
    <t>Any errors (IAA-any)</t>
  </si>
  <si>
    <t>Total errors</t>
  </si>
  <si>
    <t>Correct</t>
  </si>
  <si>
    <t>Error</t>
  </si>
  <si>
    <t>Total Errors</t>
  </si>
  <si>
    <t>Annotator 1</t>
  </si>
  <si>
    <t>Annotator 2</t>
  </si>
  <si>
    <t>Maidir le cúirt um thrádmharcanna de chuid AE a bhfuil a dlínse bunaithe ar Airteagal 60(1) (2), beidh dlínse ag cúirt um thrádmharcanna de chuid AE bearta sealadacha agus cosanta a dheonú atá, ar bearta iad a bheidh faoi réir aon nós imeachta is gá maidir le haitheantas agus forghníomhú de bhun Chaibidil III de Rialachán (AE) Uimh. 511/2014</t>
  </si>
  <si>
    <t>Gabhfaidh éifeacht leis an bhfadú ón dáta a forchuireadh an clárú de bhun Airteagal 24(5) nó ón dáta ar iarradh requested.</t>
  </si>
  <si>
    <t>Ní cheadófar le haitheantas go hiomlán do shainmhínithe agus do theastais faoi Threoir 2005/36/CE go hiomlán agus go rialta gníomhaíochtaí trasteorann ar uiscebhealaí intíre a tharlaíonn go rialta agus go rialta gníomhaíochtaí trasteorann ar uiscebhealaí intíre a bhfuil baint acu le huiscebhealaí intíre ó Bhallstát eile.</t>
  </si>
  <si>
    <t>Tiocfaidh an Treoir seo i bhfeidhm ar an lá tar éis lá a fhoilsithe in Iris Oifigiúil an Aontais Eorpaigh.</t>
  </si>
  <si>
    <t>Féadfaidh an príomhúdarás maoirseachta a iarraidh tráth ar bith le húdaráis mhaoirseachta eile lena mbaineann cúnamh frithpháirteach a sholáthar de bhun Airteagal 61 agus féadfaidh sé oibríochtaí comhpháirteacha a dhéanamh de bhun Airteagal 62, go háirithe maidir le himscrúduithe a dhéanamh nó le haghaidh faireachán a dhéanamh ar chur chun feidhme beart a bhaineann le rialaitheoir nó próiseálaí atá bunaithe i mBallstát eile.</t>
  </si>
  <si>
    <t>BLEU</t>
  </si>
  <si>
    <t>SQM</t>
  </si>
  <si>
    <t>MQM</t>
  </si>
  <si>
    <t>Transformer</t>
  </si>
  <si>
    <t>Féadfaidh an príomhúdarás maoirseachta iarraidh, tráth ar bith, ar bith eile lena mbaineann cúnamh frithpháirteach a chur ar fáil de bhun Airteagal 61 agus féadfaidh sé oibríochtaí comhpháirteacha a dhéanamh de bhun Airteagal 62, go háirithe maidir le himscrúduithe a dhéanamh nó maidir le faireachán a dhéanamh ar chur chun feidhme beart i ndáil le rialaitheoir nó próiseálaí atá bunaithe i mBallstát eile.</t>
  </si>
  <si>
    <t>Beidh dlínse ag cúirt um thrádmharcanna de chuid AE a bhfuil a dlínse bunaithe ar Airteagal 125(1), (2), (3) nó (4) bearta sealadacha agus cosanta a dheonú, faoi réir aon nós imeachta is gá chun aitheantas agus forghníomhú de bhun Chaibidil III de Rialachán (AE) Uimh. 1215/2012, infheidhme ar chríoch aon Bhallstáit.</t>
  </si>
  <si>
    <t>Gabhfaidh éifeacht leis an bhfadú ón dáta a forchuireadh an clárú de bhun Airteagal 24(5) nó ón dáta ar iarradh ráthaíochtaí.</t>
  </si>
  <si>
    <t>Níl aithint fhrithpháirteach na dioplómaí agus na dteastas faoi Threoir 2005/36/CE, in oiriúint go hiomlán do ghníomhaíochtaí rialta agus trasteorann daoine nach bhfuil go minic, mar sin féin, ar uiscebhealaí intíre atá nasctha le huiscebhealaí intíre Bhallstáit eile.</t>
  </si>
  <si>
    <t>Tiocfaidh an Treoir seo i bhfeidhm an lá tar éis lá a fhoilsithe in Iris Oifigiúil an Aontais Eorpaigh.</t>
  </si>
  <si>
    <t>ddsd</t>
  </si>
  <si>
    <t>sdfsdfds</t>
  </si>
  <si>
    <t>sdfsd</t>
  </si>
  <si>
    <t>sdfs</t>
  </si>
  <si>
    <t>fsd</t>
  </si>
  <si>
    <t>SYS A - EL</t>
  </si>
  <si>
    <t>Word Count</t>
  </si>
  <si>
    <t>Penalties</t>
  </si>
  <si>
    <t>Score</t>
  </si>
  <si>
    <t>Score/100</t>
  </si>
  <si>
    <t>Major Sev</t>
  </si>
  <si>
    <t>Metric</t>
  </si>
  <si>
    <t>Minor Sev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</si>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</sst>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0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170" fontId="3" fillId="0" borderId="0" xfId="0" applyNumberFormat="1" applyFont="1" applyBorder="1" applyAlignment="1">
      <alignment horizontal="center"/>
    </xf>
    <xf numFmtId="170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6845-45D3-2D44-945E-5131222B5E93}">
  <dimension ref="A1:AC57"/>
  <sheetViews>
    <sheetView tabSelected="1" zoomScale="107" zoomScaleNormal="159" workbookViewId="0">
      <pane ySplit="3" topLeftCell="A4" activePane="bottomLeft" state="frozen"/>
      <selection pane="bottomLeft" activeCell="AB25" sqref="AB25"/>
    </sheetView>
  </sheetViews>
  <sheetFormatPr baseColWidth="10" defaultRowHeight="11" x14ac:dyDescent="0.15"/>
  <cols>
    <col min="1" max="1" width="6.1640625" style="14" bestFit="1" customWidth="1"/>
    <col min="2" max="2" width="6.6640625" style="14" customWidth="1"/>
    <col min="3" max="3" width="9.33203125" style="14" customWidth="1"/>
    <col min="4" max="4" width="3.5" style="14" customWidth="1"/>
    <col min="5" max="5" width="2.6640625" style="14" customWidth="1"/>
    <col min="6" max="6" width="4.33203125" style="14" customWidth="1"/>
    <col min="7" max="7" width="3.83203125" style="14" customWidth="1"/>
    <col min="8" max="8" width="4.5" style="14" customWidth="1"/>
    <col min="9" max="9" width="4" style="14" customWidth="1"/>
    <col min="10" max="10" width="5.1640625" style="14" customWidth="1"/>
    <col min="11" max="12" width="4.83203125" style="14" customWidth="1"/>
    <col min="13" max="13" width="4.1640625" style="14" customWidth="1"/>
    <col min="14" max="14" width="3.83203125" style="14" customWidth="1"/>
    <col min="15" max="15" width="3.1640625" style="14" customWidth="1"/>
    <col min="16" max="17" width="3.83203125" style="14" customWidth="1"/>
    <col min="18" max="19" width="3.5" style="14" customWidth="1"/>
    <col min="20" max="20" width="4.1640625" style="14" customWidth="1"/>
    <col min="21" max="21" width="3.1640625" style="14" customWidth="1"/>
    <col min="22" max="22" width="5.33203125" style="14" customWidth="1"/>
    <col min="23" max="23" width="5.5" style="14" customWidth="1"/>
    <col min="24" max="24" width="7.33203125" style="14" bestFit="1" customWidth="1"/>
    <col min="25" max="25" width="5.83203125" style="14" bestFit="1" customWidth="1"/>
    <col min="26" max="26" width="4.33203125" style="14" bestFit="1" customWidth="1"/>
    <col min="27" max="27" width="10.83203125" style="14"/>
    <col min="28" max="29" width="6.5" style="14" bestFit="1" customWidth="1"/>
    <col min="30" max="16384" width="10.83203125" style="14"/>
  </cols>
  <sheetData>
    <row r="1" spans="1:29" ht="16" customHeight="1" x14ac:dyDescent="0.15">
      <c r="A1" s="17" t="s">
        <v>68</v>
      </c>
      <c r="B1" s="12"/>
      <c r="C1" s="13"/>
      <c r="D1" s="34" t="s">
        <v>11</v>
      </c>
      <c r="E1" s="34"/>
      <c r="F1" s="34"/>
      <c r="G1" s="34"/>
      <c r="H1" s="34"/>
      <c r="I1" s="34"/>
      <c r="J1" s="34"/>
      <c r="K1" s="34"/>
      <c r="L1" s="33" t="s">
        <v>12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9" ht="16" customHeight="1" x14ac:dyDescent="0.15">
      <c r="A2" s="11" t="s">
        <v>1</v>
      </c>
      <c r="B2" s="12" t="s">
        <v>16</v>
      </c>
      <c r="C2" s="13" t="s">
        <v>18</v>
      </c>
      <c r="D2" s="34" t="s">
        <v>2</v>
      </c>
      <c r="E2" s="34"/>
      <c r="F2" s="34" t="s">
        <v>3</v>
      </c>
      <c r="G2" s="34"/>
      <c r="H2" s="34" t="s">
        <v>4</v>
      </c>
      <c r="I2" s="34"/>
      <c r="J2" s="34" t="s">
        <v>5</v>
      </c>
      <c r="K2" s="34"/>
      <c r="L2" s="33" t="s">
        <v>6</v>
      </c>
      <c r="M2" s="33"/>
      <c r="N2" s="33" t="s">
        <v>15</v>
      </c>
      <c r="O2" s="33"/>
      <c r="P2" s="33" t="s">
        <v>7</v>
      </c>
      <c r="Q2" s="33"/>
      <c r="R2" s="33" t="s">
        <v>8</v>
      </c>
      <c r="S2" s="33"/>
      <c r="T2" s="33" t="s">
        <v>9</v>
      </c>
      <c r="U2" s="33"/>
      <c r="V2" s="33" t="s">
        <v>10</v>
      </c>
      <c r="W2" s="33"/>
    </row>
    <row r="3" spans="1:29" x14ac:dyDescent="0.15">
      <c r="A3" s="11"/>
      <c r="B3" s="12" t="s">
        <v>17</v>
      </c>
      <c r="C3" s="13"/>
      <c r="D3" s="15" t="s">
        <v>13</v>
      </c>
      <c r="E3" s="15" t="s">
        <v>14</v>
      </c>
      <c r="F3" s="15" t="s">
        <v>13</v>
      </c>
      <c r="G3" s="15" t="s">
        <v>14</v>
      </c>
      <c r="H3" s="15" t="s">
        <v>13</v>
      </c>
      <c r="I3" s="15" t="s">
        <v>14</v>
      </c>
      <c r="J3" s="15" t="s">
        <v>13</v>
      </c>
      <c r="K3" s="15" t="s">
        <v>14</v>
      </c>
      <c r="L3" s="16" t="s">
        <v>13</v>
      </c>
      <c r="M3" s="16" t="s">
        <v>14</v>
      </c>
      <c r="N3" s="16" t="s">
        <v>13</v>
      </c>
      <c r="O3" s="16" t="s">
        <v>14</v>
      </c>
      <c r="P3" s="16" t="s">
        <v>13</v>
      </c>
      <c r="Q3" s="16" t="s">
        <v>14</v>
      </c>
      <c r="R3" s="16" t="s">
        <v>13</v>
      </c>
      <c r="S3" s="16" t="s">
        <v>14</v>
      </c>
      <c r="T3" s="16" t="s">
        <v>13</v>
      </c>
      <c r="U3" s="16" t="s">
        <v>14</v>
      </c>
      <c r="V3" s="16" t="s">
        <v>13</v>
      </c>
      <c r="W3" s="16" t="s">
        <v>14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75</v>
      </c>
    </row>
    <row r="4" spans="1:29" s="20" customFormat="1" ht="12" x14ac:dyDescent="0.15">
      <c r="A4" s="18">
        <v>1</v>
      </c>
      <c r="B4" s="19">
        <v>5</v>
      </c>
      <c r="C4" s="19"/>
      <c r="D4" s="19"/>
      <c r="E4" s="19"/>
      <c r="F4" s="19"/>
      <c r="G4" s="19"/>
      <c r="H4" s="36"/>
      <c r="I4" s="36">
        <v>1</v>
      </c>
      <c r="J4" s="19"/>
      <c r="K4" s="19"/>
      <c r="L4" s="19"/>
      <c r="M4" s="19">
        <v>1</v>
      </c>
      <c r="N4" s="19"/>
      <c r="O4" s="19"/>
      <c r="P4" s="19">
        <v>1</v>
      </c>
      <c r="Q4" s="18"/>
      <c r="R4" s="18"/>
      <c r="S4" s="18"/>
      <c r="T4" s="18"/>
      <c r="U4" s="18"/>
      <c r="V4" s="18"/>
      <c r="W4" s="18"/>
      <c r="X4" s="18">
        <v>63</v>
      </c>
      <c r="Y4" s="18">
        <f t="shared" ref="Y4:Y9" si="0">(D4*AB4)+(E4*AC4)+(F4*AB4)+(G4*AC4)+(H4*AB4)+(I4*AC4)+(J4*AB4)+(K4*AC4)+(L4*AB4)+(M4*AC4)+(N4*AB4)+(O4*AC4)+(P4*AB4)+(Q4*AC4)+(R4*AB4)+(S4*AC4)+(T4*AB4)+(U4*AC4)+(V4*AB4)+(W4*AC4)</f>
        <v>12</v>
      </c>
      <c r="Z4" s="37">
        <f t="shared" ref="Z4:Z9" si="1">1-(Y4/X4)</f>
        <v>0.80952380952380953</v>
      </c>
      <c r="AA4" s="22">
        <f t="shared" ref="AA4:AA9" si="2">Z4*100</f>
        <v>80.952380952380949</v>
      </c>
      <c r="AB4" s="20">
        <v>10</v>
      </c>
      <c r="AC4" s="20">
        <v>1</v>
      </c>
    </row>
    <row r="5" spans="1:29" s="20" customFormat="1" ht="12" x14ac:dyDescent="0.15">
      <c r="A5" s="18">
        <v>2</v>
      </c>
      <c r="B5" s="19">
        <v>2</v>
      </c>
      <c r="C5" s="19"/>
      <c r="D5" s="19"/>
      <c r="E5" s="19"/>
      <c r="F5" s="19">
        <v>1</v>
      </c>
      <c r="G5" s="19"/>
      <c r="H5" s="19"/>
      <c r="I5" s="19"/>
      <c r="J5" s="19">
        <v>1</v>
      </c>
      <c r="K5" s="19"/>
      <c r="L5" s="19"/>
      <c r="M5" s="19"/>
      <c r="N5" s="19"/>
      <c r="O5" s="19"/>
      <c r="P5" s="19">
        <v>1</v>
      </c>
      <c r="Q5" s="18"/>
      <c r="R5" s="18"/>
      <c r="S5" s="18"/>
      <c r="T5" s="18"/>
      <c r="U5" s="18"/>
      <c r="V5" s="18"/>
      <c r="W5" s="18"/>
      <c r="X5" s="18">
        <v>59</v>
      </c>
      <c r="Y5" s="18">
        <f t="shared" si="0"/>
        <v>30</v>
      </c>
      <c r="Z5" s="37">
        <f t="shared" si="1"/>
        <v>0.49152542372881358</v>
      </c>
      <c r="AA5" s="22">
        <f t="shared" si="2"/>
        <v>49.152542372881356</v>
      </c>
      <c r="AB5" s="20">
        <v>10</v>
      </c>
      <c r="AC5" s="20">
        <v>1</v>
      </c>
    </row>
    <row r="6" spans="1:29" s="20" customFormat="1" ht="12" x14ac:dyDescent="0.15">
      <c r="A6" s="18">
        <v>3</v>
      </c>
      <c r="B6" s="19">
        <v>5</v>
      </c>
      <c r="C6" s="19"/>
      <c r="D6" s="19"/>
      <c r="E6" s="19"/>
      <c r="F6" s="19">
        <v>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8"/>
      <c r="R6" s="18"/>
      <c r="S6" s="18"/>
      <c r="T6" s="18"/>
      <c r="U6" s="18"/>
      <c r="V6" s="18"/>
      <c r="W6" s="18"/>
      <c r="X6" s="18">
        <v>21</v>
      </c>
      <c r="Y6" s="18">
        <f t="shared" si="0"/>
        <v>10</v>
      </c>
      <c r="Z6" s="37">
        <f t="shared" si="1"/>
        <v>0.52380952380952384</v>
      </c>
      <c r="AA6" s="22">
        <f t="shared" si="2"/>
        <v>52.380952380952387</v>
      </c>
      <c r="AB6" s="20">
        <v>10</v>
      </c>
      <c r="AC6" s="20">
        <v>1</v>
      </c>
    </row>
    <row r="7" spans="1:29" s="20" customFormat="1" ht="12" x14ac:dyDescent="0.15">
      <c r="A7" s="18">
        <v>4</v>
      </c>
      <c r="B7" s="19">
        <v>2</v>
      </c>
      <c r="C7" s="19"/>
      <c r="D7" s="19"/>
      <c r="E7" s="19"/>
      <c r="F7" s="19">
        <v>1</v>
      </c>
      <c r="G7" s="19"/>
      <c r="H7" s="19">
        <v>1</v>
      </c>
      <c r="I7" s="19"/>
      <c r="J7" s="19"/>
      <c r="K7" s="19">
        <v>1</v>
      </c>
      <c r="L7" s="19"/>
      <c r="M7" s="19"/>
      <c r="N7" s="19"/>
      <c r="O7" s="19"/>
      <c r="P7" s="19"/>
      <c r="Q7" s="18"/>
      <c r="R7" s="18"/>
      <c r="S7" s="18"/>
      <c r="T7" s="18"/>
      <c r="U7" s="18"/>
      <c r="V7" s="18"/>
      <c r="W7" s="18"/>
      <c r="X7" s="18">
        <v>46</v>
      </c>
      <c r="Y7" s="18">
        <f t="shared" si="0"/>
        <v>21</v>
      </c>
      <c r="Z7" s="37">
        <f t="shared" si="1"/>
        <v>0.54347826086956519</v>
      </c>
      <c r="AA7" s="22">
        <f t="shared" si="2"/>
        <v>54.347826086956516</v>
      </c>
      <c r="AB7" s="20">
        <v>10</v>
      </c>
      <c r="AC7" s="20">
        <v>1</v>
      </c>
    </row>
    <row r="8" spans="1:29" s="20" customFormat="1" ht="12" x14ac:dyDescent="0.15">
      <c r="A8" s="18">
        <v>5</v>
      </c>
      <c r="B8" s="19">
        <v>5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8">
        <v>1</v>
      </c>
      <c r="R8" s="18"/>
      <c r="S8" s="18"/>
      <c r="T8" s="18"/>
      <c r="U8" s="18"/>
      <c r="V8" s="18"/>
      <c r="W8" s="18"/>
      <c r="X8" s="18">
        <v>20</v>
      </c>
      <c r="Y8" s="18">
        <f t="shared" si="0"/>
        <v>1</v>
      </c>
      <c r="Z8" s="37">
        <f t="shared" si="1"/>
        <v>0.95</v>
      </c>
      <c r="AA8" s="22">
        <f t="shared" si="2"/>
        <v>95</v>
      </c>
      <c r="AB8" s="20">
        <v>10</v>
      </c>
      <c r="AC8" s="20">
        <v>1</v>
      </c>
    </row>
    <row r="9" spans="1:29" s="20" customFormat="1" ht="12" x14ac:dyDescent="0.15">
      <c r="A9" s="18">
        <v>6</v>
      </c>
      <c r="B9" s="19">
        <v>3</v>
      </c>
      <c r="C9" s="19"/>
      <c r="D9" s="19"/>
      <c r="E9" s="19"/>
      <c r="F9" s="19"/>
      <c r="G9" s="19"/>
      <c r="H9" s="19">
        <v>1</v>
      </c>
      <c r="I9" s="19"/>
      <c r="J9" s="19"/>
      <c r="K9" s="19"/>
      <c r="L9" s="19"/>
      <c r="M9" s="19"/>
      <c r="N9" s="19"/>
      <c r="O9" s="19"/>
      <c r="P9" s="19">
        <v>1</v>
      </c>
      <c r="Q9" s="18"/>
      <c r="R9" s="18"/>
      <c r="S9" s="18"/>
      <c r="T9" s="18"/>
      <c r="U9" s="18"/>
      <c r="V9" s="18"/>
      <c r="W9" s="18"/>
      <c r="X9" s="18">
        <v>44</v>
      </c>
      <c r="Y9" s="18">
        <f t="shared" si="0"/>
        <v>20</v>
      </c>
      <c r="Z9" s="37">
        <f t="shared" si="1"/>
        <v>0.54545454545454541</v>
      </c>
      <c r="AA9" s="22">
        <f t="shared" si="2"/>
        <v>54.54545454545454</v>
      </c>
      <c r="AB9" s="20">
        <v>10</v>
      </c>
      <c r="AC9" s="20">
        <v>1</v>
      </c>
    </row>
    <row r="10" spans="1:29" s="20" customFormat="1" x14ac:dyDescent="0.15">
      <c r="A10" s="18">
        <v>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37"/>
    </row>
    <row r="11" spans="1:29" s="20" customFormat="1" x14ac:dyDescent="0.15">
      <c r="A11" s="18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37"/>
    </row>
    <row r="12" spans="1:29" s="20" customFormat="1" x14ac:dyDescent="0.15">
      <c r="A12" s="18">
        <v>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7"/>
    </row>
    <row r="13" spans="1:29" s="20" customFormat="1" x14ac:dyDescent="0.15">
      <c r="A13" s="18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37"/>
    </row>
    <row r="14" spans="1:29" s="20" customFormat="1" x14ac:dyDescent="0.15">
      <c r="A14" s="18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37"/>
    </row>
    <row r="15" spans="1:29" s="20" customFormat="1" x14ac:dyDescent="0.15">
      <c r="A15" s="18">
        <v>12</v>
      </c>
      <c r="B15" s="18">
        <v>3</v>
      </c>
      <c r="C15" s="18"/>
      <c r="D15" s="18"/>
      <c r="E15" s="18"/>
      <c r="F15" s="18">
        <v>1</v>
      </c>
      <c r="G15" s="18"/>
      <c r="H15" s="18"/>
      <c r="I15" s="18">
        <v>1</v>
      </c>
      <c r="J15" s="18"/>
      <c r="K15" s="18"/>
      <c r="L15" s="18"/>
      <c r="M15" s="18"/>
      <c r="N15" s="18"/>
      <c r="O15" s="18">
        <v>1</v>
      </c>
      <c r="P15" s="18"/>
      <c r="Q15" s="18"/>
      <c r="R15" s="18"/>
      <c r="S15" s="18"/>
      <c r="T15" s="18"/>
      <c r="U15" s="18"/>
      <c r="V15" s="18"/>
      <c r="W15" s="18"/>
      <c r="X15" s="18">
        <v>31</v>
      </c>
      <c r="Y15" s="18">
        <f>(D15*AB15)+(E15*AC15)+(F15*AB15)+(G15*AC15)+(H15*AB15)+(I15*AC15)+(J15*AB15)+(K15*AC15)+(L15*AB15)+(M15*AC15)+(N15*AB15)+(O15*AC15)+(P15*AB15)+(Q15*AC15)+(R15*AB15)+(S15*AC15)+(T15*AB15)+(U15*AC15)+(V15*AB15)+(W15*AC15)</f>
        <v>12</v>
      </c>
      <c r="Z15" s="37">
        <f>1-(Y15/X15)</f>
        <v>0.61290322580645162</v>
      </c>
      <c r="AA15" s="22">
        <f>Z15*100</f>
        <v>61.29032258064516</v>
      </c>
      <c r="AB15" s="20">
        <v>10</v>
      </c>
      <c r="AC15" s="20">
        <v>1</v>
      </c>
    </row>
    <row r="16" spans="1:29" s="20" customFormat="1" x14ac:dyDescent="0.15">
      <c r="A16" s="18">
        <v>13</v>
      </c>
      <c r="B16" s="18">
        <v>2</v>
      </c>
      <c r="C16" s="18"/>
      <c r="D16" s="18"/>
      <c r="E16" s="18">
        <v>1</v>
      </c>
      <c r="F16" s="18">
        <v>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>
        <v>1</v>
      </c>
      <c r="U16" s="18"/>
      <c r="V16" s="18"/>
      <c r="W16" s="18"/>
      <c r="X16" s="18">
        <v>18</v>
      </c>
      <c r="Y16" s="18">
        <f>(D16*AB16)+(E16*AC16)+(F16*AB16)+(G16*AC16)+(H16*AB16)+(I16*AC16)+(J16*AB16)+(K16*AC16)+(L16*AB16)+(M16*AC16)+(N16*AB16)+(O16*AC16)+(P16*AB16)+(Q16*AC16)+(R16*AB16)+(S16*AC16)+(T16*AB16)+(U16*AC16)+(V16*AB16)+(W16*AC16)</f>
        <v>21</v>
      </c>
      <c r="Z16" s="37">
        <f>1-(Y16/X16)</f>
        <v>-0.16666666666666674</v>
      </c>
      <c r="AA16" s="22">
        <f>Z16*100</f>
        <v>-16.666666666666675</v>
      </c>
      <c r="AB16" s="20">
        <v>10</v>
      </c>
      <c r="AC16" s="20">
        <v>1</v>
      </c>
    </row>
    <row r="17" spans="1:29" s="20" customFormat="1" x14ac:dyDescent="0.15">
      <c r="A17" s="18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37"/>
    </row>
    <row r="18" spans="1:29" s="20" customFormat="1" x14ac:dyDescent="0.15">
      <c r="A18" s="18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37"/>
    </row>
    <row r="19" spans="1:29" s="20" customFormat="1" x14ac:dyDescent="0.15">
      <c r="A19" s="18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37"/>
    </row>
    <row r="20" spans="1:29" s="20" customFormat="1" x14ac:dyDescent="0.15">
      <c r="A20" s="18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37"/>
    </row>
    <row r="21" spans="1:29" s="20" customFormat="1" x14ac:dyDescent="0.15">
      <c r="A21" s="18">
        <v>18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37"/>
    </row>
    <row r="22" spans="1:29" s="20" customFormat="1" x14ac:dyDescent="0.15">
      <c r="A22" s="18">
        <v>19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37"/>
    </row>
    <row r="23" spans="1:29" s="20" customFormat="1" x14ac:dyDescent="0.15">
      <c r="A23" s="18">
        <v>20</v>
      </c>
      <c r="B23" s="18">
        <v>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v>1</v>
      </c>
      <c r="Q23" s="18">
        <v>1</v>
      </c>
      <c r="R23" s="18"/>
      <c r="S23" s="18"/>
      <c r="T23" s="18"/>
      <c r="U23" s="18"/>
      <c r="V23" s="18"/>
      <c r="W23" s="18"/>
      <c r="X23" s="18">
        <v>43</v>
      </c>
      <c r="Y23" s="18">
        <f>(D23*AB23)+(E23*AC23)+(F23*AB23)+(G23*AC23)+(H23*AB23)+(I23*AC23)+(J23*AB23)+(K23*AC23)+(L23*AB23)+(M23*AC23)+(N23*AB23)+(O23*AC23)+(P23*AB23)+(Q23*AC23)+(R23*AB23)+(S23*AC23)+(T23*AB23)+(U23*AC23)+(V23*AB23)+(W23*AC23)</f>
        <v>11</v>
      </c>
      <c r="Z23" s="37">
        <f>1-(Y23/X23)</f>
        <v>0.7441860465116279</v>
      </c>
      <c r="AA23" s="22">
        <f>Z23*100</f>
        <v>74.418604651162795</v>
      </c>
      <c r="AB23" s="20">
        <v>10</v>
      </c>
      <c r="AC23" s="20">
        <v>1</v>
      </c>
    </row>
    <row r="24" spans="1:29" s="20" customFormat="1" x14ac:dyDescent="0.15">
      <c r="A24" s="18">
        <v>21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37"/>
    </row>
    <row r="25" spans="1:29" s="20" customFormat="1" x14ac:dyDescent="0.15">
      <c r="A25" s="18">
        <v>22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37"/>
    </row>
    <row r="26" spans="1:29" s="20" customFormat="1" x14ac:dyDescent="0.15">
      <c r="A26" s="18">
        <v>23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37"/>
    </row>
    <row r="27" spans="1:29" s="20" customFormat="1" x14ac:dyDescent="0.15">
      <c r="A27" s="18">
        <v>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37"/>
    </row>
    <row r="28" spans="1:29" s="20" customFormat="1" x14ac:dyDescent="0.15">
      <c r="A28" s="18">
        <v>25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37"/>
    </row>
    <row r="29" spans="1:29" s="20" customFormat="1" x14ac:dyDescent="0.15">
      <c r="A29" s="18">
        <v>26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37"/>
    </row>
    <row r="30" spans="1:29" s="20" customFormat="1" x14ac:dyDescent="0.15">
      <c r="A30" s="18">
        <v>27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37"/>
    </row>
    <row r="31" spans="1:29" s="20" customFormat="1" x14ac:dyDescent="0.15">
      <c r="A31" s="18">
        <v>28</v>
      </c>
      <c r="B31" s="18">
        <v>5</v>
      </c>
      <c r="C31" s="18"/>
      <c r="D31" s="18"/>
      <c r="E31" s="18">
        <v>1</v>
      </c>
      <c r="F31" s="18"/>
      <c r="G31" s="18"/>
      <c r="H31" s="18"/>
      <c r="I31" s="18"/>
      <c r="J31" s="18"/>
      <c r="K31" s="18"/>
      <c r="L31" s="18">
        <v>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34</v>
      </c>
      <c r="Y31" s="18">
        <f>(D31*AB31)+(E31*AC31)+(F31*AB31)+(G31*AC31)+(H31*AB31)+(I31*AC31)+(J31*AB31)+(K31*AC31)+(L31*AB31)+(M31*AC31)+(N31*AB31)+(O31*AC31)+(P31*AB31)+(Q31*AC31)+(R31*AB31)+(S31*AC31)+(T31*AB31)+(U31*AC31)+(V31*AB31)+(W31*AC31)</f>
        <v>11</v>
      </c>
      <c r="Z31" s="37">
        <f>1-(Y31/X31)</f>
        <v>0.67647058823529416</v>
      </c>
      <c r="AA31" s="22">
        <f>Z31*100</f>
        <v>67.64705882352942</v>
      </c>
      <c r="AB31" s="20">
        <v>10</v>
      </c>
      <c r="AC31" s="20">
        <v>1</v>
      </c>
    </row>
    <row r="32" spans="1:29" s="20" customFormat="1" x14ac:dyDescent="0.15">
      <c r="A32" s="18">
        <v>29</v>
      </c>
      <c r="B32" s="18">
        <v>2</v>
      </c>
      <c r="C32" s="18"/>
      <c r="D32" s="18"/>
      <c r="E32" s="18"/>
      <c r="F32" s="18"/>
      <c r="G32" s="18">
        <v>1</v>
      </c>
      <c r="H32" s="18">
        <v>1</v>
      </c>
      <c r="I32" s="18"/>
      <c r="J32" s="18"/>
      <c r="K32" s="18"/>
      <c r="L32" s="18"/>
      <c r="M32" s="18"/>
      <c r="N32" s="18"/>
      <c r="O32" s="18"/>
      <c r="P32" s="18"/>
      <c r="Q32" s="18">
        <v>1</v>
      </c>
      <c r="R32" s="18">
        <v>1</v>
      </c>
      <c r="S32" s="18"/>
      <c r="T32" s="18"/>
      <c r="U32" s="18"/>
      <c r="V32" s="18"/>
      <c r="W32" s="18"/>
      <c r="X32" s="18">
        <v>36</v>
      </c>
      <c r="Y32" s="18">
        <f>(D32*AB32)+(E32*AC32)+(F32*AB32)+(G32*AC32)+(H32*AB32)+(I32*AC32)+(J32*AB32)+(K32*AC32)+(L32*AB32)+(M32*AC32)+(N32*AB32)+(O32*AC32)+(P32*AB32)+(Q32*AC32)+(R32*AB32)+(S32*AC32)+(T32*AB32)+(U32*AC32)+(V32*AB32)+(W32*AC32)</f>
        <v>22</v>
      </c>
      <c r="Z32" s="37">
        <f>1-(Y32/X32)</f>
        <v>0.38888888888888884</v>
      </c>
      <c r="AA32" s="22">
        <f>Z32*100</f>
        <v>38.888888888888886</v>
      </c>
      <c r="AB32" s="20">
        <v>10</v>
      </c>
      <c r="AC32" s="20">
        <v>1</v>
      </c>
    </row>
    <row r="33" spans="1:29" s="20" customFormat="1" x14ac:dyDescent="0.15">
      <c r="A33" s="18">
        <v>30</v>
      </c>
      <c r="B33" s="18">
        <v>3</v>
      </c>
      <c r="C33" s="18"/>
      <c r="D33" s="18"/>
      <c r="E33" s="18"/>
      <c r="F33" s="18"/>
      <c r="G33" s="18"/>
      <c r="H33" s="18">
        <v>1</v>
      </c>
      <c r="I33" s="18"/>
      <c r="J33" s="18"/>
      <c r="K33" s="18"/>
      <c r="L33" s="18"/>
      <c r="M33" s="18"/>
      <c r="N33" s="18"/>
      <c r="O33" s="18"/>
      <c r="P33" s="18">
        <v>1</v>
      </c>
      <c r="Q33" s="18"/>
      <c r="R33" s="18"/>
      <c r="S33" s="18"/>
      <c r="T33" s="18"/>
      <c r="U33" s="18"/>
      <c r="V33" s="18"/>
      <c r="W33" s="18"/>
      <c r="X33" s="18">
        <v>28</v>
      </c>
      <c r="Y33" s="18">
        <f>(D33*AB33)+(E33*AC33)+(F33*AB33)+(G33*AC33)+(H33*AB33)+(I33*AC33)+(J33*AB33)+(K33*AC33)+(L33*AB33)+(M33*AC33)+(N33*AB33)+(O33*AC33)+(P33*AB33)+(Q33*AC33)+(R33*AB33)+(S33*AC33)+(T33*AB33)+(U33*AC33)+(V33*AB33)+(W33*AC33)</f>
        <v>20</v>
      </c>
      <c r="Z33" s="37">
        <f>1-(Y33/X33)</f>
        <v>0.2857142857142857</v>
      </c>
      <c r="AA33" s="22">
        <f>Z33*100</f>
        <v>28.571428571428569</v>
      </c>
      <c r="AB33" s="20">
        <v>10</v>
      </c>
      <c r="AC33" s="20">
        <v>1</v>
      </c>
    </row>
    <row r="34" spans="1:29" s="20" customFormat="1" x14ac:dyDescent="0.15">
      <c r="A34" s="18">
        <v>31</v>
      </c>
      <c r="B34" s="18">
        <v>0</v>
      </c>
      <c r="C34" s="18">
        <v>1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23">
        <v>44</v>
      </c>
      <c r="Y34" s="23"/>
      <c r="Z34" s="38"/>
      <c r="AA34" s="39">
        <f>Z34*100</f>
        <v>0</v>
      </c>
    </row>
    <row r="35" spans="1:29" s="20" customFormat="1" x14ac:dyDescent="0.15">
      <c r="A35" s="18">
        <v>32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37"/>
    </row>
    <row r="36" spans="1:29" s="20" customFormat="1" x14ac:dyDescent="0.15">
      <c r="A36" s="18">
        <v>33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37"/>
    </row>
    <row r="37" spans="1:29" s="20" customFormat="1" x14ac:dyDescent="0.15">
      <c r="A37" s="18">
        <v>34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37"/>
    </row>
    <row r="38" spans="1:29" s="20" customFormat="1" x14ac:dyDescent="0.15">
      <c r="A38" s="18">
        <v>35</v>
      </c>
      <c r="B38" s="18">
        <v>5</v>
      </c>
      <c r="C38" s="18"/>
      <c r="D38" s="18"/>
      <c r="E38" s="18"/>
      <c r="F38" s="18"/>
      <c r="G38" s="18"/>
      <c r="H38" s="23">
        <v>1</v>
      </c>
      <c r="I38" s="18"/>
      <c r="J38" s="18"/>
      <c r="K38" s="18"/>
      <c r="L38" s="18"/>
      <c r="M38" s="18"/>
      <c r="N38" s="18"/>
      <c r="O38" s="18"/>
      <c r="P38" s="18"/>
      <c r="Q38" s="18">
        <v>1</v>
      </c>
      <c r="R38" s="18"/>
      <c r="S38" s="18"/>
      <c r="T38" s="18"/>
      <c r="U38" s="18"/>
      <c r="V38" s="18"/>
      <c r="W38" s="18"/>
      <c r="X38" s="18">
        <v>16</v>
      </c>
      <c r="Y38" s="18">
        <f>(D38*AB38)+(E38*AC38)+(F38*AB38)+(G38*AC38)+(H38*AB38)+(I38*AC38)+(J38*AB38)+(K38*AC38)+(L38*AB38)+(M38*AC38)+(N38*AB38)+(O38*AC38)+(P38*AB38)+(Q38*AC38)+(R38*AB38)+(S38*AC38)+(T38*AB38)+(U38*AC38)+(V38*AB38)+(W38*AC38)</f>
        <v>11</v>
      </c>
      <c r="Z38" s="37">
        <f>1-(Y38/X38)</f>
        <v>0.3125</v>
      </c>
      <c r="AA38" s="22">
        <f>Z38*100</f>
        <v>31.25</v>
      </c>
      <c r="AB38" s="20">
        <v>10</v>
      </c>
      <c r="AC38" s="20">
        <v>1</v>
      </c>
    </row>
    <row r="39" spans="1:29" s="20" customFormat="1" x14ac:dyDescent="0.15">
      <c r="A39" s="18">
        <v>36</v>
      </c>
      <c r="B39" s="18">
        <v>3</v>
      </c>
      <c r="C39" s="18"/>
      <c r="D39" s="18">
        <v>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3">
        <v>1</v>
      </c>
      <c r="Q39" s="18"/>
      <c r="R39" s="18"/>
      <c r="S39" s="18"/>
      <c r="T39" s="18"/>
      <c r="U39" s="18"/>
      <c r="V39" s="18"/>
      <c r="W39" s="18"/>
      <c r="X39" s="18">
        <v>12</v>
      </c>
      <c r="Y39" s="18">
        <f>(D39*AB39)+(E39*AC39)+(F39*AB39)+(G39*AC39)+(H39*AB39)+(I39*AC39)+(J39*AB39)+(K39*AC39)+(L39*AB39)+(M39*AC39)+(N39*AB39)+(O39*AC39)+(P39*AB39)+(Q39*AC39)+(R39*AB39)+(S39*AC39)+(T39*AB39)+(U39*AC39)+(V39*AB39)+(W39*AC39)</f>
        <v>20</v>
      </c>
      <c r="Z39" s="37">
        <f>1-(Y39/X39)</f>
        <v>-0.66666666666666674</v>
      </c>
      <c r="AA39" s="22">
        <f>Z39*100</f>
        <v>-66.666666666666671</v>
      </c>
      <c r="AB39" s="20">
        <v>10</v>
      </c>
      <c r="AC39" s="20">
        <v>1</v>
      </c>
    </row>
    <row r="40" spans="1:29" s="20" customFormat="1" x14ac:dyDescent="0.15">
      <c r="A40" s="18">
        <v>37</v>
      </c>
      <c r="B40" s="18">
        <v>0</v>
      </c>
      <c r="C40" s="18">
        <v>1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23">
        <v>40</v>
      </c>
      <c r="Y40" s="23"/>
      <c r="Z40" s="38"/>
      <c r="AA40" s="39">
        <f>Z40*100</f>
        <v>0</v>
      </c>
      <c r="AB40" s="20">
        <v>10</v>
      </c>
      <c r="AC40" s="20">
        <v>1</v>
      </c>
    </row>
    <row r="41" spans="1:29" s="20" customFormat="1" x14ac:dyDescent="0.15">
      <c r="A41" s="18">
        <v>38</v>
      </c>
      <c r="B41" s="18">
        <v>5</v>
      </c>
      <c r="C41" s="18"/>
      <c r="D41" s="18"/>
      <c r="E41" s="18"/>
      <c r="F41" s="18"/>
      <c r="G41" s="18"/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>
        <v>19</v>
      </c>
      <c r="Y41" s="18">
        <f>(D41*AB41)+(E41*AC41)+(F41*AB41)+(G41*AC41)+(H41*AB41)+(I41*AC41)+(J41*AB41)+(K41*AC41)+(L41*AB41)+(M41*AC41)+(N41*AB41)+(O41*AC41)+(P41*AB41)+(Q41*AC41)+(R41*AB41)+(S41*AC41)+(T41*AB41)+(U41*AC41)+(V41*AB41)+(W41*AC41)</f>
        <v>10</v>
      </c>
      <c r="Z41" s="37">
        <f>1-(Y41/X41)</f>
        <v>0.47368421052631582</v>
      </c>
      <c r="AA41" s="22">
        <f>Z41*100</f>
        <v>47.368421052631582</v>
      </c>
      <c r="AB41" s="20">
        <v>10</v>
      </c>
      <c r="AC41" s="20">
        <v>1</v>
      </c>
    </row>
    <row r="42" spans="1:29" s="20" customFormat="1" x14ac:dyDescent="0.15">
      <c r="A42" s="18">
        <v>39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</row>
    <row r="43" spans="1:29" s="20" customFormat="1" x14ac:dyDescent="0.15">
      <c r="A43" s="18">
        <v>40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37"/>
    </row>
    <row r="44" spans="1:29" s="20" customFormat="1" x14ac:dyDescent="0.15">
      <c r="A44" s="18">
        <v>41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37"/>
    </row>
    <row r="45" spans="1:29" s="20" customFormat="1" x14ac:dyDescent="0.15">
      <c r="A45" s="18">
        <v>42</v>
      </c>
      <c r="B45" s="18">
        <v>4</v>
      </c>
      <c r="C45" s="18"/>
      <c r="D45" s="18"/>
      <c r="E45" s="18"/>
      <c r="F45" s="18"/>
      <c r="G45" s="18"/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>
        <v>14</v>
      </c>
      <c r="Y45" s="18">
        <f>(D45*AB45)+(E45*AC45)+(F45*AB45)+(G45*AC45)+(H45*AB45)+(I45*AC45)+(J45*AB45)+(K45*AC45)+(L45*AB45)+(M45*AC45)+(N45*AB45)+(O45*AC45)+(P45*AB45)+(Q45*AC45)+(R45*AB45)+(S45*AC45)+(T45*AB45)+(U45*AC45)+(V45*AB45)+(W45*AC45)</f>
        <v>10</v>
      </c>
      <c r="Z45" s="37">
        <f>1-(Y45/X45)</f>
        <v>0.2857142857142857</v>
      </c>
      <c r="AA45" s="22">
        <f>Z45*100</f>
        <v>28.571428571428569</v>
      </c>
      <c r="AB45" s="20">
        <v>10</v>
      </c>
      <c r="AC45" s="20">
        <v>1</v>
      </c>
    </row>
    <row r="46" spans="1:29" s="20" customFormat="1" x14ac:dyDescent="0.15">
      <c r="A46" s="18">
        <v>43</v>
      </c>
      <c r="B46" s="18">
        <v>4</v>
      </c>
      <c r="C46" s="18"/>
      <c r="D46" s="18"/>
      <c r="E46" s="18"/>
      <c r="F46" s="18"/>
      <c r="G46" s="18"/>
      <c r="H46" s="23"/>
      <c r="I46" s="23">
        <v>1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>
        <v>25</v>
      </c>
      <c r="Y46" s="18">
        <f>(D46*AB46)+(E46*AC46)+(F46*AB46)+(G46*AC46)+(H46*AB46)+(I46*AC46)+(J46*AB46)+(K46*AC46)+(L46*AB46)+(M46*AC46)+(N46*AB46)+(O46*AC46)+(P46*AB46)+(Q46*AC46)+(R46*AB46)+(S46*AC46)+(T46*AB46)+(U46*AC46)+(V46*AB46)+(W46*AC46)</f>
        <v>1</v>
      </c>
      <c r="Z46" s="37">
        <f>1-(Y46/X46)</f>
        <v>0.96</v>
      </c>
      <c r="AA46" s="22">
        <f>Z46*100</f>
        <v>96</v>
      </c>
      <c r="AB46" s="20">
        <v>10</v>
      </c>
      <c r="AC46" s="20">
        <v>1</v>
      </c>
    </row>
    <row r="47" spans="1:29" s="20" customFormat="1" x14ac:dyDescent="0.15">
      <c r="A47" s="18">
        <v>44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37"/>
    </row>
    <row r="48" spans="1:29" s="20" customFormat="1" x14ac:dyDescent="0.15">
      <c r="A48" s="18">
        <v>45</v>
      </c>
      <c r="B48" s="18">
        <v>2</v>
      </c>
      <c r="C48" s="18"/>
      <c r="D48" s="18">
        <v>1</v>
      </c>
      <c r="E48" s="18">
        <v>1</v>
      </c>
      <c r="F48" s="18"/>
      <c r="G48" s="18"/>
      <c r="H48" s="18">
        <v>2</v>
      </c>
      <c r="I48" s="18"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>
        <v>48</v>
      </c>
      <c r="Y48" s="18">
        <f>(D48*AB48)+(E48*AC48)+(F48*AB48)+(G48*AC48)+(H48*AB48)+(I48*AC48)+(J48*AB48)+(K48*AC48)+(L48*AB48)+(M48*AC48)+(N48*AB48)+(O48*AC48)+(P48*AB48)+(Q48*AC48)+(R48*AB48)+(S48*AC48)+(T48*AB48)+(U48*AC48)+(V48*AB48)+(W48*AC48)</f>
        <v>32</v>
      </c>
      <c r="Z48" s="37">
        <f>1-(Y48/X48)</f>
        <v>0.33333333333333337</v>
      </c>
      <c r="AA48" s="22">
        <f>Z48*100</f>
        <v>33.333333333333336</v>
      </c>
      <c r="AB48" s="20">
        <v>10</v>
      </c>
      <c r="AC48" s="20">
        <v>1</v>
      </c>
    </row>
    <row r="49" spans="1:27" s="20" customFormat="1" x14ac:dyDescent="0.15">
      <c r="A49" s="18">
        <v>46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37"/>
    </row>
    <row r="50" spans="1:27" s="20" customFormat="1" x14ac:dyDescent="0.15">
      <c r="A50" s="18">
        <v>47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37"/>
    </row>
    <row r="51" spans="1:27" s="20" customFormat="1" x14ac:dyDescent="0.15">
      <c r="A51" s="18">
        <v>48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37"/>
    </row>
    <row r="52" spans="1:27" s="20" customFormat="1" x14ac:dyDescent="0.15">
      <c r="A52" s="18">
        <v>49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37"/>
    </row>
    <row r="53" spans="1:27" s="20" customFormat="1" x14ac:dyDescent="0.15">
      <c r="A53" s="18">
        <v>50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37"/>
    </row>
    <row r="54" spans="1:27" x14ac:dyDescent="0.15">
      <c r="A54" s="20"/>
      <c r="B54" s="22">
        <f>SUM(B4:B53)/20</f>
        <v>3.2</v>
      </c>
      <c r="C54" s="20">
        <f t="shared" ref="C54:W54" si="3">SUM(C4:C53)</f>
        <v>2</v>
      </c>
      <c r="D54" s="18">
        <f>SUM(D4:D53)</f>
        <v>2</v>
      </c>
      <c r="E54" s="20">
        <f t="shared" si="3"/>
        <v>3</v>
      </c>
      <c r="F54" s="20">
        <f t="shared" si="3"/>
        <v>5</v>
      </c>
      <c r="G54" s="20">
        <f t="shared" si="3"/>
        <v>1</v>
      </c>
      <c r="H54" s="20">
        <f t="shared" si="3"/>
        <v>9</v>
      </c>
      <c r="I54" s="20">
        <f t="shared" si="3"/>
        <v>4</v>
      </c>
      <c r="J54" s="20">
        <f t="shared" si="3"/>
        <v>1</v>
      </c>
      <c r="K54" s="20">
        <f t="shared" si="3"/>
        <v>1</v>
      </c>
      <c r="L54" s="20">
        <f t="shared" si="3"/>
        <v>1</v>
      </c>
      <c r="M54" s="20">
        <f t="shared" si="3"/>
        <v>1</v>
      </c>
      <c r="N54" s="20">
        <f t="shared" si="3"/>
        <v>0</v>
      </c>
      <c r="O54" s="20">
        <f t="shared" si="3"/>
        <v>1</v>
      </c>
      <c r="P54" s="20">
        <f t="shared" si="3"/>
        <v>6</v>
      </c>
      <c r="Q54" s="20">
        <f t="shared" si="3"/>
        <v>4</v>
      </c>
      <c r="R54" s="20">
        <f t="shared" si="3"/>
        <v>1</v>
      </c>
      <c r="S54" s="20">
        <f t="shared" si="3"/>
        <v>0</v>
      </c>
      <c r="T54" s="20">
        <f t="shared" si="3"/>
        <v>1</v>
      </c>
      <c r="U54" s="20">
        <f t="shared" si="3"/>
        <v>0</v>
      </c>
      <c r="V54" s="20">
        <f t="shared" si="3"/>
        <v>0</v>
      </c>
      <c r="W54" s="20">
        <f t="shared" si="3"/>
        <v>0</v>
      </c>
      <c r="X54" s="21"/>
      <c r="Y54" s="18"/>
      <c r="Z54" s="37">
        <f>SUM(Z4:Z53)/20</f>
        <v>0.40519265473917032</v>
      </c>
      <c r="AA54" s="25"/>
    </row>
    <row r="55" spans="1:27" x14ac:dyDescent="0.15">
      <c r="Z55" s="24" t="s">
        <v>77</v>
      </c>
    </row>
    <row r="56" spans="1:27" x14ac:dyDescent="0.15">
      <c r="C56" s="27">
        <f>SUM(C1:C53)</f>
        <v>2</v>
      </c>
      <c r="D56" s="27">
        <f>SUM(D1:D53)</f>
        <v>2</v>
      </c>
      <c r="E56" s="27">
        <f>SUM(E1:E53)</f>
        <v>3</v>
      </c>
      <c r="F56" s="27">
        <f>SUM(F1:F53)</f>
        <v>5</v>
      </c>
      <c r="G56" s="27">
        <f t="shared" ref="G56:K56" si="4">SUM(G1:G53)</f>
        <v>1</v>
      </c>
      <c r="H56" s="27">
        <f t="shared" si="4"/>
        <v>9</v>
      </c>
      <c r="I56" s="27">
        <f t="shared" si="4"/>
        <v>4</v>
      </c>
      <c r="J56" s="27">
        <f t="shared" si="4"/>
        <v>1</v>
      </c>
      <c r="K56" s="27">
        <f t="shared" si="4"/>
        <v>1</v>
      </c>
      <c r="L56" s="30">
        <f>SUM(L6:L53)</f>
        <v>1</v>
      </c>
      <c r="M56" s="29">
        <f>SUM(M1:M47)</f>
        <v>1</v>
      </c>
      <c r="N56" s="29">
        <f>SUM(N1:N47)</f>
        <v>0</v>
      </c>
      <c r="O56" s="29">
        <f t="shared" ref="O56:W56" si="5">SUM(O1:O47)</f>
        <v>1</v>
      </c>
      <c r="P56" s="29">
        <f t="shared" si="5"/>
        <v>6</v>
      </c>
      <c r="Q56" s="29">
        <f t="shared" si="5"/>
        <v>4</v>
      </c>
      <c r="R56" s="29">
        <f t="shared" si="5"/>
        <v>1</v>
      </c>
      <c r="S56" s="29">
        <f t="shared" si="5"/>
        <v>0</v>
      </c>
      <c r="T56" s="29">
        <f t="shared" si="5"/>
        <v>1</v>
      </c>
      <c r="U56" s="29">
        <f t="shared" si="5"/>
        <v>0</v>
      </c>
      <c r="V56" s="29">
        <f t="shared" si="5"/>
        <v>0</v>
      </c>
      <c r="W56" s="29">
        <f t="shared" si="5"/>
        <v>0</v>
      </c>
      <c r="X56" s="40"/>
    </row>
    <row r="57" spans="1:27" x14ac:dyDescent="0.15">
      <c r="A57" s="24" t="s">
        <v>76</v>
      </c>
      <c r="C57" s="32"/>
      <c r="D57" s="27"/>
      <c r="E57" s="27"/>
      <c r="F57" s="27"/>
      <c r="G57" s="27"/>
      <c r="H57" s="27"/>
      <c r="I57" s="27"/>
      <c r="J57" s="27"/>
      <c r="K57" s="28">
        <f>SUM(D56:K56)</f>
        <v>26</v>
      </c>
      <c r="L57" s="26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1">
        <f>SUM(L56:W56)</f>
        <v>15</v>
      </c>
    </row>
  </sheetData>
  <mergeCells count="12">
    <mergeCell ref="R2:S2"/>
    <mergeCell ref="T2:U2"/>
    <mergeCell ref="L1:W1"/>
    <mergeCell ref="V2:W2"/>
    <mergeCell ref="D1:K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258-D21A-A54D-A4B3-D3385A053FE8}">
  <dimension ref="A3:J60"/>
  <sheetViews>
    <sheetView topLeftCell="A7" zoomScale="106" workbookViewId="0">
      <selection activeCell="G59" sqref="G59"/>
    </sheetView>
  </sheetViews>
  <sheetFormatPr baseColWidth="10" defaultRowHeight="11" x14ac:dyDescent="0.15"/>
  <cols>
    <col min="1" max="1" width="14" style="1" customWidth="1"/>
    <col min="2" max="2" width="13" style="1" bestFit="1" customWidth="1"/>
    <col min="3" max="3" width="39.83203125" style="1" bestFit="1" customWidth="1"/>
    <col min="4" max="6" width="10.83203125" style="1"/>
    <col min="7" max="7" width="5.6640625" style="1" bestFit="1" customWidth="1"/>
    <col min="8" max="8" width="4.33203125" style="1" bestFit="1" customWidth="1"/>
    <col min="9" max="9" width="5.6640625" style="1" bestFit="1" customWidth="1"/>
    <col min="10" max="10" width="4.33203125" style="1" bestFit="1" customWidth="1"/>
    <col min="11" max="16384" width="10.83203125" style="1"/>
  </cols>
  <sheetData>
    <row r="3" spans="1:3" x14ac:dyDescent="0.15">
      <c r="A3" s="2" t="s">
        <v>34</v>
      </c>
      <c r="B3" s="2"/>
      <c r="C3" s="1" t="s">
        <v>35</v>
      </c>
    </row>
    <row r="4" spans="1:3" x14ac:dyDescent="0.15">
      <c r="A4" s="2"/>
      <c r="B4" s="2"/>
    </row>
    <row r="5" spans="1:3" x14ac:dyDescent="0.15">
      <c r="A5" s="3" t="s">
        <v>11</v>
      </c>
      <c r="B5" s="3" t="s">
        <v>19</v>
      </c>
      <c r="C5" s="1" t="s">
        <v>22</v>
      </c>
    </row>
    <row r="6" spans="1:3" x14ac:dyDescent="0.15">
      <c r="A6" s="3"/>
      <c r="B6" s="3" t="s">
        <v>3</v>
      </c>
      <c r="C6" s="1" t="s">
        <v>23</v>
      </c>
    </row>
    <row r="7" spans="1:3" x14ac:dyDescent="0.15">
      <c r="A7" s="3"/>
      <c r="B7" s="3" t="s">
        <v>21</v>
      </c>
      <c r="C7" s="1" t="s">
        <v>24</v>
      </c>
    </row>
    <row r="8" spans="1:3" x14ac:dyDescent="0.15">
      <c r="A8" s="3"/>
      <c r="B8" s="3" t="s">
        <v>20</v>
      </c>
      <c r="C8" s="1" t="s">
        <v>25</v>
      </c>
    </row>
    <row r="9" spans="1:3" x14ac:dyDescent="0.15">
      <c r="A9" s="2"/>
      <c r="B9" s="2"/>
    </row>
    <row r="10" spans="1:3" x14ac:dyDescent="0.15">
      <c r="A10" s="2"/>
      <c r="B10" s="2"/>
    </row>
    <row r="11" spans="1:3" x14ac:dyDescent="0.15">
      <c r="A11" s="2" t="s">
        <v>12</v>
      </c>
      <c r="B11" s="3" t="s">
        <v>6</v>
      </c>
      <c r="C11" s="1" t="s">
        <v>28</v>
      </c>
    </row>
    <row r="12" spans="1:3" x14ac:dyDescent="0.15">
      <c r="A12" s="2"/>
      <c r="B12" s="2" t="s">
        <v>15</v>
      </c>
      <c r="C12" s="1" t="s">
        <v>29</v>
      </c>
    </row>
    <row r="13" spans="1:3" x14ac:dyDescent="0.15">
      <c r="A13" s="2"/>
      <c r="B13" s="2" t="s">
        <v>7</v>
      </c>
      <c r="C13" s="1" t="s">
        <v>30</v>
      </c>
    </row>
    <row r="14" spans="1:3" x14ac:dyDescent="0.15">
      <c r="A14" s="2"/>
      <c r="B14" s="2" t="s">
        <v>26</v>
      </c>
      <c r="C14" s="1" t="s">
        <v>31</v>
      </c>
    </row>
    <row r="15" spans="1:3" x14ac:dyDescent="0.15">
      <c r="A15" s="2"/>
      <c r="B15" s="2" t="s">
        <v>9</v>
      </c>
      <c r="C15" s="1" t="s">
        <v>32</v>
      </c>
    </row>
    <row r="16" spans="1:3" x14ac:dyDescent="0.15">
      <c r="A16" s="2"/>
      <c r="B16" s="2" t="s">
        <v>27</v>
      </c>
      <c r="C16" s="1" t="s">
        <v>33</v>
      </c>
    </row>
    <row r="19" spans="2:10" x14ac:dyDescent="0.15">
      <c r="B19" s="7" t="s">
        <v>37</v>
      </c>
      <c r="C19" s="7" t="s">
        <v>38</v>
      </c>
      <c r="D19" s="7" t="s">
        <v>39</v>
      </c>
      <c r="E19" s="7" t="s">
        <v>40</v>
      </c>
    </row>
    <row r="20" spans="2:10" x14ac:dyDescent="0.15">
      <c r="B20" s="6" t="s">
        <v>18</v>
      </c>
    </row>
    <row r="21" spans="2:10" x14ac:dyDescent="0.15">
      <c r="B21" s="4" t="s">
        <v>36</v>
      </c>
    </row>
    <row r="22" spans="2:10" x14ac:dyDescent="0.15">
      <c r="B22" s="5" t="s">
        <v>2</v>
      </c>
    </row>
    <row r="23" spans="2:10" x14ac:dyDescent="0.15">
      <c r="B23" s="5" t="s">
        <v>3</v>
      </c>
    </row>
    <row r="24" spans="2:10" x14ac:dyDescent="0.15">
      <c r="B24" s="5" t="s">
        <v>4</v>
      </c>
    </row>
    <row r="25" spans="2:10" x14ac:dyDescent="0.15">
      <c r="B25" s="5" t="s">
        <v>5</v>
      </c>
    </row>
    <row r="26" spans="2:10" x14ac:dyDescent="0.15">
      <c r="B26" s="6" t="s">
        <v>12</v>
      </c>
    </row>
    <row r="27" spans="2:10" x14ac:dyDescent="0.15">
      <c r="B27" s="5" t="s">
        <v>6</v>
      </c>
      <c r="G27" s="35" t="s">
        <v>47</v>
      </c>
      <c r="H27" s="35"/>
      <c r="I27" s="35" t="s">
        <v>48</v>
      </c>
      <c r="J27" s="35"/>
    </row>
    <row r="28" spans="2:10" x14ac:dyDescent="0.15">
      <c r="B28" s="5" t="s">
        <v>15</v>
      </c>
      <c r="F28" s="8" t="s">
        <v>0</v>
      </c>
      <c r="G28" s="7" t="s">
        <v>38</v>
      </c>
      <c r="H28" s="7" t="s">
        <v>39</v>
      </c>
      <c r="I28" s="7" t="s">
        <v>38</v>
      </c>
      <c r="J28" s="7" t="s">
        <v>39</v>
      </c>
    </row>
    <row r="29" spans="2:10" x14ac:dyDescent="0.15">
      <c r="B29" s="5" t="s">
        <v>7</v>
      </c>
      <c r="F29" s="6" t="s">
        <v>46</v>
      </c>
    </row>
    <row r="30" spans="2:10" x14ac:dyDescent="0.15">
      <c r="B30" s="5" t="s">
        <v>8</v>
      </c>
      <c r="F30" s="4"/>
    </row>
    <row r="31" spans="2:10" x14ac:dyDescent="0.15">
      <c r="B31" s="5" t="s">
        <v>9</v>
      </c>
    </row>
    <row r="32" spans="2:10" x14ac:dyDescent="0.15">
      <c r="B32" s="5" t="s">
        <v>10</v>
      </c>
    </row>
    <row r="33" spans="2:10" x14ac:dyDescent="0.15">
      <c r="B33" s="1" t="s">
        <v>41</v>
      </c>
    </row>
    <row r="34" spans="2:10" x14ac:dyDescent="0.15">
      <c r="B34" s="1" t="s">
        <v>42</v>
      </c>
    </row>
    <row r="35" spans="2:10" x14ac:dyDescent="0.15">
      <c r="D35" s="7"/>
      <c r="E35" s="7"/>
    </row>
    <row r="36" spans="2:10" x14ac:dyDescent="0.15">
      <c r="G36" s="35" t="s">
        <v>38</v>
      </c>
      <c r="H36" s="35"/>
      <c r="I36" s="35" t="s">
        <v>39</v>
      </c>
      <c r="J36" s="35"/>
    </row>
    <row r="37" spans="2:10" x14ac:dyDescent="0.15">
      <c r="E37" s="7"/>
      <c r="F37" s="7" t="s">
        <v>37</v>
      </c>
      <c r="G37" s="7" t="s">
        <v>44</v>
      </c>
      <c r="H37" s="7" t="s">
        <v>45</v>
      </c>
      <c r="I37" s="7" t="s">
        <v>44</v>
      </c>
      <c r="J37" s="7" t="s">
        <v>45</v>
      </c>
    </row>
    <row r="38" spans="2:10" x14ac:dyDescent="0.15">
      <c r="F38" s="6" t="s">
        <v>18</v>
      </c>
    </row>
    <row r="39" spans="2:10" x14ac:dyDescent="0.15">
      <c r="F39" s="4" t="s">
        <v>36</v>
      </c>
    </row>
    <row r="40" spans="2:10" x14ac:dyDescent="0.15">
      <c r="F40" s="5" t="s">
        <v>2</v>
      </c>
    </row>
    <row r="41" spans="2:10" x14ac:dyDescent="0.15">
      <c r="F41" s="5" t="s">
        <v>3</v>
      </c>
    </row>
    <row r="42" spans="2:10" x14ac:dyDescent="0.15">
      <c r="F42" s="5" t="s">
        <v>4</v>
      </c>
    </row>
    <row r="43" spans="2:10" x14ac:dyDescent="0.15">
      <c r="F43" s="5" t="s">
        <v>5</v>
      </c>
    </row>
    <row r="44" spans="2:10" x14ac:dyDescent="0.15">
      <c r="F44" s="6" t="s">
        <v>12</v>
      </c>
    </row>
    <row r="45" spans="2:10" x14ac:dyDescent="0.15">
      <c r="F45" s="5" t="s">
        <v>6</v>
      </c>
    </row>
    <row r="46" spans="2:10" x14ac:dyDescent="0.15">
      <c r="F46" s="5" t="s">
        <v>15</v>
      </c>
    </row>
    <row r="47" spans="2:10" x14ac:dyDescent="0.15">
      <c r="F47" s="5" t="s">
        <v>7</v>
      </c>
    </row>
    <row r="48" spans="2:10" x14ac:dyDescent="0.15">
      <c r="F48" s="5" t="s">
        <v>8</v>
      </c>
    </row>
    <row r="49" spans="6:10" x14ac:dyDescent="0.15">
      <c r="F49" s="5" t="s">
        <v>9</v>
      </c>
    </row>
    <row r="50" spans="6:10" x14ac:dyDescent="0.15">
      <c r="F50" s="5" t="s">
        <v>10</v>
      </c>
    </row>
    <row r="51" spans="6:10" x14ac:dyDescent="0.15">
      <c r="F51" s="2" t="s">
        <v>43</v>
      </c>
    </row>
    <row r="57" spans="6:10" x14ac:dyDescent="0.15">
      <c r="I57" s="2" t="s">
        <v>74</v>
      </c>
    </row>
    <row r="58" spans="6:10" x14ac:dyDescent="0.15">
      <c r="F58" s="2"/>
      <c r="H58" s="2" t="s">
        <v>54</v>
      </c>
      <c r="I58" s="2" t="s">
        <v>55</v>
      </c>
      <c r="J58" s="2" t="s">
        <v>56</v>
      </c>
    </row>
    <row r="59" spans="6:10" x14ac:dyDescent="0.15">
      <c r="F59" s="2" t="s">
        <v>57</v>
      </c>
      <c r="H59" s="1">
        <v>60.5</v>
      </c>
      <c r="I59" s="1">
        <v>4.74</v>
      </c>
      <c r="J59" s="1">
        <v>76.45</v>
      </c>
    </row>
    <row r="60" spans="6:10" x14ac:dyDescent="0.15">
      <c r="F60" s="2" t="s">
        <v>38</v>
      </c>
      <c r="H60" s="1">
        <v>52.7</v>
      </c>
      <c r="I60" s="1">
        <v>3.53</v>
      </c>
      <c r="J60" s="1">
        <v>52.33</v>
      </c>
    </row>
  </sheetData>
  <mergeCells count="4">
    <mergeCell ref="G36:H36"/>
    <mergeCell ref="I36:J36"/>
    <mergeCell ref="G27:H27"/>
    <mergeCell ref="I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F06-8B22-8E40-9AC4-88EDE971BBF5}">
  <dimension ref="A4:E31"/>
  <sheetViews>
    <sheetView zoomScale="175" workbookViewId="0">
      <selection activeCell="B32" sqref="B32"/>
    </sheetView>
  </sheetViews>
  <sheetFormatPr baseColWidth="10" defaultRowHeight="16" x14ac:dyDescent="0.2"/>
  <cols>
    <col min="2" max="2" width="38.5" customWidth="1"/>
  </cols>
  <sheetData>
    <row r="4" spans="1:5" x14ac:dyDescent="0.2">
      <c r="B4" s="10" t="s">
        <v>1</v>
      </c>
      <c r="C4" s="10" t="s">
        <v>54</v>
      </c>
      <c r="D4" s="10" t="s">
        <v>55</v>
      </c>
      <c r="E4" s="10" t="s">
        <v>56</v>
      </c>
    </row>
    <row r="6" spans="1:5" x14ac:dyDescent="0.2">
      <c r="A6" s="10" t="s">
        <v>38</v>
      </c>
      <c r="B6" s="9" t="s">
        <v>53</v>
      </c>
    </row>
    <row r="7" spans="1:5" x14ac:dyDescent="0.2">
      <c r="B7" t="s">
        <v>49</v>
      </c>
    </row>
    <row r="8" spans="1:5" x14ac:dyDescent="0.2">
      <c r="B8" s="9" t="s">
        <v>50</v>
      </c>
    </row>
    <row r="9" spans="1:5" x14ac:dyDescent="0.2">
      <c r="B9" s="9" t="s">
        <v>51</v>
      </c>
    </row>
    <row r="10" spans="1:5" x14ac:dyDescent="0.2">
      <c r="B10" s="9" t="s">
        <v>52</v>
      </c>
    </row>
    <row r="12" spans="1:5" x14ac:dyDescent="0.2">
      <c r="A12" s="10" t="s">
        <v>57</v>
      </c>
      <c r="B12" s="9" t="s">
        <v>58</v>
      </c>
    </row>
    <row r="13" spans="1:5" x14ac:dyDescent="0.2">
      <c r="B13" s="9" t="s">
        <v>59</v>
      </c>
    </row>
    <row r="14" spans="1:5" x14ac:dyDescent="0.2">
      <c r="B14" s="9" t="s">
        <v>60</v>
      </c>
    </row>
    <row r="15" spans="1:5" x14ac:dyDescent="0.2">
      <c r="B15" s="9" t="s">
        <v>61</v>
      </c>
    </row>
    <row r="16" spans="1:5" x14ac:dyDescent="0.2">
      <c r="B16" s="9" t="s">
        <v>62</v>
      </c>
    </row>
    <row r="19" spans="1:5" x14ac:dyDescent="0.2">
      <c r="B19" s="10" t="s">
        <v>1</v>
      </c>
      <c r="C19" s="10" t="s">
        <v>54</v>
      </c>
      <c r="D19" s="10" t="s">
        <v>55</v>
      </c>
      <c r="E19" s="10" t="s">
        <v>56</v>
      </c>
    </row>
    <row r="21" spans="1:5" x14ac:dyDescent="0.2">
      <c r="A21" s="10" t="s">
        <v>38</v>
      </c>
      <c r="B21" s="9" t="s">
        <v>63</v>
      </c>
    </row>
    <row r="22" spans="1:5" x14ac:dyDescent="0.2">
      <c r="B22" t="s">
        <v>64</v>
      </c>
    </row>
    <row r="23" spans="1:5" x14ac:dyDescent="0.2">
      <c r="B23" s="9" t="s">
        <v>64</v>
      </c>
    </row>
    <row r="24" spans="1:5" x14ac:dyDescent="0.2">
      <c r="B24" s="9" t="s">
        <v>64</v>
      </c>
    </row>
    <row r="25" spans="1:5" x14ac:dyDescent="0.2">
      <c r="B25" s="9" t="s">
        <v>64</v>
      </c>
    </row>
    <row r="27" spans="1:5" x14ac:dyDescent="0.2">
      <c r="A27" s="10" t="s">
        <v>57</v>
      </c>
      <c r="B27" s="9" t="s">
        <v>65</v>
      </c>
    </row>
    <row r="28" spans="1:5" x14ac:dyDescent="0.2">
      <c r="B28" s="9" t="s">
        <v>66</v>
      </c>
    </row>
    <row r="29" spans="1:5" x14ac:dyDescent="0.2">
      <c r="B29" s="9" t="s">
        <v>65</v>
      </c>
    </row>
    <row r="30" spans="1:5" x14ac:dyDescent="0.2">
      <c r="B30" s="9" t="s">
        <v>67</v>
      </c>
    </row>
    <row r="31" spans="1:5" x14ac:dyDescent="0.2">
      <c r="B31" s="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2022-04-10T10:10:26Z</dcterms:created>
  <dcterms:modified xsi:type="dcterms:W3CDTF">2022-08-02T16:29:54Z</dcterms:modified>
</cp:coreProperties>
</file>