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M:\projects\ieu2\p6\045\working\data\manuscript\Submissions\3. PLOS Medicine\04 - Final Resubmission 3 (Formatting)\PMEDICINE-D-20-02167\"/>
    </mc:Choice>
  </mc:AlternateContent>
  <xr:revisionPtr revIDLastSave="0" documentId="8_{FDC23474-4551-4BFD-B238-22A880D0F8AC}" xr6:coauthVersionLast="47" xr6:coauthVersionMax="47" xr10:uidLastSave="{00000000-0000-0000-0000-000000000000}"/>
  <bookViews>
    <workbookView xWindow="-120" yWindow="-120" windowWidth="38640" windowHeight="21240" xr2:uid="{534EA166-D39B-4A99-84C1-E276C53841A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4" i="1" l="1"/>
  <c r="J24" i="1"/>
  <c r="I24" i="1"/>
  <c r="H24" i="1"/>
  <c r="G24" i="1"/>
  <c r="F24" i="1"/>
  <c r="E24" i="1"/>
  <c r="D24" i="1"/>
  <c r="C24" i="1"/>
  <c r="K23" i="1"/>
  <c r="J23" i="1"/>
  <c r="I23" i="1"/>
  <c r="H23" i="1"/>
  <c r="G23" i="1"/>
  <c r="F23" i="1"/>
  <c r="E23" i="1"/>
  <c r="D23" i="1"/>
  <c r="C23" i="1"/>
  <c r="K22" i="1"/>
  <c r="J22" i="1"/>
  <c r="I22" i="1"/>
  <c r="H22" i="1"/>
  <c r="G22" i="1"/>
  <c r="F22" i="1"/>
  <c r="E22" i="1"/>
  <c r="D22" i="1"/>
  <c r="C22" i="1"/>
  <c r="K21" i="1"/>
  <c r="J21" i="1"/>
  <c r="I21" i="1"/>
  <c r="H21" i="1"/>
  <c r="G21" i="1"/>
  <c r="F21" i="1"/>
  <c r="E21" i="1"/>
  <c r="D21" i="1"/>
  <c r="C21" i="1"/>
  <c r="K20" i="1"/>
  <c r="J20" i="1"/>
  <c r="I20" i="1"/>
  <c r="H20" i="1"/>
  <c r="G20" i="1"/>
  <c r="F20" i="1"/>
  <c r="E20" i="1"/>
  <c r="D20" i="1"/>
  <c r="C20" i="1"/>
  <c r="K19" i="1"/>
  <c r="J19" i="1"/>
  <c r="I19" i="1"/>
  <c r="H19" i="1"/>
  <c r="G19" i="1"/>
  <c r="F19" i="1"/>
  <c r="E19" i="1"/>
  <c r="D19" i="1"/>
  <c r="C19" i="1"/>
</calcChain>
</file>

<file path=xl/sharedStrings.xml><?xml version="1.0" encoding="utf-8"?>
<sst xmlns="http://schemas.openxmlformats.org/spreadsheetml/2006/main" count="58" uniqueCount="24">
  <si>
    <r>
      <t>Legend:</t>
    </r>
    <r>
      <rPr>
        <sz val="11"/>
        <color theme="1"/>
        <rFont val="Calibri"/>
        <family val="2"/>
        <scheme val="minor"/>
      </rPr>
      <t xml:space="preserve"> Results for the cost effectiveness of laparoscopic bariatric surgery (per person in England and Wales with a BMI of above 35 kg/m</t>
    </r>
    <r>
      <rPr>
        <vertAlign val="superscript"/>
        <sz val="11"/>
        <color theme="1"/>
        <rFont val="Calibri"/>
        <family val="2"/>
        <scheme val="minor"/>
      </rPr>
      <t>2</t>
    </r>
    <r>
      <rPr>
        <sz val="11"/>
        <color theme="1"/>
        <rFont val="Calibri"/>
        <family val="2"/>
        <scheme val="minor"/>
      </rPr>
      <t>) using Mendelian randomization and multivariable adjusted estimates (</t>
    </r>
    <r>
      <rPr>
        <b/>
        <sz val="11"/>
        <color theme="1"/>
        <rFont val="Calibri"/>
        <family val="2"/>
        <scheme val="minor"/>
      </rPr>
      <t>Policy Analysis a</t>
    </r>
    <r>
      <rPr>
        <sz val="11"/>
        <color theme="1"/>
        <rFont val="Calibri"/>
        <family val="2"/>
        <scheme val="minor"/>
      </rPr>
      <t>). The median and 95% CIs are estimated from 10,000 simulations. Net monetary benefit is the expected benefit of the intervention over 20 years, considering the effect of BMI on QALYs and costs, and the cost of the intervention (£9,549). Discount rates are applied for each year for both QALYs and costs. CI = confidence interval, MR = Mendelian randomization, QALY = quality-adjusted life year. Results for QALYs are expressed as whole units. Results for healthcare costs are express in 2019 UK pounds. QALY-costs are a representation of the combined effect of a unit increase in BMI on both QALYs (at a specified value) and healthcare costs: QALY-costs = effect of BMI on total healthcare costs - effect of BMI on QALYs*value, where value = £10k, £20k or £30k</t>
    </r>
  </si>
  <si>
    <t>Outcome</t>
  </si>
  <si>
    <t>Type</t>
  </si>
  <si>
    <t>Discount = 0% per year</t>
  </si>
  <si>
    <t>Discount = 1.5% per year</t>
  </si>
  <si>
    <t>Discount = 3.5% per year</t>
  </si>
  <si>
    <t>Median</t>
  </si>
  <si>
    <t>Lower 95% CI</t>
  </si>
  <si>
    <t>Upper 95% CI</t>
  </si>
  <si>
    <t>QALYs over 20 years</t>
  </si>
  <si>
    <t>Main Analysis MR</t>
  </si>
  <si>
    <t>Multivariable Adjusted</t>
  </si>
  <si>
    <t>Primary healthcare costs over 20 years</t>
  </si>
  <si>
    <t>Secondary healthcare costs over 20 years</t>
  </si>
  <si>
    <t>Total healthcare costs over 20 years</t>
  </si>
  <si>
    <t>QALY-costs over 20 years (£10k per QALY)</t>
  </si>
  <si>
    <t>QALY-costs over 20 years (£20k per QALY)</t>
  </si>
  <si>
    <t>QALY-costs over 20 years (£30k per QALY)</t>
  </si>
  <si>
    <t>Net monetary benefit over 20 years (£10k per QALY)</t>
  </si>
  <si>
    <t>Net monetary benefit over 20 years (£20k per QALY)</t>
  </si>
  <si>
    <t>Net monetary benefit over 20 years (£30k per QALY)</t>
  </si>
  <si>
    <t>Net monetary benefit is the expected benefit of the intervention over 20 years, considering the effect of BMI on QALYs and costs, and the cost of the intervention (£9,549)</t>
  </si>
  <si>
    <t>QALY-costs are a representation of the combined effect of a unit increase in BMI on both QALYs (at a specified value) and healthcare costs: QALY-costs = effect of BMI on total healthcare costs - effect of BMI on QALYs*value, where value = £10k, £20k or £30k</t>
  </si>
  <si>
    <r>
      <t xml:space="preserve">S12 Table: </t>
    </r>
    <r>
      <rPr>
        <sz val="11"/>
        <color theme="1"/>
        <rFont val="Calibri"/>
        <family val="2"/>
        <scheme val="minor"/>
      </rPr>
      <t>Results for Policy Analysis a: laparoscopic bariatric surgery (per person)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</si>
</sst>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b/>
      <sz val="11"/>
      <color theme="1"/>
      <name val="Calibri"/>
      <family val="2"/>
      <scheme val="minor"/>
    </font>
    <font>
      <vertAlign val="superscrip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top/>
      <bottom/>
      <diagonal/>
    </border>
    <border>
      <left/>
      <right style="medium">
        <color auto="1"/>
      </right>
      <top/>
      <bottom/>
      <diagonal/>
    </border>
  </borders>
  <cellStyleXfs count="1">
    <xf numFmtId="0" fontId="0" fillId="0" borderId="0"/>
  </cellStyleXfs>
  <cellXfs count="22">
    <xf numFmtId="0" fontId="0" fillId="0" borderId="0" xfId="0"/>
    <xf numFmtId="0" fontId="1" fillId="0" borderId="0" xfId="0" applyFont="1" applyAlignment="1">
      <alignment horizontal="left"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4" xfId="0" applyFont="1" applyBorder="1"/>
    <xf numFmtId="0" fontId="1" fillId="0" borderId="5" xfId="0" applyFont="1" applyBorder="1"/>
    <xf numFmtId="0" fontId="1" fillId="0" borderId="6" xfId="0" applyFont="1" applyBorder="1"/>
    <xf numFmtId="0" fontId="0" fillId="0" borderId="7" xfId="0" applyBorder="1"/>
    <xf numFmtId="4" fontId="0" fillId="0" borderId="7" xfId="0" applyNumberFormat="1" applyBorder="1"/>
    <xf numFmtId="4" fontId="0" fillId="0" borderId="0" xfId="0" applyNumberFormat="1"/>
    <xf numFmtId="4" fontId="0" fillId="0" borderId="8" xfId="0" applyNumberFormat="1" applyBorder="1"/>
    <xf numFmtId="164" fontId="0" fillId="0" borderId="7" xfId="0" applyNumberFormat="1" applyBorder="1"/>
    <xf numFmtId="164" fontId="0" fillId="0" borderId="0" xfId="0" applyNumberFormat="1"/>
    <xf numFmtId="164" fontId="0" fillId="0" borderId="8" xfId="0" applyNumberFormat="1" applyBorder="1"/>
    <xf numFmtId="0" fontId="0" fillId="0" borderId="4" xfId="0" applyBorder="1"/>
    <xf numFmtId="0" fontId="0" fillId="0" borderId="5" xfId="0" applyBorder="1"/>
    <xf numFmtId="164" fontId="0" fillId="0" borderId="4" xfId="0" applyNumberFormat="1" applyBorder="1"/>
    <xf numFmtId="164" fontId="0" fillId="0" borderId="5" xfId="0" applyNumberFormat="1" applyBorder="1"/>
    <xf numFmtId="164" fontId="0" fillId="0" borderId="6"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70C19-A665-4F25-BD35-0FB2A7A6B292}">
  <dimension ref="A1:K26"/>
  <sheetViews>
    <sheetView tabSelected="1" workbookViewId="0"/>
  </sheetViews>
  <sheetFormatPr defaultRowHeight="15" x14ac:dyDescent="0.25"/>
  <cols>
    <col min="1" max="1" width="47.85546875" bestFit="1" customWidth="1"/>
    <col min="2" max="2" width="21.7109375" bestFit="1" customWidth="1"/>
    <col min="3" max="3" width="10.85546875" bestFit="1" customWidth="1"/>
    <col min="4" max="5" width="12.5703125" bestFit="1" customWidth="1"/>
    <col min="6" max="6" width="10.85546875" bestFit="1" customWidth="1"/>
    <col min="7" max="8" width="12.5703125" bestFit="1" customWidth="1"/>
    <col min="9" max="9" width="10.85546875" bestFit="1" customWidth="1"/>
    <col min="10" max="11" width="12.5703125" bestFit="1" customWidth="1"/>
  </cols>
  <sheetData>
    <row r="1" spans="1:11" x14ac:dyDescent="0.25">
      <c r="A1" s="1" t="s">
        <v>23</v>
      </c>
    </row>
    <row r="2" spans="1:11" ht="18" thickBot="1" x14ac:dyDescent="0.3">
      <c r="A2" s="1" t="s">
        <v>0</v>
      </c>
    </row>
    <row r="3" spans="1:11" x14ac:dyDescent="0.25">
      <c r="A3" s="2" t="s">
        <v>1</v>
      </c>
      <c r="B3" s="3" t="s">
        <v>2</v>
      </c>
      <c r="C3" s="2" t="s">
        <v>3</v>
      </c>
      <c r="D3" s="3"/>
      <c r="E3" s="4"/>
      <c r="F3" s="3" t="s">
        <v>4</v>
      </c>
      <c r="G3" s="3"/>
      <c r="H3" s="3"/>
      <c r="I3" s="2" t="s">
        <v>5</v>
      </c>
      <c r="J3" s="3"/>
      <c r="K3" s="4"/>
    </row>
    <row r="4" spans="1:11" ht="15.75" thickBot="1" x14ac:dyDescent="0.3">
      <c r="A4" s="5"/>
      <c r="B4" s="6"/>
      <c r="C4" s="7" t="s">
        <v>6</v>
      </c>
      <c r="D4" s="8" t="s">
        <v>7</v>
      </c>
      <c r="E4" s="9" t="s">
        <v>8</v>
      </c>
      <c r="F4" s="8" t="s">
        <v>6</v>
      </c>
      <c r="G4" s="8" t="s">
        <v>7</v>
      </c>
      <c r="H4" s="8" t="s">
        <v>8</v>
      </c>
      <c r="I4" s="7" t="s">
        <v>6</v>
      </c>
      <c r="J4" s="8" t="s">
        <v>7</v>
      </c>
      <c r="K4" s="9" t="s">
        <v>8</v>
      </c>
    </row>
    <row r="5" spans="1:11" x14ac:dyDescent="0.25">
      <c r="A5" s="10" t="s">
        <v>9</v>
      </c>
      <c r="B5" t="s">
        <v>10</v>
      </c>
      <c r="C5" s="11">
        <v>1.3451869999999999</v>
      </c>
      <c r="D5" s="12">
        <v>0.98790140000000004</v>
      </c>
      <c r="E5" s="13">
        <v>1.682507</v>
      </c>
      <c r="F5" s="12">
        <v>1.139791</v>
      </c>
      <c r="G5" s="12">
        <v>0.82775319999999997</v>
      </c>
      <c r="H5" s="12">
        <v>1.434482</v>
      </c>
      <c r="I5" s="11">
        <v>0.92054210000000003</v>
      </c>
      <c r="J5" s="12">
        <v>0.65819819999999996</v>
      </c>
      <c r="K5" s="13">
        <v>1.171165</v>
      </c>
    </row>
    <row r="6" spans="1:11" x14ac:dyDescent="0.25">
      <c r="A6" s="10" t="s">
        <v>9</v>
      </c>
      <c r="B6" t="s">
        <v>11</v>
      </c>
      <c r="C6" s="11">
        <v>1.5425089999999999</v>
      </c>
      <c r="D6" s="12">
        <v>1.357928</v>
      </c>
      <c r="E6" s="13">
        <v>1.7100109999999999</v>
      </c>
      <c r="F6" s="12">
        <v>1.3252790000000001</v>
      </c>
      <c r="G6" s="12">
        <v>1.165953</v>
      </c>
      <c r="H6" s="12">
        <v>1.46956</v>
      </c>
      <c r="I6" s="11">
        <v>1.091378</v>
      </c>
      <c r="J6" s="12">
        <v>0.95913729999999997</v>
      </c>
      <c r="K6" s="13">
        <v>1.211651</v>
      </c>
    </row>
    <row r="7" spans="1:11" x14ac:dyDescent="0.25">
      <c r="A7" s="10" t="s">
        <v>12</v>
      </c>
      <c r="B7" t="s">
        <v>10</v>
      </c>
      <c r="C7" s="14">
        <v>-3843.1149999999998</v>
      </c>
      <c r="D7" s="15">
        <v>-5018.317</v>
      </c>
      <c r="E7" s="16">
        <v>-2805.87</v>
      </c>
      <c r="F7" s="15">
        <v>-3252.627</v>
      </c>
      <c r="G7" s="15">
        <v>-4279.3339999999998</v>
      </c>
      <c r="H7" s="15">
        <v>-2347.9450000000002</v>
      </c>
      <c r="I7" s="14">
        <v>-2622.6729999999998</v>
      </c>
      <c r="J7" s="15">
        <v>-3495.1260000000002</v>
      </c>
      <c r="K7" s="16">
        <v>-1854.098</v>
      </c>
    </row>
    <row r="8" spans="1:11" x14ac:dyDescent="0.25">
      <c r="A8" s="10" t="s">
        <v>12</v>
      </c>
      <c r="B8" t="s">
        <v>11</v>
      </c>
      <c r="C8" s="14">
        <v>-4113.1469999999999</v>
      </c>
      <c r="D8" s="15">
        <v>-4621.93</v>
      </c>
      <c r="E8" s="16">
        <v>-3655.0259999999998</v>
      </c>
      <c r="F8" s="15">
        <v>-3535.5590000000002</v>
      </c>
      <c r="G8" s="15">
        <v>-3975.31</v>
      </c>
      <c r="H8" s="15">
        <v>-3140.328</v>
      </c>
      <c r="I8" s="14">
        <v>-2915.549</v>
      </c>
      <c r="J8" s="15">
        <v>-3281.8510000000001</v>
      </c>
      <c r="K8" s="16">
        <v>-2588.0100000000002</v>
      </c>
    </row>
    <row r="9" spans="1:11" x14ac:dyDescent="0.25">
      <c r="A9" s="10" t="s">
        <v>13</v>
      </c>
      <c r="B9" t="s">
        <v>10</v>
      </c>
      <c r="C9" s="14">
        <v>-3564.4949999999999</v>
      </c>
      <c r="D9" s="15">
        <v>-5425.8940000000002</v>
      </c>
      <c r="E9" s="16">
        <v>-1959.92</v>
      </c>
      <c r="F9" s="15">
        <v>-3036.1219999999998</v>
      </c>
      <c r="G9" s="15">
        <v>-4643.0129999999999</v>
      </c>
      <c r="H9" s="15">
        <v>-1648.62</v>
      </c>
      <c r="I9" s="14">
        <v>-2466.71</v>
      </c>
      <c r="J9" s="15">
        <v>-3800.174</v>
      </c>
      <c r="K9" s="16">
        <v>-1301.7529999999999</v>
      </c>
    </row>
    <row r="10" spans="1:11" x14ac:dyDescent="0.25">
      <c r="A10" s="10" t="s">
        <v>13</v>
      </c>
      <c r="B10" t="s">
        <v>11</v>
      </c>
      <c r="C10" s="14">
        <v>-4382.1509999999998</v>
      </c>
      <c r="D10" s="15">
        <v>-5033.4790000000003</v>
      </c>
      <c r="E10" s="16">
        <v>-3811.4690000000001</v>
      </c>
      <c r="F10" s="15">
        <v>-3759.221</v>
      </c>
      <c r="G10" s="15">
        <v>-4321.2879999999996</v>
      </c>
      <c r="H10" s="15">
        <v>-3264.5740000000001</v>
      </c>
      <c r="I10" s="14">
        <v>-3087.9450000000002</v>
      </c>
      <c r="J10" s="15">
        <v>-3555.694</v>
      </c>
      <c r="K10" s="16">
        <v>-2678.7150000000001</v>
      </c>
    </row>
    <row r="11" spans="1:11" x14ac:dyDescent="0.25">
      <c r="A11" s="10" t="s">
        <v>14</v>
      </c>
      <c r="B11" t="s">
        <v>10</v>
      </c>
      <c r="C11" s="14">
        <v>-7417.8509999999997</v>
      </c>
      <c r="D11" s="15">
        <v>-9857.6550000000007</v>
      </c>
      <c r="E11" s="16">
        <v>-5230.1909999999998</v>
      </c>
      <c r="F11" s="15">
        <v>-6297.5730000000003</v>
      </c>
      <c r="G11" s="15">
        <v>-8404.5439999999999</v>
      </c>
      <c r="H11" s="15">
        <v>-4381.5860000000002</v>
      </c>
      <c r="I11" s="14">
        <v>-5095.6909999999998</v>
      </c>
      <c r="J11" s="15">
        <v>-6851.7550000000001</v>
      </c>
      <c r="K11" s="16">
        <v>-3489.377</v>
      </c>
    </row>
    <row r="12" spans="1:11" x14ac:dyDescent="0.25">
      <c r="A12" s="10" t="s">
        <v>14</v>
      </c>
      <c r="B12" t="s">
        <v>11</v>
      </c>
      <c r="C12" s="14">
        <v>-8489.1239999999998</v>
      </c>
      <c r="D12" s="15">
        <v>-9571.0310000000009</v>
      </c>
      <c r="E12" s="16">
        <v>-7552.1329999999998</v>
      </c>
      <c r="F12" s="15">
        <v>-7286.5540000000001</v>
      </c>
      <c r="G12" s="15">
        <v>-8219.5259999999998</v>
      </c>
      <c r="H12" s="15">
        <v>-6483.299</v>
      </c>
      <c r="I12" s="14">
        <v>-5994.9859999999999</v>
      </c>
      <c r="J12" s="15">
        <v>-6763.9160000000002</v>
      </c>
      <c r="K12" s="16">
        <v>-5329.2219999999998</v>
      </c>
    </row>
    <row r="13" spans="1:11" x14ac:dyDescent="0.25">
      <c r="A13" s="10" t="s">
        <v>15</v>
      </c>
      <c r="B13" t="s">
        <v>10</v>
      </c>
      <c r="C13" s="14">
        <v>-20837.599999999999</v>
      </c>
      <c r="D13" s="15">
        <v>-26416.74</v>
      </c>
      <c r="E13" s="16">
        <v>-15995.78</v>
      </c>
      <c r="F13" s="15">
        <v>-17665.98</v>
      </c>
      <c r="G13" s="15">
        <v>-22496.45</v>
      </c>
      <c r="H13" s="15">
        <v>-13473.49</v>
      </c>
      <c r="I13" s="14">
        <v>-14279.63</v>
      </c>
      <c r="J13" s="15">
        <v>-18348.82</v>
      </c>
      <c r="K13" s="16">
        <v>-10770.62</v>
      </c>
    </row>
    <row r="14" spans="1:11" x14ac:dyDescent="0.25">
      <c r="A14" s="10" t="s">
        <v>15</v>
      </c>
      <c r="B14" t="s">
        <v>11</v>
      </c>
      <c r="C14" s="14">
        <v>-23920.95</v>
      </c>
      <c r="D14" s="15">
        <v>-26662.11</v>
      </c>
      <c r="E14" s="16">
        <v>-21407.4</v>
      </c>
      <c r="F14" s="15">
        <v>-20540.29</v>
      </c>
      <c r="G14" s="15">
        <v>-22902.65</v>
      </c>
      <c r="H14" s="15">
        <v>-18386.099999999999</v>
      </c>
      <c r="I14" s="14">
        <v>-16910.439999999999</v>
      </c>
      <c r="J14" s="15">
        <v>-18860.82</v>
      </c>
      <c r="K14" s="16">
        <v>-15128.58</v>
      </c>
    </row>
    <row r="15" spans="1:11" x14ac:dyDescent="0.25">
      <c r="A15" s="10" t="s">
        <v>16</v>
      </c>
      <c r="B15" t="s">
        <v>10</v>
      </c>
      <c r="C15" s="14">
        <v>-34293.279999999999</v>
      </c>
      <c r="D15" s="15">
        <v>-43523.96</v>
      </c>
      <c r="E15" s="16">
        <v>-26325.66</v>
      </c>
      <c r="F15" s="15">
        <v>-29049.48</v>
      </c>
      <c r="G15" s="15">
        <v>-37059.160000000003</v>
      </c>
      <c r="H15" s="15">
        <v>-22156.11</v>
      </c>
      <c r="I15" s="14">
        <v>-23484.720000000001</v>
      </c>
      <c r="J15" s="15">
        <v>-30206.69</v>
      </c>
      <c r="K15" s="16">
        <v>-17660.96</v>
      </c>
    </row>
    <row r="16" spans="1:11" x14ac:dyDescent="0.25">
      <c r="A16" s="10" t="s">
        <v>16</v>
      </c>
      <c r="B16" t="s">
        <v>11</v>
      </c>
      <c r="C16" s="14">
        <v>-39368.519999999997</v>
      </c>
      <c r="D16" s="15">
        <v>-43940.35</v>
      </c>
      <c r="E16" s="16">
        <v>-35168</v>
      </c>
      <c r="F16" s="15">
        <v>-33812</v>
      </c>
      <c r="G16" s="15">
        <v>-37746.730000000003</v>
      </c>
      <c r="H16" s="15">
        <v>-30206.12</v>
      </c>
      <c r="I16" s="14">
        <v>-27840.71</v>
      </c>
      <c r="J16" s="15">
        <v>-31094.71</v>
      </c>
      <c r="K16" s="16">
        <v>-24857.599999999999</v>
      </c>
    </row>
    <row r="17" spans="1:11" x14ac:dyDescent="0.25">
      <c r="A17" s="10" t="s">
        <v>17</v>
      </c>
      <c r="B17" t="s">
        <v>10</v>
      </c>
      <c r="C17" s="14">
        <v>-47829.85</v>
      </c>
      <c r="D17" s="15">
        <v>-60759.49</v>
      </c>
      <c r="E17" s="16">
        <v>-36603.82</v>
      </c>
      <c r="F17" s="15">
        <v>-40516.11</v>
      </c>
      <c r="G17" s="15">
        <v>-51778.89</v>
      </c>
      <c r="H17" s="15">
        <v>-30784.07</v>
      </c>
      <c r="I17" s="14">
        <v>-32736.22</v>
      </c>
      <c r="J17" s="15">
        <v>-42061.66</v>
      </c>
      <c r="K17" s="16">
        <v>-24561.29</v>
      </c>
    </row>
    <row r="18" spans="1:11" ht="15.75" thickBot="1" x14ac:dyDescent="0.3">
      <c r="A18" s="17" t="s">
        <v>17</v>
      </c>
      <c r="B18" s="18" t="s">
        <v>11</v>
      </c>
      <c r="C18" s="19">
        <v>-54746.63</v>
      </c>
      <c r="D18" s="20">
        <v>-61142.29</v>
      </c>
      <c r="E18" s="21">
        <v>-48907.63</v>
      </c>
      <c r="F18" s="20">
        <v>-47020.91</v>
      </c>
      <c r="G18" s="20">
        <v>-52545.77</v>
      </c>
      <c r="H18" s="20">
        <v>-42009.38</v>
      </c>
      <c r="I18" s="19">
        <v>-38723.440000000002</v>
      </c>
      <c r="J18" s="20">
        <v>-43316.29</v>
      </c>
      <c r="K18" s="21">
        <v>-34565.47</v>
      </c>
    </row>
    <row r="19" spans="1:11" x14ac:dyDescent="0.25">
      <c r="A19" s="10" t="s">
        <v>18</v>
      </c>
      <c r="B19" t="s">
        <v>10</v>
      </c>
      <c r="C19" s="14">
        <f>-(C13+9549)</f>
        <v>11288.599999999999</v>
      </c>
      <c r="D19" s="15">
        <f>-(E13+9549)</f>
        <v>6446.7800000000007</v>
      </c>
      <c r="E19" s="16">
        <f>-(D13+9549)</f>
        <v>16867.740000000002</v>
      </c>
      <c r="F19" s="15">
        <f t="shared" ref="F19:I24" si="0">-(F13+9549)</f>
        <v>8116.98</v>
      </c>
      <c r="G19" s="15">
        <f>-(H13+9549)</f>
        <v>3924.49</v>
      </c>
      <c r="H19" s="15">
        <f>-(G13+9549)</f>
        <v>12947.45</v>
      </c>
      <c r="I19" s="14">
        <f t="shared" si="0"/>
        <v>4730.6299999999992</v>
      </c>
      <c r="J19" s="15">
        <f>-(K13+9549)</f>
        <v>1221.6200000000008</v>
      </c>
      <c r="K19" s="16">
        <f>-(J13+9549)</f>
        <v>8799.82</v>
      </c>
    </row>
    <row r="20" spans="1:11" x14ac:dyDescent="0.25">
      <c r="A20" s="10" t="s">
        <v>18</v>
      </c>
      <c r="B20" t="s">
        <v>11</v>
      </c>
      <c r="C20" s="14">
        <f t="shared" ref="C20:C24" si="1">-(C14+9549)</f>
        <v>14371.95</v>
      </c>
      <c r="D20" s="15">
        <f t="shared" ref="D20:D24" si="2">-(E14+9549)</f>
        <v>11858.400000000001</v>
      </c>
      <c r="E20" s="16">
        <f t="shared" ref="E20:E24" si="3">-(D14+9549)</f>
        <v>17113.11</v>
      </c>
      <c r="F20" s="15">
        <f t="shared" si="0"/>
        <v>10991.29</v>
      </c>
      <c r="G20" s="15">
        <f t="shared" ref="G20:G24" si="4">-(H14+9549)</f>
        <v>8837.0999999999985</v>
      </c>
      <c r="H20" s="15">
        <f t="shared" ref="H20:H24" si="5">-(G14+9549)</f>
        <v>13353.650000000001</v>
      </c>
      <c r="I20" s="14">
        <f t="shared" si="0"/>
        <v>7361.4399999999987</v>
      </c>
      <c r="J20" s="15">
        <f t="shared" ref="J20:J24" si="6">-(K14+9549)</f>
        <v>5579.58</v>
      </c>
      <c r="K20" s="16">
        <f t="shared" ref="K20:K24" si="7">-(J14+9549)</f>
        <v>9311.82</v>
      </c>
    </row>
    <row r="21" spans="1:11" x14ac:dyDescent="0.25">
      <c r="A21" s="10" t="s">
        <v>19</v>
      </c>
      <c r="B21" t="s">
        <v>10</v>
      </c>
      <c r="C21" s="14">
        <f t="shared" si="1"/>
        <v>24744.28</v>
      </c>
      <c r="D21" s="15">
        <f t="shared" si="2"/>
        <v>16776.66</v>
      </c>
      <c r="E21" s="16">
        <f t="shared" si="3"/>
        <v>33974.959999999999</v>
      </c>
      <c r="F21" s="15">
        <f t="shared" si="0"/>
        <v>19500.48</v>
      </c>
      <c r="G21" s="15">
        <f t="shared" si="4"/>
        <v>12607.11</v>
      </c>
      <c r="H21" s="15">
        <f t="shared" si="5"/>
        <v>27510.160000000003</v>
      </c>
      <c r="I21" s="14">
        <f t="shared" si="0"/>
        <v>13935.720000000001</v>
      </c>
      <c r="J21" s="15">
        <f t="shared" si="6"/>
        <v>8111.9599999999991</v>
      </c>
      <c r="K21" s="16">
        <f t="shared" si="7"/>
        <v>20657.689999999999</v>
      </c>
    </row>
    <row r="22" spans="1:11" x14ac:dyDescent="0.25">
      <c r="A22" s="10" t="s">
        <v>19</v>
      </c>
      <c r="B22" t="s">
        <v>11</v>
      </c>
      <c r="C22" s="14">
        <f t="shared" si="1"/>
        <v>29819.519999999997</v>
      </c>
      <c r="D22" s="15">
        <f t="shared" si="2"/>
        <v>25619</v>
      </c>
      <c r="E22" s="16">
        <f t="shared" si="3"/>
        <v>34391.35</v>
      </c>
      <c r="F22" s="15">
        <f t="shared" si="0"/>
        <v>24263</v>
      </c>
      <c r="G22" s="15">
        <f t="shared" si="4"/>
        <v>20657.12</v>
      </c>
      <c r="H22" s="15">
        <f t="shared" si="5"/>
        <v>28197.730000000003</v>
      </c>
      <c r="I22" s="14">
        <f t="shared" si="0"/>
        <v>18291.71</v>
      </c>
      <c r="J22" s="15">
        <f t="shared" si="6"/>
        <v>15308.599999999999</v>
      </c>
      <c r="K22" s="16">
        <f t="shared" si="7"/>
        <v>21545.71</v>
      </c>
    </row>
    <row r="23" spans="1:11" x14ac:dyDescent="0.25">
      <c r="A23" s="10" t="s">
        <v>20</v>
      </c>
      <c r="B23" t="s">
        <v>10</v>
      </c>
      <c r="C23" s="14">
        <f t="shared" si="1"/>
        <v>38280.85</v>
      </c>
      <c r="D23" s="15">
        <f t="shared" si="2"/>
        <v>27054.82</v>
      </c>
      <c r="E23" s="16">
        <f t="shared" si="3"/>
        <v>51210.49</v>
      </c>
      <c r="F23" s="15">
        <f t="shared" si="0"/>
        <v>30967.11</v>
      </c>
      <c r="G23" s="15">
        <f t="shared" si="4"/>
        <v>21235.07</v>
      </c>
      <c r="H23" s="15">
        <f t="shared" si="5"/>
        <v>42229.89</v>
      </c>
      <c r="I23" s="14">
        <f t="shared" si="0"/>
        <v>23187.22</v>
      </c>
      <c r="J23" s="15">
        <f t="shared" si="6"/>
        <v>15012.29</v>
      </c>
      <c r="K23" s="16">
        <f t="shared" si="7"/>
        <v>32512.660000000003</v>
      </c>
    </row>
    <row r="24" spans="1:11" ht="15.75" thickBot="1" x14ac:dyDescent="0.3">
      <c r="A24" s="17" t="s">
        <v>20</v>
      </c>
      <c r="B24" s="18" t="s">
        <v>11</v>
      </c>
      <c r="C24" s="19">
        <f t="shared" si="1"/>
        <v>45197.63</v>
      </c>
      <c r="D24" s="20">
        <f t="shared" si="2"/>
        <v>39358.629999999997</v>
      </c>
      <c r="E24" s="21">
        <f t="shared" si="3"/>
        <v>51593.29</v>
      </c>
      <c r="F24" s="20">
        <f t="shared" si="0"/>
        <v>37471.910000000003</v>
      </c>
      <c r="G24" s="20">
        <f t="shared" si="4"/>
        <v>32460.379999999997</v>
      </c>
      <c r="H24" s="20">
        <f t="shared" si="5"/>
        <v>42996.77</v>
      </c>
      <c r="I24" s="19">
        <f t="shared" si="0"/>
        <v>29174.440000000002</v>
      </c>
      <c r="J24" s="20">
        <f t="shared" si="6"/>
        <v>25016.47</v>
      </c>
      <c r="K24" s="21">
        <f t="shared" si="7"/>
        <v>33767.29</v>
      </c>
    </row>
    <row r="25" spans="1:11" x14ac:dyDescent="0.25">
      <c r="A25" s="10" t="s">
        <v>21</v>
      </c>
    </row>
    <row r="26" spans="1:11" x14ac:dyDescent="0.25">
      <c r="A26" t="s">
        <v>22</v>
      </c>
    </row>
  </sheetData>
  <mergeCells count="5">
    <mergeCell ref="A3:A4"/>
    <mergeCell ref="B3:B4"/>
    <mergeCell ref="C3:E3"/>
    <mergeCell ref="F3:H3"/>
    <mergeCell ref="I3:K3"/>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Harrison</dc:creator>
  <cp:lastModifiedBy>Sean Harrison</cp:lastModifiedBy>
  <dcterms:created xsi:type="dcterms:W3CDTF">2021-07-29T20:51:32Z</dcterms:created>
  <dcterms:modified xsi:type="dcterms:W3CDTF">2021-07-29T20:53:24Z</dcterms:modified>
</cp:coreProperties>
</file>