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84180B4F-66EE-4F36-9130-9DE86D3254AA}" xr6:coauthVersionLast="47" xr6:coauthVersionMax="47" xr10:uidLastSave="{00000000-0000-0000-0000-000000000000}"/>
  <bookViews>
    <workbookView xWindow="14880" yWindow="0" windowWidth="2400" windowHeight="585" activeTab="1" xr2:uid="{B24FA28E-914E-448D-89D6-818E69414062}"/>
  </bookViews>
  <sheets>
    <sheet name="2020-3以後" sheetId="1" r:id="rId1"/>
    <sheet name="2020-2以前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  <c r="G8" i="2" s="1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7" i="2"/>
  <c r="O27" i="2"/>
  <c r="M9" i="2"/>
  <c r="M10" i="2"/>
  <c r="M13" i="2"/>
  <c r="M14" i="2"/>
  <c r="M20" i="2"/>
  <c r="M21" i="2"/>
  <c r="L27" i="2"/>
  <c r="M8" i="2" s="1"/>
  <c r="C27" i="2"/>
  <c r="D10" i="2" s="1"/>
  <c r="G8" i="1"/>
  <c r="P9" i="1"/>
  <c r="P8" i="1"/>
  <c r="F36" i="1"/>
  <c r="G9" i="1" s="1"/>
  <c r="C36" i="1"/>
  <c r="D8" i="1" s="1"/>
  <c r="O36" i="1"/>
  <c r="P7" i="1" s="1"/>
  <c r="M12" i="1"/>
  <c r="M13" i="1"/>
  <c r="L36" i="1"/>
  <c r="M14" i="1" s="1"/>
  <c r="G26" i="2" l="1"/>
  <c r="G23" i="2"/>
  <c r="G21" i="2"/>
  <c r="G17" i="2"/>
  <c r="G11" i="2"/>
  <c r="G18" i="2"/>
  <c r="G25" i="2"/>
  <c r="G22" i="2"/>
  <c r="G19" i="2"/>
  <c r="G16" i="2"/>
  <c r="G14" i="2"/>
  <c r="G12" i="2"/>
  <c r="G9" i="2"/>
  <c r="G7" i="2"/>
  <c r="G24" i="2"/>
  <c r="G20" i="2"/>
  <c r="G15" i="2"/>
  <c r="G13" i="2"/>
  <c r="G10" i="2"/>
  <c r="M10" i="1"/>
  <c r="M8" i="1"/>
  <c r="M9" i="1"/>
  <c r="D7" i="2"/>
  <c r="G34" i="1"/>
  <c r="P34" i="1"/>
  <c r="G32" i="1"/>
  <c r="D28" i="1"/>
  <c r="G30" i="1"/>
  <c r="P30" i="1"/>
  <c r="P29" i="1"/>
  <c r="G28" i="1"/>
  <c r="D19" i="2"/>
  <c r="M7" i="2"/>
  <c r="M32" i="1"/>
  <c r="P28" i="1"/>
  <c r="D25" i="1"/>
  <c r="G27" i="1"/>
  <c r="D18" i="2"/>
  <c r="M26" i="2"/>
  <c r="M31" i="1"/>
  <c r="P27" i="1"/>
  <c r="D24" i="1"/>
  <c r="G26" i="1"/>
  <c r="D17" i="2"/>
  <c r="M25" i="2"/>
  <c r="M30" i="1"/>
  <c r="P26" i="1"/>
  <c r="D23" i="1"/>
  <c r="G25" i="1"/>
  <c r="D16" i="2"/>
  <c r="M24" i="2"/>
  <c r="D22" i="2"/>
  <c r="P31" i="1"/>
  <c r="D20" i="2"/>
  <c r="M33" i="1"/>
  <c r="D26" i="1"/>
  <c r="M29" i="1"/>
  <c r="P25" i="1"/>
  <c r="D22" i="1"/>
  <c r="G24" i="1"/>
  <c r="D15" i="2"/>
  <c r="M23" i="2"/>
  <c r="M28" i="1"/>
  <c r="P24" i="1"/>
  <c r="D21" i="1"/>
  <c r="G23" i="1"/>
  <c r="D14" i="2"/>
  <c r="M22" i="2"/>
  <c r="D34" i="1"/>
  <c r="G7" i="1"/>
  <c r="D33" i="1"/>
  <c r="D26" i="2"/>
  <c r="P35" i="1"/>
  <c r="D25" i="2"/>
  <c r="D31" i="1"/>
  <c r="D24" i="2"/>
  <c r="D30" i="1"/>
  <c r="D23" i="2"/>
  <c r="D29" i="1"/>
  <c r="M34" i="1"/>
  <c r="G29" i="1"/>
  <c r="M27" i="1"/>
  <c r="D20" i="1"/>
  <c r="G22" i="1"/>
  <c r="M26" i="1"/>
  <c r="D19" i="1"/>
  <c r="D12" i="2"/>
  <c r="P21" i="1"/>
  <c r="G20" i="1"/>
  <c r="M19" i="2"/>
  <c r="P20" i="1"/>
  <c r="D17" i="1"/>
  <c r="G19" i="1"/>
  <c r="M18" i="2"/>
  <c r="M23" i="1"/>
  <c r="P19" i="1"/>
  <c r="D16" i="1"/>
  <c r="G18" i="1"/>
  <c r="D9" i="2"/>
  <c r="M17" i="2"/>
  <c r="M22" i="1"/>
  <c r="P18" i="1"/>
  <c r="D15" i="1"/>
  <c r="G17" i="1"/>
  <c r="D8" i="2"/>
  <c r="M16" i="2"/>
  <c r="M21" i="1"/>
  <c r="P17" i="1"/>
  <c r="D14" i="1"/>
  <c r="G16" i="1"/>
  <c r="M15" i="2"/>
  <c r="G35" i="1"/>
  <c r="D32" i="1"/>
  <c r="G33" i="1"/>
  <c r="P33" i="1"/>
  <c r="P32" i="1"/>
  <c r="G31" i="1"/>
  <c r="M35" i="1"/>
  <c r="D21" i="2"/>
  <c r="D27" i="1"/>
  <c r="P23" i="1"/>
  <c r="D13" i="2"/>
  <c r="P22" i="1"/>
  <c r="G21" i="1"/>
  <c r="M25" i="1"/>
  <c r="D18" i="1"/>
  <c r="D11" i="2"/>
  <c r="M24" i="1"/>
  <c r="M20" i="1"/>
  <c r="P16" i="1"/>
  <c r="D13" i="1"/>
  <c r="G15" i="1"/>
  <c r="M19" i="1"/>
  <c r="P15" i="1"/>
  <c r="D12" i="1"/>
  <c r="G14" i="1"/>
  <c r="M18" i="1"/>
  <c r="P14" i="1"/>
  <c r="D11" i="1"/>
  <c r="G13" i="1"/>
  <c r="M12" i="2"/>
  <c r="M17" i="1"/>
  <c r="P13" i="1"/>
  <c r="D10" i="1"/>
  <c r="G12" i="1"/>
  <c r="M11" i="2"/>
  <c r="M11" i="1"/>
  <c r="D7" i="1"/>
  <c r="M7" i="1"/>
  <c r="D35" i="1"/>
  <c r="M16" i="1"/>
  <c r="P12" i="1"/>
  <c r="D9" i="1"/>
  <c r="G11" i="1"/>
  <c r="M15" i="1"/>
  <c r="P11" i="1"/>
  <c r="G10" i="1"/>
  <c r="P10" i="1"/>
  <c r="O4" i="2"/>
  <c r="M4" i="2"/>
  <c r="F4" i="2"/>
  <c r="D4" i="2"/>
  <c r="O3" i="2"/>
  <c r="M3" i="2"/>
  <c r="F3" i="2"/>
  <c r="D3" i="2"/>
  <c r="O3" i="1"/>
  <c r="O4" i="1"/>
  <c r="M4" i="1"/>
  <c r="M3" i="1"/>
  <c r="F4" i="1"/>
  <c r="F3" i="1"/>
  <c r="D4" i="1"/>
  <c r="D3" i="1"/>
</calcChain>
</file>

<file path=xl/sharedStrings.xml><?xml version="1.0" encoding="utf-8"?>
<sst xmlns="http://schemas.openxmlformats.org/spreadsheetml/2006/main" count="216" uniqueCount="36">
  <si>
    <t>有</t>
    <phoneticPr fontId="2" type="noConversion"/>
  </si>
  <si>
    <t>櫃</t>
    <phoneticPr fontId="2" type="noConversion"/>
  </si>
  <si>
    <t>市</t>
    <phoneticPr fontId="2" type="noConversion"/>
  </si>
  <si>
    <t>無</t>
    <phoneticPr fontId="2" type="noConversion"/>
  </si>
  <si>
    <t>半導體業</t>
  </si>
  <si>
    <t>電子零組件業</t>
  </si>
  <si>
    <t>生技醫療業</t>
  </si>
  <si>
    <t>文化創意業</t>
  </si>
  <si>
    <t>通信網路業</t>
  </si>
  <si>
    <t>其他業</t>
  </si>
  <si>
    <t>光電業</t>
  </si>
  <si>
    <t>其他電子業</t>
  </si>
  <si>
    <t>紡織纖維</t>
  </si>
  <si>
    <t>數位雲端</t>
  </si>
  <si>
    <t>觀光餐旅</t>
  </si>
  <si>
    <t>鋼鐵工業</t>
  </si>
  <si>
    <t>貿易百貨業</t>
  </si>
  <si>
    <t>電子通路業</t>
  </si>
  <si>
    <t>資訊服務業</t>
  </si>
  <si>
    <t>建材營造業</t>
  </si>
  <si>
    <t>航運業</t>
  </si>
  <si>
    <t>塑膠工業</t>
  </si>
  <si>
    <t>玻璃陶瓷</t>
  </si>
  <si>
    <t>綠能環保</t>
  </si>
  <si>
    <t>居家生活</t>
  </si>
  <si>
    <t>電器電纜</t>
  </si>
  <si>
    <t>運動休閒</t>
  </si>
  <si>
    <t>農業科技業</t>
  </si>
  <si>
    <t>橡膠工業</t>
  </si>
  <si>
    <t>汽車工業</t>
  </si>
  <si>
    <t>化學工業</t>
  </si>
  <si>
    <t>電機機械</t>
  </si>
  <si>
    <t xml:space="preserve">電腦及週邊設備業    </t>
    <phoneticPr fontId="2" type="noConversion"/>
  </si>
  <si>
    <t>不重複計算</t>
    <phoneticPr fontId="2" type="noConversion"/>
  </si>
  <si>
    <t>重複計算</t>
  </si>
  <si>
    <t xml:space="preserve">電腦及週邊設備業   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</si>
</sst>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76" fontId="0" fillId="0" borderId="0" xfId="1" applyNumberFormat="1" applyFont="1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0" fontId="0" fillId="2" borderId="0" xfId="1" applyNumberFormat="1" applyFont="1" applyFill="1">
      <alignment vertical="center"/>
    </xf>
    <xf numFmtId="176" fontId="0" fillId="2" borderId="0" xfId="0" applyNumberFormat="1" applyFill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9B587-3806-4A95-A8A7-7A141873E33D}">
  <dimension ref="B1:P36"/>
  <sheetViews>
    <sheetView topLeftCell="A4" workbookViewId="0">
      <selection activeCell="F7" sqref="F7:G35"/>
    </sheetView>
  </sheetViews>
  <sheetFormatPr defaultRowHeight="16.5" x14ac:dyDescent="0.25"/>
  <cols>
    <col min="2" max="2" width="20.5" bestFit="1" customWidth="1"/>
    <col min="5" max="5" width="20.5" bestFit="1" customWidth="1"/>
    <col min="11" max="11" width="21.125" bestFit="1" customWidth="1"/>
    <col min="14" max="14" width="20.5" bestFit="1" customWidth="1"/>
  </cols>
  <sheetData>
    <row r="1" spans="2:16" x14ac:dyDescent="0.25">
      <c r="B1" t="s">
        <v>33</v>
      </c>
      <c r="K1" t="s">
        <v>34</v>
      </c>
    </row>
    <row r="2" spans="2:16" x14ac:dyDescent="0.25">
      <c r="C2" t="s">
        <v>0</v>
      </c>
      <c r="E2" t="s">
        <v>3</v>
      </c>
      <c r="L2" t="s">
        <v>0</v>
      </c>
      <c r="N2" t="s">
        <v>3</v>
      </c>
    </row>
    <row r="3" spans="2:16" x14ac:dyDescent="0.25">
      <c r="B3" t="s">
        <v>1</v>
      </c>
      <c r="C3">
        <v>92</v>
      </c>
      <c r="D3" s="1">
        <f>C3/(C3+C4)</f>
        <v>0.5714285714285714</v>
      </c>
      <c r="E3">
        <v>92</v>
      </c>
      <c r="F3" s="1">
        <f>E3/(E3+E4)</f>
        <v>0.59354838709677415</v>
      </c>
      <c r="K3" t="s">
        <v>1</v>
      </c>
      <c r="L3">
        <v>143</v>
      </c>
      <c r="M3" s="1">
        <f>L3/(L3+L4)</f>
        <v>0.65</v>
      </c>
      <c r="N3">
        <v>148</v>
      </c>
      <c r="O3" s="1">
        <f>N3/(N3+N4)</f>
        <v>0.67272727272727273</v>
      </c>
    </row>
    <row r="4" spans="2:16" x14ac:dyDescent="0.25">
      <c r="B4" t="s">
        <v>2</v>
      </c>
      <c r="C4">
        <v>69</v>
      </c>
      <c r="D4" s="1">
        <f>C4/(C3+C4)</f>
        <v>0.42857142857142855</v>
      </c>
      <c r="E4">
        <v>63</v>
      </c>
      <c r="F4" s="1">
        <f>E4/(E3+E4)</f>
        <v>0.40645161290322579</v>
      </c>
      <c r="K4" t="s">
        <v>2</v>
      </c>
      <c r="L4">
        <v>77</v>
      </c>
      <c r="M4" s="1">
        <f>L4/(L3+L4)</f>
        <v>0.35</v>
      </c>
      <c r="N4">
        <v>72</v>
      </c>
      <c r="O4" s="1">
        <f>N4/(N3+N4)</f>
        <v>0.32727272727272727</v>
      </c>
    </row>
    <row r="7" spans="2:16" x14ac:dyDescent="0.25">
      <c r="B7" t="s">
        <v>30</v>
      </c>
      <c r="C7">
        <v>1</v>
      </c>
      <c r="D7" s="3">
        <f>C7/$C$36*100</f>
        <v>0.6211180124223602</v>
      </c>
      <c r="E7" t="s">
        <v>30</v>
      </c>
      <c r="F7">
        <v>1</v>
      </c>
      <c r="G7" s="3">
        <f>F7/$F$36*100</f>
        <v>0.64516129032258063</v>
      </c>
      <c r="K7" t="s">
        <v>30</v>
      </c>
      <c r="L7">
        <v>2</v>
      </c>
      <c r="M7" s="2">
        <f>L7/$L$36*100</f>
        <v>0.90909090909090906</v>
      </c>
      <c r="N7" t="s">
        <v>30</v>
      </c>
      <c r="O7">
        <v>1</v>
      </c>
      <c r="P7" s="2">
        <f>O7/$O$36*100</f>
        <v>0.45454545454545453</v>
      </c>
    </row>
    <row r="8" spans="2:16" x14ac:dyDescent="0.25">
      <c r="B8" t="s">
        <v>7</v>
      </c>
      <c r="C8">
        <v>9</v>
      </c>
      <c r="D8" s="3">
        <f t="shared" ref="D8:D35" si="0">C8/$C$36*100</f>
        <v>5.5900621118012426</v>
      </c>
      <c r="E8" t="s">
        <v>7</v>
      </c>
      <c r="F8">
        <v>6</v>
      </c>
      <c r="G8" s="3">
        <f t="shared" ref="G8:G35" si="1">F8/$F$36*100</f>
        <v>3.870967741935484</v>
      </c>
      <c r="K8" t="s">
        <v>7</v>
      </c>
      <c r="L8">
        <v>9</v>
      </c>
      <c r="M8" s="2">
        <f>L8/$L$36*100</f>
        <v>4.0909090909090908</v>
      </c>
      <c r="N8" t="s">
        <v>7</v>
      </c>
      <c r="O8">
        <v>8</v>
      </c>
      <c r="P8" s="2">
        <f>O8/$O$36*100</f>
        <v>3.6363636363636362</v>
      </c>
    </row>
    <row r="9" spans="2:16" x14ac:dyDescent="0.25">
      <c r="B9" t="s">
        <v>4</v>
      </c>
      <c r="C9">
        <v>25</v>
      </c>
      <c r="D9" s="3">
        <f t="shared" si="0"/>
        <v>15.527950310559005</v>
      </c>
      <c r="E9" t="s">
        <v>4</v>
      </c>
      <c r="F9">
        <v>27</v>
      </c>
      <c r="G9" s="3">
        <f t="shared" si="1"/>
        <v>17.419354838709676</v>
      </c>
      <c r="K9" t="s">
        <v>4</v>
      </c>
      <c r="L9">
        <v>35</v>
      </c>
      <c r="M9" s="2">
        <f t="shared" ref="M9:M35" si="2">L9/$L$36*100</f>
        <v>15.909090909090908</v>
      </c>
      <c r="N9" t="s">
        <v>4</v>
      </c>
      <c r="O9">
        <v>38</v>
      </c>
      <c r="P9" s="2">
        <f>O9/$O$36*100</f>
        <v>17.272727272727273</v>
      </c>
    </row>
    <row r="10" spans="2:16" x14ac:dyDescent="0.25">
      <c r="B10" t="s">
        <v>6</v>
      </c>
      <c r="C10">
        <v>15</v>
      </c>
      <c r="D10" s="3">
        <f t="shared" si="0"/>
        <v>9.316770186335404</v>
      </c>
      <c r="E10" t="s">
        <v>6</v>
      </c>
      <c r="F10">
        <v>14</v>
      </c>
      <c r="G10" s="3">
        <f t="shared" si="1"/>
        <v>9.0322580645161281</v>
      </c>
      <c r="K10" t="s">
        <v>6</v>
      </c>
      <c r="L10">
        <v>18</v>
      </c>
      <c r="M10" s="2">
        <f t="shared" si="2"/>
        <v>8.1818181818181817</v>
      </c>
      <c r="N10" t="s">
        <v>6</v>
      </c>
      <c r="O10">
        <v>17</v>
      </c>
      <c r="P10" s="2">
        <f t="shared" ref="P10:P35" si="3">O10/$O$36*100</f>
        <v>7.7272727272727266</v>
      </c>
    </row>
    <row r="11" spans="2:16" x14ac:dyDescent="0.25">
      <c r="B11" t="s">
        <v>10</v>
      </c>
      <c r="C11">
        <v>7</v>
      </c>
      <c r="D11" s="3">
        <f t="shared" si="0"/>
        <v>4.3478260869565215</v>
      </c>
      <c r="E11" t="s">
        <v>10</v>
      </c>
      <c r="F11">
        <v>7</v>
      </c>
      <c r="G11" s="3">
        <f t="shared" si="1"/>
        <v>4.5161290322580641</v>
      </c>
      <c r="K11" t="s">
        <v>10</v>
      </c>
      <c r="L11">
        <v>12</v>
      </c>
      <c r="M11" s="2">
        <f t="shared" si="2"/>
        <v>5.4545454545454541</v>
      </c>
      <c r="N11" t="s">
        <v>10</v>
      </c>
      <c r="O11">
        <v>12</v>
      </c>
      <c r="P11" s="2">
        <f t="shared" si="3"/>
        <v>5.4545454545454541</v>
      </c>
    </row>
    <row r="12" spans="2:16" x14ac:dyDescent="0.25">
      <c r="B12" t="s">
        <v>29</v>
      </c>
      <c r="C12">
        <v>1</v>
      </c>
      <c r="D12" s="3">
        <f t="shared" si="0"/>
        <v>0.6211180124223602</v>
      </c>
      <c r="E12" t="s">
        <v>29</v>
      </c>
      <c r="F12">
        <v>2</v>
      </c>
      <c r="G12" s="3">
        <f t="shared" si="1"/>
        <v>1.2903225806451613</v>
      </c>
      <c r="K12" t="s">
        <v>29</v>
      </c>
      <c r="L12">
        <v>1</v>
      </c>
      <c r="M12" s="2">
        <f t="shared" si="2"/>
        <v>0.45454545454545453</v>
      </c>
      <c r="N12" t="s">
        <v>29</v>
      </c>
      <c r="O12">
        <v>2</v>
      </c>
      <c r="P12" s="2">
        <f t="shared" si="3"/>
        <v>0.90909090909090906</v>
      </c>
    </row>
    <row r="13" spans="2:16" x14ac:dyDescent="0.25">
      <c r="B13" t="s">
        <v>9</v>
      </c>
      <c r="C13">
        <v>8</v>
      </c>
      <c r="D13" s="3">
        <f t="shared" si="0"/>
        <v>4.9689440993788816</v>
      </c>
      <c r="E13" t="s">
        <v>9</v>
      </c>
      <c r="F13">
        <v>5</v>
      </c>
      <c r="G13" s="3">
        <f t="shared" si="1"/>
        <v>3.225806451612903</v>
      </c>
      <c r="K13" t="s">
        <v>9</v>
      </c>
      <c r="L13">
        <v>10</v>
      </c>
      <c r="M13" s="2">
        <f t="shared" si="2"/>
        <v>4.5454545454545459</v>
      </c>
      <c r="N13" t="s">
        <v>9</v>
      </c>
      <c r="O13">
        <v>9</v>
      </c>
      <c r="P13" s="2">
        <f t="shared" si="3"/>
        <v>4.0909090909090908</v>
      </c>
    </row>
    <row r="14" spans="2:16" x14ac:dyDescent="0.25">
      <c r="B14" t="s">
        <v>11</v>
      </c>
      <c r="C14">
        <v>7</v>
      </c>
      <c r="D14" s="3">
        <f t="shared" si="0"/>
        <v>4.3478260869565215</v>
      </c>
      <c r="E14" t="s">
        <v>11</v>
      </c>
      <c r="F14">
        <v>4</v>
      </c>
      <c r="G14" s="3">
        <f t="shared" si="1"/>
        <v>2.5806451612903225</v>
      </c>
      <c r="K14" t="s">
        <v>11</v>
      </c>
      <c r="L14">
        <v>8</v>
      </c>
      <c r="M14" s="2">
        <f t="shared" si="2"/>
        <v>3.6363636363636362</v>
      </c>
      <c r="N14" t="s">
        <v>11</v>
      </c>
      <c r="O14">
        <v>5</v>
      </c>
      <c r="P14" s="2">
        <f t="shared" si="3"/>
        <v>2.2727272727272729</v>
      </c>
    </row>
    <row r="15" spans="2:16" x14ac:dyDescent="0.25">
      <c r="B15" t="s">
        <v>24</v>
      </c>
      <c r="C15">
        <v>1</v>
      </c>
      <c r="D15" s="3">
        <f t="shared" si="0"/>
        <v>0.6211180124223602</v>
      </c>
      <c r="E15" t="s">
        <v>24</v>
      </c>
      <c r="F15">
        <v>2</v>
      </c>
      <c r="G15" s="3">
        <f t="shared" si="1"/>
        <v>1.2903225806451613</v>
      </c>
      <c r="K15" t="s">
        <v>24</v>
      </c>
      <c r="L15">
        <v>1</v>
      </c>
      <c r="M15" s="2">
        <f t="shared" si="2"/>
        <v>0.45454545454545453</v>
      </c>
      <c r="N15" t="s">
        <v>24</v>
      </c>
      <c r="O15">
        <v>2</v>
      </c>
      <c r="P15" s="2">
        <f t="shared" si="3"/>
        <v>0.90909090909090906</v>
      </c>
    </row>
    <row r="16" spans="2:16" x14ac:dyDescent="0.25">
      <c r="B16" t="s">
        <v>19</v>
      </c>
      <c r="C16">
        <v>3</v>
      </c>
      <c r="D16" s="3">
        <f t="shared" si="0"/>
        <v>1.8633540372670807</v>
      </c>
      <c r="E16" t="s">
        <v>19</v>
      </c>
      <c r="F16">
        <v>3</v>
      </c>
      <c r="G16" s="3">
        <f t="shared" si="1"/>
        <v>1.935483870967742</v>
      </c>
      <c r="K16" t="s">
        <v>19</v>
      </c>
      <c r="L16">
        <v>6</v>
      </c>
      <c r="M16" s="2">
        <f t="shared" si="2"/>
        <v>2.7272727272727271</v>
      </c>
      <c r="N16" t="s">
        <v>19</v>
      </c>
      <c r="O16">
        <v>5</v>
      </c>
      <c r="P16" s="2">
        <f t="shared" si="3"/>
        <v>2.2727272727272729</v>
      </c>
    </row>
    <row r="17" spans="2:16" x14ac:dyDescent="0.25">
      <c r="B17" t="s">
        <v>22</v>
      </c>
      <c r="C17">
        <v>2</v>
      </c>
      <c r="D17" s="3">
        <f t="shared" si="0"/>
        <v>1.2422360248447204</v>
      </c>
      <c r="E17" t="s">
        <v>22</v>
      </c>
      <c r="F17">
        <v>2</v>
      </c>
      <c r="G17" s="3">
        <f t="shared" si="1"/>
        <v>1.2903225806451613</v>
      </c>
      <c r="K17" t="s">
        <v>22</v>
      </c>
      <c r="L17">
        <v>2</v>
      </c>
      <c r="M17" s="2">
        <f t="shared" si="2"/>
        <v>0.90909090909090906</v>
      </c>
      <c r="N17" t="s">
        <v>22</v>
      </c>
      <c r="O17">
        <v>2</v>
      </c>
      <c r="P17" s="2">
        <f t="shared" si="3"/>
        <v>0.90909090909090906</v>
      </c>
    </row>
    <row r="18" spans="2:16" x14ac:dyDescent="0.25">
      <c r="B18" t="s">
        <v>12</v>
      </c>
      <c r="C18">
        <v>7</v>
      </c>
      <c r="D18" s="3">
        <f t="shared" si="0"/>
        <v>4.3478260869565215</v>
      </c>
      <c r="E18" t="s">
        <v>12</v>
      </c>
      <c r="F18">
        <v>6</v>
      </c>
      <c r="G18" s="3">
        <f t="shared" si="1"/>
        <v>3.870967741935484</v>
      </c>
      <c r="K18" t="s">
        <v>12</v>
      </c>
      <c r="L18">
        <v>10</v>
      </c>
      <c r="M18" s="2">
        <f t="shared" si="2"/>
        <v>4.5454545454545459</v>
      </c>
      <c r="N18" t="s">
        <v>12</v>
      </c>
      <c r="O18">
        <v>9</v>
      </c>
      <c r="P18" s="2">
        <f t="shared" si="3"/>
        <v>4.0909090909090908</v>
      </c>
    </row>
    <row r="19" spans="2:16" x14ac:dyDescent="0.25">
      <c r="B19" t="s">
        <v>20</v>
      </c>
      <c r="C19">
        <v>3</v>
      </c>
      <c r="D19" s="3">
        <f t="shared" si="0"/>
        <v>1.8633540372670807</v>
      </c>
      <c r="E19" t="s">
        <v>20</v>
      </c>
      <c r="F19">
        <v>5</v>
      </c>
      <c r="G19" s="3">
        <f t="shared" si="1"/>
        <v>3.225806451612903</v>
      </c>
      <c r="K19" t="s">
        <v>20</v>
      </c>
      <c r="L19">
        <v>4</v>
      </c>
      <c r="M19" s="2">
        <f t="shared" si="2"/>
        <v>1.8181818181818181</v>
      </c>
      <c r="N19" t="s">
        <v>20</v>
      </c>
      <c r="O19">
        <v>6</v>
      </c>
      <c r="P19" s="2">
        <f t="shared" si="3"/>
        <v>2.7272727272727271</v>
      </c>
    </row>
    <row r="20" spans="2:16" x14ac:dyDescent="0.25">
      <c r="B20" t="s">
        <v>8</v>
      </c>
      <c r="C20">
        <v>9</v>
      </c>
      <c r="D20" s="3">
        <f t="shared" si="0"/>
        <v>5.5900621118012426</v>
      </c>
      <c r="E20" t="s">
        <v>8</v>
      </c>
      <c r="F20">
        <v>6</v>
      </c>
      <c r="G20" s="3">
        <f t="shared" si="1"/>
        <v>3.870967741935484</v>
      </c>
      <c r="K20" t="s">
        <v>8</v>
      </c>
      <c r="L20">
        <v>22</v>
      </c>
      <c r="M20" s="2">
        <f t="shared" si="2"/>
        <v>10</v>
      </c>
      <c r="N20" t="s">
        <v>8</v>
      </c>
      <c r="O20">
        <v>16</v>
      </c>
      <c r="P20" s="2">
        <f t="shared" si="3"/>
        <v>7.2727272727272725</v>
      </c>
    </row>
    <row r="21" spans="2:16" x14ac:dyDescent="0.25">
      <c r="B21" t="s">
        <v>16</v>
      </c>
      <c r="C21">
        <v>5</v>
      </c>
      <c r="D21" s="3">
        <f t="shared" si="0"/>
        <v>3.1055900621118013</v>
      </c>
      <c r="E21" t="s">
        <v>16</v>
      </c>
      <c r="F21">
        <v>5</v>
      </c>
      <c r="G21" s="3">
        <f t="shared" si="1"/>
        <v>3.225806451612903</v>
      </c>
      <c r="K21" t="s">
        <v>16</v>
      </c>
      <c r="L21">
        <v>6</v>
      </c>
      <c r="M21" s="2">
        <f t="shared" si="2"/>
        <v>2.7272727272727271</v>
      </c>
      <c r="N21" t="s">
        <v>16</v>
      </c>
      <c r="O21">
        <v>6</v>
      </c>
      <c r="P21" s="2">
        <f t="shared" si="3"/>
        <v>2.7272727272727271</v>
      </c>
    </row>
    <row r="22" spans="2:16" x14ac:dyDescent="0.25">
      <c r="B22" t="s">
        <v>21</v>
      </c>
      <c r="C22">
        <v>2</v>
      </c>
      <c r="D22" s="3">
        <f t="shared" si="0"/>
        <v>1.2422360248447204</v>
      </c>
      <c r="E22" t="s">
        <v>21</v>
      </c>
      <c r="F22">
        <v>1</v>
      </c>
      <c r="G22" s="3">
        <f t="shared" si="1"/>
        <v>0.64516129032258063</v>
      </c>
      <c r="K22" t="s">
        <v>21</v>
      </c>
      <c r="L22">
        <v>3</v>
      </c>
      <c r="M22" s="2">
        <f t="shared" si="2"/>
        <v>1.3636363636363635</v>
      </c>
      <c r="N22" t="s">
        <v>21</v>
      </c>
      <c r="O22">
        <v>3</v>
      </c>
      <c r="P22" s="2">
        <f t="shared" si="3"/>
        <v>1.3636363636363635</v>
      </c>
    </row>
    <row r="23" spans="2:16" x14ac:dyDescent="0.25">
      <c r="B23" t="s">
        <v>18</v>
      </c>
      <c r="C23">
        <v>4</v>
      </c>
      <c r="D23" s="3">
        <f t="shared" si="0"/>
        <v>2.4844720496894408</v>
      </c>
      <c r="E23" t="s">
        <v>18</v>
      </c>
      <c r="F23">
        <v>4</v>
      </c>
      <c r="G23" s="3">
        <f t="shared" si="1"/>
        <v>2.5806451612903225</v>
      </c>
      <c r="K23" t="s">
        <v>18</v>
      </c>
      <c r="L23">
        <v>5</v>
      </c>
      <c r="M23" s="2">
        <f t="shared" si="2"/>
        <v>2.2727272727272729</v>
      </c>
      <c r="N23" t="s">
        <v>18</v>
      </c>
      <c r="O23">
        <v>5</v>
      </c>
      <c r="P23" s="2">
        <f t="shared" si="3"/>
        <v>2.2727272727272729</v>
      </c>
    </row>
    <row r="24" spans="2:16" x14ac:dyDescent="0.25">
      <c r="B24" t="s">
        <v>27</v>
      </c>
      <c r="C24">
        <v>1</v>
      </c>
      <c r="D24" s="3">
        <f t="shared" si="0"/>
        <v>0.6211180124223602</v>
      </c>
      <c r="E24" t="s">
        <v>27</v>
      </c>
      <c r="F24">
        <v>1</v>
      </c>
      <c r="G24" s="3">
        <f t="shared" si="1"/>
        <v>0.64516129032258063</v>
      </c>
      <c r="K24" t="s">
        <v>27</v>
      </c>
      <c r="L24">
        <v>1</v>
      </c>
      <c r="M24" s="2">
        <f t="shared" si="2"/>
        <v>0.45454545454545453</v>
      </c>
      <c r="N24" t="s">
        <v>27</v>
      </c>
      <c r="O24">
        <v>1</v>
      </c>
      <c r="P24" s="2">
        <f t="shared" si="3"/>
        <v>0.45454545454545453</v>
      </c>
    </row>
    <row r="25" spans="2:16" x14ac:dyDescent="0.25">
      <c r="B25" t="s">
        <v>26</v>
      </c>
      <c r="C25">
        <v>1</v>
      </c>
      <c r="D25" s="3">
        <f t="shared" si="0"/>
        <v>0.6211180124223602</v>
      </c>
      <c r="E25" t="s">
        <v>26</v>
      </c>
      <c r="F25">
        <v>1</v>
      </c>
      <c r="G25" s="3">
        <f t="shared" si="1"/>
        <v>0.64516129032258063</v>
      </c>
      <c r="K25" t="s">
        <v>26</v>
      </c>
      <c r="L25">
        <v>1</v>
      </c>
      <c r="M25" s="2">
        <f t="shared" si="2"/>
        <v>0.45454545454545453</v>
      </c>
      <c r="N25" t="s">
        <v>26</v>
      </c>
      <c r="O25">
        <v>1</v>
      </c>
      <c r="P25" s="2">
        <f t="shared" si="3"/>
        <v>0.45454545454545453</v>
      </c>
    </row>
    <row r="26" spans="2:16" x14ac:dyDescent="0.25">
      <c r="B26" t="s">
        <v>17</v>
      </c>
      <c r="C26">
        <v>4</v>
      </c>
      <c r="D26" s="3">
        <f t="shared" si="0"/>
        <v>2.4844720496894408</v>
      </c>
      <c r="E26" t="s">
        <v>17</v>
      </c>
      <c r="F26">
        <v>4</v>
      </c>
      <c r="G26" s="3">
        <f t="shared" si="1"/>
        <v>2.5806451612903225</v>
      </c>
      <c r="K26" t="s">
        <v>17</v>
      </c>
      <c r="L26">
        <v>7</v>
      </c>
      <c r="M26" s="2">
        <f t="shared" si="2"/>
        <v>3.1818181818181817</v>
      </c>
      <c r="N26" t="s">
        <v>17</v>
      </c>
      <c r="O26">
        <v>7</v>
      </c>
      <c r="P26" s="2">
        <f t="shared" si="3"/>
        <v>3.1818181818181817</v>
      </c>
    </row>
    <row r="27" spans="2:16" x14ac:dyDescent="0.25">
      <c r="B27" t="s">
        <v>5</v>
      </c>
      <c r="C27">
        <v>19</v>
      </c>
      <c r="D27" s="3">
        <f t="shared" si="0"/>
        <v>11.801242236024844</v>
      </c>
      <c r="E27" t="s">
        <v>5</v>
      </c>
      <c r="F27">
        <v>21</v>
      </c>
      <c r="G27" s="3">
        <f t="shared" si="1"/>
        <v>13.548387096774196</v>
      </c>
      <c r="K27" t="s">
        <v>5</v>
      </c>
      <c r="L27">
        <v>27</v>
      </c>
      <c r="M27" s="2">
        <f t="shared" si="2"/>
        <v>12.272727272727273</v>
      </c>
      <c r="N27" t="s">
        <v>5</v>
      </c>
      <c r="O27">
        <v>32</v>
      </c>
      <c r="P27" s="2">
        <f t="shared" si="3"/>
        <v>14.545454545454545</v>
      </c>
    </row>
    <row r="28" spans="2:16" x14ac:dyDescent="0.25">
      <c r="B28" t="s">
        <v>32</v>
      </c>
      <c r="C28">
        <v>8</v>
      </c>
      <c r="D28" s="3">
        <f t="shared" si="0"/>
        <v>4.9689440993788816</v>
      </c>
      <c r="E28" t="s">
        <v>32</v>
      </c>
      <c r="F28">
        <v>8</v>
      </c>
      <c r="G28" s="3">
        <f t="shared" si="1"/>
        <v>5.161290322580645</v>
      </c>
      <c r="K28" t="s">
        <v>35</v>
      </c>
      <c r="L28">
        <v>8</v>
      </c>
      <c r="M28" s="2">
        <f t="shared" si="2"/>
        <v>3.6363636363636362</v>
      </c>
      <c r="N28" t="s">
        <v>32</v>
      </c>
      <c r="O28">
        <v>8</v>
      </c>
      <c r="P28" s="2">
        <f t="shared" si="3"/>
        <v>3.6363636363636362</v>
      </c>
    </row>
    <row r="29" spans="2:16" x14ac:dyDescent="0.25">
      <c r="B29" t="s">
        <v>25</v>
      </c>
      <c r="C29">
        <v>1</v>
      </c>
      <c r="D29" s="3">
        <f t="shared" si="0"/>
        <v>0.6211180124223602</v>
      </c>
      <c r="E29" t="s">
        <v>25</v>
      </c>
      <c r="F29">
        <v>0</v>
      </c>
      <c r="G29" s="3">
        <f t="shared" si="1"/>
        <v>0</v>
      </c>
      <c r="K29" t="s">
        <v>25</v>
      </c>
      <c r="L29">
        <v>1</v>
      </c>
      <c r="M29" s="2">
        <f t="shared" si="2"/>
        <v>0.45454545454545453</v>
      </c>
      <c r="N29" t="s">
        <v>25</v>
      </c>
      <c r="O29">
        <v>0</v>
      </c>
      <c r="P29" s="2">
        <f t="shared" si="3"/>
        <v>0</v>
      </c>
    </row>
    <row r="30" spans="2:16" x14ac:dyDescent="0.25">
      <c r="B30" t="s">
        <v>31</v>
      </c>
      <c r="C30">
        <v>1</v>
      </c>
      <c r="D30" s="3">
        <f t="shared" si="0"/>
        <v>0.6211180124223602</v>
      </c>
      <c r="E30" t="s">
        <v>31</v>
      </c>
      <c r="F30">
        <v>1</v>
      </c>
      <c r="G30" s="3">
        <f t="shared" si="1"/>
        <v>0.64516129032258063</v>
      </c>
      <c r="K30" t="s">
        <v>31</v>
      </c>
      <c r="L30">
        <v>1</v>
      </c>
      <c r="M30" s="2">
        <f t="shared" si="2"/>
        <v>0.45454545454545453</v>
      </c>
      <c r="N30" t="s">
        <v>31</v>
      </c>
      <c r="O30">
        <v>2</v>
      </c>
      <c r="P30" s="2">
        <f t="shared" si="3"/>
        <v>0.90909090909090906</v>
      </c>
    </row>
    <row r="31" spans="2:16" x14ac:dyDescent="0.25">
      <c r="B31" t="s">
        <v>23</v>
      </c>
      <c r="C31">
        <v>1</v>
      </c>
      <c r="D31" s="3">
        <f t="shared" si="0"/>
        <v>0.6211180124223602</v>
      </c>
      <c r="E31" t="s">
        <v>23</v>
      </c>
      <c r="F31">
        <v>1</v>
      </c>
      <c r="G31" s="3">
        <f t="shared" si="1"/>
        <v>0.64516129032258063</v>
      </c>
      <c r="K31" t="s">
        <v>23</v>
      </c>
      <c r="L31">
        <v>2</v>
      </c>
      <c r="M31" s="2">
        <f t="shared" si="2"/>
        <v>0.90909090909090906</v>
      </c>
      <c r="N31" t="s">
        <v>23</v>
      </c>
      <c r="O31">
        <v>3</v>
      </c>
      <c r="P31" s="2">
        <f t="shared" si="3"/>
        <v>1.3636363636363635</v>
      </c>
    </row>
    <row r="32" spans="2:16" x14ac:dyDescent="0.25">
      <c r="B32" t="s">
        <v>13</v>
      </c>
      <c r="C32">
        <v>5</v>
      </c>
      <c r="D32" s="3">
        <f t="shared" si="0"/>
        <v>3.1055900621118013</v>
      </c>
      <c r="E32" t="s">
        <v>13</v>
      </c>
      <c r="F32">
        <v>6</v>
      </c>
      <c r="G32" s="3">
        <f t="shared" si="1"/>
        <v>3.870967741935484</v>
      </c>
      <c r="K32" t="s">
        <v>13</v>
      </c>
      <c r="L32">
        <v>6</v>
      </c>
      <c r="M32" s="2">
        <f t="shared" si="2"/>
        <v>2.7272727272727271</v>
      </c>
      <c r="N32" t="s">
        <v>13</v>
      </c>
      <c r="O32">
        <v>6</v>
      </c>
      <c r="P32" s="2">
        <f t="shared" si="3"/>
        <v>2.7272727272727271</v>
      </c>
    </row>
    <row r="33" spans="2:16" x14ac:dyDescent="0.25">
      <c r="B33" t="s">
        <v>28</v>
      </c>
      <c r="C33">
        <v>1</v>
      </c>
      <c r="D33" s="3">
        <f t="shared" si="0"/>
        <v>0.6211180124223602</v>
      </c>
      <c r="E33" t="s">
        <v>28</v>
      </c>
      <c r="F33">
        <v>1</v>
      </c>
      <c r="G33" s="3">
        <f t="shared" si="1"/>
        <v>0.64516129032258063</v>
      </c>
      <c r="K33" t="s">
        <v>28</v>
      </c>
      <c r="L33">
        <v>1</v>
      </c>
      <c r="M33" s="2">
        <f t="shared" si="2"/>
        <v>0.45454545454545453</v>
      </c>
      <c r="N33" t="s">
        <v>28</v>
      </c>
      <c r="O33">
        <v>1</v>
      </c>
      <c r="P33" s="2">
        <f t="shared" si="3"/>
        <v>0.45454545454545453</v>
      </c>
    </row>
    <row r="34" spans="2:16" x14ac:dyDescent="0.25">
      <c r="B34" t="s">
        <v>15</v>
      </c>
      <c r="C34">
        <v>5</v>
      </c>
      <c r="D34" s="3">
        <f t="shared" si="0"/>
        <v>3.1055900621118013</v>
      </c>
      <c r="E34" t="s">
        <v>15</v>
      </c>
      <c r="F34">
        <v>5</v>
      </c>
      <c r="G34" s="3">
        <f t="shared" si="1"/>
        <v>3.225806451612903</v>
      </c>
      <c r="K34" t="s">
        <v>15</v>
      </c>
      <c r="L34">
        <v>5</v>
      </c>
      <c r="M34" s="2">
        <f t="shared" si="2"/>
        <v>2.2727272727272729</v>
      </c>
      <c r="N34" t="s">
        <v>15</v>
      </c>
      <c r="O34">
        <v>5</v>
      </c>
      <c r="P34" s="2">
        <f t="shared" si="3"/>
        <v>2.2727272727272729</v>
      </c>
    </row>
    <row r="35" spans="2:16" x14ac:dyDescent="0.25">
      <c r="B35" t="s">
        <v>14</v>
      </c>
      <c r="C35">
        <v>5</v>
      </c>
      <c r="D35" s="3">
        <f t="shared" si="0"/>
        <v>3.1055900621118013</v>
      </c>
      <c r="E35" t="s">
        <v>14</v>
      </c>
      <c r="F35">
        <v>6</v>
      </c>
      <c r="G35" s="3">
        <f t="shared" si="1"/>
        <v>3.870967741935484</v>
      </c>
      <c r="K35" t="s">
        <v>14</v>
      </c>
      <c r="L35">
        <v>6</v>
      </c>
      <c r="M35" s="2">
        <f t="shared" si="2"/>
        <v>2.7272727272727271</v>
      </c>
      <c r="N35" t="s">
        <v>14</v>
      </c>
      <c r="O35">
        <v>8</v>
      </c>
      <c r="P35" s="2">
        <f t="shared" si="3"/>
        <v>3.6363636363636362</v>
      </c>
    </row>
    <row r="36" spans="2:16" x14ac:dyDescent="0.25">
      <c r="C36">
        <f>SUM(C7:C35)</f>
        <v>161</v>
      </c>
      <c r="F36">
        <f>SUM(F7:F35)</f>
        <v>155</v>
      </c>
      <c r="L36">
        <f>SUM(L7:L35)</f>
        <v>220</v>
      </c>
      <c r="O36">
        <f>SUM(O7:O35)</f>
        <v>220</v>
      </c>
    </row>
  </sheetData>
  <sortState xmlns:xlrd2="http://schemas.microsoft.com/office/spreadsheetml/2017/richdata2" ref="N7:O34">
    <sortCondition ref="N7:N34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9B998-1DB1-4B7A-A58B-A6799CC78D06}">
  <dimension ref="B1:P27"/>
  <sheetViews>
    <sheetView tabSelected="1" zoomScale="85" zoomScaleNormal="85" workbookViewId="0">
      <selection activeCell="C12" sqref="C12"/>
    </sheetView>
  </sheetViews>
  <sheetFormatPr defaultRowHeight="16.5" x14ac:dyDescent="0.25"/>
  <cols>
    <col min="2" max="2" width="20.5" bestFit="1" customWidth="1"/>
    <col min="5" max="5" width="20.5" bestFit="1" customWidth="1"/>
    <col min="11" max="11" width="20.5" bestFit="1" customWidth="1"/>
    <col min="14" max="14" width="20.5" bestFit="1" customWidth="1"/>
  </cols>
  <sheetData>
    <row r="1" spans="2:16" x14ac:dyDescent="0.25">
      <c r="B1" t="s">
        <v>33</v>
      </c>
      <c r="K1" t="s">
        <v>34</v>
      </c>
    </row>
    <row r="2" spans="2:16" x14ac:dyDescent="0.25">
      <c r="C2" t="s">
        <v>0</v>
      </c>
      <c r="E2" t="s">
        <v>3</v>
      </c>
      <c r="L2" t="s">
        <v>0</v>
      </c>
      <c r="N2" t="s">
        <v>3</v>
      </c>
    </row>
    <row r="3" spans="2:16" x14ac:dyDescent="0.25">
      <c r="B3" s="5" t="s">
        <v>1</v>
      </c>
      <c r="C3" s="5">
        <v>41</v>
      </c>
      <c r="D3" s="6">
        <f>C3/(C3+C4)</f>
        <v>0.67213114754098358</v>
      </c>
      <c r="E3" s="5">
        <v>44</v>
      </c>
      <c r="F3" s="6">
        <f>E3/(E3+E4)</f>
        <v>0.67692307692307696</v>
      </c>
      <c r="K3" t="s">
        <v>1</v>
      </c>
      <c r="L3">
        <v>124</v>
      </c>
      <c r="M3" s="1">
        <f>L3/(L3+L4)</f>
        <v>0.72941176470588232</v>
      </c>
      <c r="N3" s="5">
        <v>129</v>
      </c>
      <c r="O3" s="6">
        <f>N3/(N3+N4)</f>
        <v>0.75882352941176467</v>
      </c>
    </row>
    <row r="4" spans="2:16" x14ac:dyDescent="0.25">
      <c r="B4" s="5" t="s">
        <v>2</v>
      </c>
      <c r="C4" s="5">
        <v>20</v>
      </c>
      <c r="D4" s="6">
        <f>C4/(C3+C4)</f>
        <v>0.32786885245901637</v>
      </c>
      <c r="E4" s="5">
        <v>21</v>
      </c>
      <c r="F4" s="6">
        <f>E4/(E3+E4)</f>
        <v>0.32307692307692309</v>
      </c>
      <c r="K4" t="s">
        <v>2</v>
      </c>
      <c r="L4">
        <v>46</v>
      </c>
      <c r="M4" s="1">
        <f>L4/(L3+L4)</f>
        <v>0.27058823529411763</v>
      </c>
      <c r="N4" s="5">
        <v>41</v>
      </c>
      <c r="O4" s="6">
        <f>N4/(N3+N4)</f>
        <v>0.2411764705882353</v>
      </c>
    </row>
    <row r="7" spans="2:16" x14ac:dyDescent="0.25">
      <c r="B7" t="s">
        <v>7</v>
      </c>
      <c r="C7">
        <v>4</v>
      </c>
      <c r="D7" s="4">
        <f>C7/$C$27*100</f>
        <v>6.557377049180328</v>
      </c>
      <c r="E7" s="5" t="s">
        <v>7</v>
      </c>
      <c r="F7" s="5">
        <v>4</v>
      </c>
      <c r="G7" s="7">
        <f>F7/$F$27*100</f>
        <v>6.1538461538461542</v>
      </c>
      <c r="K7" t="s">
        <v>7</v>
      </c>
      <c r="L7">
        <v>11</v>
      </c>
      <c r="M7" s="4">
        <f>L7/$L$27*100</f>
        <v>6.4705882352941186</v>
      </c>
      <c r="N7" s="5" t="s">
        <v>7</v>
      </c>
      <c r="O7" s="5">
        <v>14</v>
      </c>
      <c r="P7" s="7">
        <f>O7/$O$27*100</f>
        <v>8.235294117647058</v>
      </c>
    </row>
    <row r="8" spans="2:16" x14ac:dyDescent="0.25">
      <c r="B8" t="s">
        <v>4</v>
      </c>
      <c r="C8">
        <v>5</v>
      </c>
      <c r="D8" s="4">
        <f>C8/$C$27*100</f>
        <v>8.1967213114754092</v>
      </c>
      <c r="E8" s="5" t="s">
        <v>4</v>
      </c>
      <c r="F8" s="5">
        <v>6</v>
      </c>
      <c r="G8" s="7">
        <f>F8/$F$27*100</f>
        <v>9.2307692307692317</v>
      </c>
      <c r="K8" t="s">
        <v>4</v>
      </c>
      <c r="L8">
        <v>14</v>
      </c>
      <c r="M8" s="4">
        <f t="shared" ref="M8:M26" si="0">L8/$L$27*100</f>
        <v>8.235294117647058</v>
      </c>
      <c r="N8" s="5" t="s">
        <v>4</v>
      </c>
      <c r="O8" s="5">
        <v>13</v>
      </c>
      <c r="P8" s="7">
        <f t="shared" ref="P8:P26" si="1">O8/$O$27*100</f>
        <v>7.6470588235294121</v>
      </c>
    </row>
    <row r="9" spans="2:16" x14ac:dyDescent="0.25">
      <c r="B9" t="s">
        <v>6</v>
      </c>
      <c r="C9">
        <v>1</v>
      </c>
      <c r="D9" s="4">
        <f>C9/$C$27*100</f>
        <v>1.639344262295082</v>
      </c>
      <c r="E9" s="5" t="s">
        <v>6</v>
      </c>
      <c r="F9" s="5">
        <v>1</v>
      </c>
      <c r="G9" s="7">
        <f>F9/$F$27*100</f>
        <v>1.5384615384615385</v>
      </c>
      <c r="K9" t="s">
        <v>6</v>
      </c>
      <c r="L9">
        <v>3</v>
      </c>
      <c r="M9" s="4">
        <f t="shared" si="0"/>
        <v>1.7647058823529411</v>
      </c>
      <c r="N9" s="5" t="s">
        <v>6</v>
      </c>
      <c r="O9" s="5">
        <v>1</v>
      </c>
      <c r="P9" s="7">
        <f t="shared" si="1"/>
        <v>0.58823529411764708</v>
      </c>
    </row>
    <row r="10" spans="2:16" x14ac:dyDescent="0.25">
      <c r="B10" t="s">
        <v>10</v>
      </c>
      <c r="C10">
        <v>7</v>
      </c>
      <c r="D10" s="4">
        <f>C10/$C$27*100</f>
        <v>11.475409836065573</v>
      </c>
      <c r="E10" s="5" t="s">
        <v>10</v>
      </c>
      <c r="F10" s="5">
        <v>6</v>
      </c>
      <c r="G10" s="7">
        <f>F10/$F$27*100</f>
        <v>9.2307692307692317</v>
      </c>
      <c r="K10" t="s">
        <v>10</v>
      </c>
      <c r="L10">
        <v>22</v>
      </c>
      <c r="M10" s="4">
        <f t="shared" si="0"/>
        <v>12.941176470588237</v>
      </c>
      <c r="N10" s="5" t="s">
        <v>10</v>
      </c>
      <c r="O10" s="5">
        <v>23</v>
      </c>
      <c r="P10" s="7">
        <f t="shared" si="1"/>
        <v>13.529411764705882</v>
      </c>
    </row>
    <row r="11" spans="2:16" x14ac:dyDescent="0.25">
      <c r="B11" t="s">
        <v>29</v>
      </c>
      <c r="C11">
        <v>2</v>
      </c>
      <c r="D11" s="4">
        <f>C11/$C$27*100</f>
        <v>3.278688524590164</v>
      </c>
      <c r="E11" s="5" t="s">
        <v>29</v>
      </c>
      <c r="F11" s="5">
        <v>2</v>
      </c>
      <c r="G11" s="7">
        <f>F11/$F$27*100</f>
        <v>3.0769230769230771</v>
      </c>
      <c r="K11" t="s">
        <v>29</v>
      </c>
      <c r="L11">
        <v>2</v>
      </c>
      <c r="M11" s="4">
        <f t="shared" si="0"/>
        <v>1.1764705882352942</v>
      </c>
      <c r="N11" s="5" t="s">
        <v>29</v>
      </c>
      <c r="O11" s="5">
        <v>2</v>
      </c>
      <c r="P11" s="7">
        <f t="shared" si="1"/>
        <v>1.1764705882352942</v>
      </c>
    </row>
    <row r="12" spans="2:16" x14ac:dyDescent="0.25">
      <c r="B12" t="s">
        <v>9</v>
      </c>
      <c r="C12">
        <v>5</v>
      </c>
      <c r="D12" s="4">
        <f>C12/$C$27*100</f>
        <v>8.1967213114754092</v>
      </c>
      <c r="E12" s="5" t="s">
        <v>9</v>
      </c>
      <c r="F12" s="5">
        <v>4</v>
      </c>
      <c r="G12" s="7">
        <f>F12/$F$27*100</f>
        <v>6.1538461538461542</v>
      </c>
      <c r="K12" t="s">
        <v>9</v>
      </c>
      <c r="L12">
        <v>6</v>
      </c>
      <c r="M12" s="4">
        <f t="shared" si="0"/>
        <v>3.5294117647058822</v>
      </c>
      <c r="N12" s="5" t="s">
        <v>9</v>
      </c>
      <c r="O12" s="5">
        <v>5</v>
      </c>
      <c r="P12" s="7">
        <f t="shared" si="1"/>
        <v>2.9411764705882351</v>
      </c>
    </row>
    <row r="13" spans="2:16" x14ac:dyDescent="0.25">
      <c r="B13" t="s">
        <v>11</v>
      </c>
      <c r="C13">
        <v>1</v>
      </c>
      <c r="D13" s="4">
        <f>C13/$C$27*100</f>
        <v>1.639344262295082</v>
      </c>
      <c r="E13" s="5" t="s">
        <v>11</v>
      </c>
      <c r="F13" s="5">
        <v>3</v>
      </c>
      <c r="G13" s="7">
        <f>F13/$F$27*100</f>
        <v>4.6153846153846159</v>
      </c>
      <c r="K13" t="s">
        <v>11</v>
      </c>
      <c r="L13">
        <v>3</v>
      </c>
      <c r="M13" s="4">
        <f t="shared" si="0"/>
        <v>1.7647058823529411</v>
      </c>
      <c r="N13" s="5" t="s">
        <v>11</v>
      </c>
      <c r="O13" s="5">
        <v>5</v>
      </c>
      <c r="P13" s="7">
        <f t="shared" si="1"/>
        <v>2.9411764705882351</v>
      </c>
    </row>
    <row r="14" spans="2:16" x14ac:dyDescent="0.25">
      <c r="B14" t="s">
        <v>24</v>
      </c>
      <c r="C14">
        <v>2</v>
      </c>
      <c r="D14" s="4">
        <f>C14/$C$27*100</f>
        <v>3.278688524590164</v>
      </c>
      <c r="E14" s="5" t="s">
        <v>24</v>
      </c>
      <c r="F14" s="5">
        <v>0</v>
      </c>
      <c r="G14" s="7">
        <f>F14/$F$27*100</f>
        <v>0</v>
      </c>
      <c r="K14" t="s">
        <v>24</v>
      </c>
      <c r="L14">
        <v>2</v>
      </c>
      <c r="M14" s="4">
        <f t="shared" si="0"/>
        <v>1.1764705882352942</v>
      </c>
      <c r="N14" s="5" t="s">
        <v>24</v>
      </c>
      <c r="O14" s="5">
        <v>0</v>
      </c>
      <c r="P14" s="7">
        <f t="shared" si="1"/>
        <v>0</v>
      </c>
    </row>
    <row r="15" spans="2:16" x14ac:dyDescent="0.25">
      <c r="B15" t="s">
        <v>19</v>
      </c>
      <c r="C15">
        <v>2</v>
      </c>
      <c r="D15" s="4">
        <f>C15/$C$27*100</f>
        <v>3.278688524590164</v>
      </c>
      <c r="E15" s="5" t="s">
        <v>19</v>
      </c>
      <c r="F15" s="5">
        <v>2</v>
      </c>
      <c r="G15" s="7">
        <f>F15/$F$27*100</f>
        <v>3.0769230769230771</v>
      </c>
      <c r="K15" t="s">
        <v>19</v>
      </c>
      <c r="L15">
        <v>6</v>
      </c>
      <c r="M15" s="4">
        <f t="shared" si="0"/>
        <v>3.5294117647058822</v>
      </c>
      <c r="N15" s="5" t="s">
        <v>19</v>
      </c>
      <c r="O15" s="5">
        <v>8</v>
      </c>
      <c r="P15" s="7">
        <f t="shared" si="1"/>
        <v>4.7058823529411766</v>
      </c>
    </row>
    <row r="16" spans="2:16" x14ac:dyDescent="0.25">
      <c r="B16" t="s">
        <v>12</v>
      </c>
      <c r="C16">
        <v>4</v>
      </c>
      <c r="D16" s="4">
        <f>C16/$C$27*100</f>
        <v>6.557377049180328</v>
      </c>
      <c r="E16" s="5" t="s">
        <v>12</v>
      </c>
      <c r="F16" s="5">
        <v>3</v>
      </c>
      <c r="G16" s="7">
        <f>F16/$F$27*100</f>
        <v>4.6153846153846159</v>
      </c>
      <c r="K16" t="s">
        <v>12</v>
      </c>
      <c r="L16">
        <v>18</v>
      </c>
      <c r="M16" s="4">
        <f t="shared" si="0"/>
        <v>10.588235294117647</v>
      </c>
      <c r="N16" s="5" t="s">
        <v>12</v>
      </c>
      <c r="O16" s="5">
        <v>11</v>
      </c>
      <c r="P16" s="7">
        <f t="shared" si="1"/>
        <v>6.4705882352941186</v>
      </c>
    </row>
    <row r="17" spans="2:16" x14ac:dyDescent="0.25">
      <c r="B17" t="s">
        <v>8</v>
      </c>
      <c r="C17">
        <v>6</v>
      </c>
      <c r="D17" s="4">
        <f>C17/$C$27*100</f>
        <v>9.8360655737704921</v>
      </c>
      <c r="E17" s="5" t="s">
        <v>8</v>
      </c>
      <c r="F17" s="5">
        <v>6</v>
      </c>
      <c r="G17" s="7">
        <f>F17/$F$27*100</f>
        <v>9.2307692307692317</v>
      </c>
      <c r="K17" t="s">
        <v>8</v>
      </c>
      <c r="L17">
        <v>23</v>
      </c>
      <c r="M17" s="4">
        <f t="shared" si="0"/>
        <v>13.529411764705882</v>
      </c>
      <c r="N17" s="5" t="s">
        <v>8</v>
      </c>
      <c r="O17" s="5">
        <v>17</v>
      </c>
      <c r="P17" s="7">
        <f t="shared" si="1"/>
        <v>10</v>
      </c>
    </row>
    <row r="18" spans="2:16" x14ac:dyDescent="0.25">
      <c r="B18" t="s">
        <v>21</v>
      </c>
      <c r="C18">
        <v>1</v>
      </c>
      <c r="D18" s="4">
        <f>C18/$C$27*100</f>
        <v>1.639344262295082</v>
      </c>
      <c r="E18" s="5" t="s">
        <v>21</v>
      </c>
      <c r="F18" s="5">
        <v>1</v>
      </c>
      <c r="G18" s="7">
        <f>F18/$F$27*100</f>
        <v>1.5384615384615385</v>
      </c>
      <c r="K18" t="s">
        <v>21</v>
      </c>
      <c r="L18">
        <v>2</v>
      </c>
      <c r="M18" s="4">
        <f t="shared" si="0"/>
        <v>1.1764705882352942</v>
      </c>
      <c r="N18" s="5" t="s">
        <v>21</v>
      </c>
      <c r="O18" s="5">
        <v>2</v>
      </c>
      <c r="P18" s="7">
        <f t="shared" si="1"/>
        <v>1.1764705882352942</v>
      </c>
    </row>
    <row r="19" spans="2:16" x14ac:dyDescent="0.25">
      <c r="B19" t="s">
        <v>18</v>
      </c>
      <c r="C19">
        <v>1</v>
      </c>
      <c r="D19" s="4">
        <f>C19/$C$27*100</f>
        <v>1.639344262295082</v>
      </c>
      <c r="E19" s="5" t="s">
        <v>18</v>
      </c>
      <c r="F19" s="5">
        <v>1</v>
      </c>
      <c r="G19" s="7">
        <f>F19/$F$27*100</f>
        <v>1.5384615384615385</v>
      </c>
      <c r="K19" t="s">
        <v>18</v>
      </c>
      <c r="L19">
        <v>1</v>
      </c>
      <c r="M19" s="4">
        <f t="shared" si="0"/>
        <v>0.58823529411764708</v>
      </c>
      <c r="N19" s="5" t="s">
        <v>18</v>
      </c>
      <c r="O19" s="5">
        <v>1</v>
      </c>
      <c r="P19" s="7">
        <f t="shared" si="1"/>
        <v>0.58823529411764708</v>
      </c>
    </row>
    <row r="20" spans="2:16" x14ac:dyDescent="0.25">
      <c r="B20" t="s">
        <v>5</v>
      </c>
      <c r="C20">
        <v>7</v>
      </c>
      <c r="D20" s="4">
        <f>C20/$C$27*100</f>
        <v>11.475409836065573</v>
      </c>
      <c r="E20" s="5" t="s">
        <v>5</v>
      </c>
      <c r="F20" s="5">
        <v>10</v>
      </c>
      <c r="G20" s="7">
        <f>F20/$F$27*100</f>
        <v>15.384615384615385</v>
      </c>
      <c r="K20" t="s">
        <v>5</v>
      </c>
      <c r="L20">
        <v>25</v>
      </c>
      <c r="M20" s="4">
        <f t="shared" si="0"/>
        <v>14.705882352941178</v>
      </c>
      <c r="N20" s="5" t="s">
        <v>5</v>
      </c>
      <c r="O20" s="5">
        <v>32</v>
      </c>
      <c r="P20" s="7">
        <f t="shared" si="1"/>
        <v>18.823529411764707</v>
      </c>
    </row>
    <row r="21" spans="2:16" x14ac:dyDescent="0.25">
      <c r="B21" t="s">
        <v>32</v>
      </c>
      <c r="C21">
        <v>2</v>
      </c>
      <c r="D21" s="4">
        <f>C21/$C$27*100</f>
        <v>3.278688524590164</v>
      </c>
      <c r="E21" s="5" t="s">
        <v>32</v>
      </c>
      <c r="F21" s="5">
        <v>4</v>
      </c>
      <c r="G21" s="7">
        <f>F21/$F$27*100</f>
        <v>6.1538461538461542</v>
      </c>
      <c r="K21" t="s">
        <v>32</v>
      </c>
      <c r="L21">
        <v>4</v>
      </c>
      <c r="M21" s="4">
        <f t="shared" si="0"/>
        <v>2.3529411764705883</v>
      </c>
      <c r="N21" s="5" t="s">
        <v>32</v>
      </c>
      <c r="O21" s="5">
        <v>10</v>
      </c>
      <c r="P21" s="7">
        <f t="shared" si="1"/>
        <v>5.8823529411764701</v>
      </c>
    </row>
    <row r="22" spans="2:16" x14ac:dyDescent="0.25">
      <c r="B22" t="s">
        <v>31</v>
      </c>
      <c r="C22">
        <v>1</v>
      </c>
      <c r="D22" s="4">
        <f>C22/$C$27*100</f>
        <v>1.639344262295082</v>
      </c>
      <c r="E22" s="5" t="s">
        <v>31</v>
      </c>
      <c r="F22" s="5">
        <v>2</v>
      </c>
      <c r="G22" s="7">
        <f>F22/$F$27*100</f>
        <v>3.0769230769230771</v>
      </c>
      <c r="K22" t="s">
        <v>31</v>
      </c>
      <c r="L22">
        <v>2</v>
      </c>
      <c r="M22" s="4">
        <f t="shared" si="0"/>
        <v>1.1764705882352942</v>
      </c>
      <c r="N22" s="5" t="s">
        <v>31</v>
      </c>
      <c r="O22" s="5">
        <v>4</v>
      </c>
      <c r="P22" s="7">
        <f t="shared" si="1"/>
        <v>2.3529411764705883</v>
      </c>
    </row>
    <row r="23" spans="2:16" x14ac:dyDescent="0.25">
      <c r="B23" t="s">
        <v>23</v>
      </c>
      <c r="C23">
        <v>2</v>
      </c>
      <c r="D23" s="4">
        <f>C23/$C$27*100</f>
        <v>3.278688524590164</v>
      </c>
      <c r="E23" s="5" t="s">
        <v>23</v>
      </c>
      <c r="F23" s="5">
        <v>3</v>
      </c>
      <c r="G23" s="7">
        <f>F23/$F$27*100</f>
        <v>4.6153846153846159</v>
      </c>
      <c r="K23" t="s">
        <v>23</v>
      </c>
      <c r="L23">
        <v>11</v>
      </c>
      <c r="M23" s="4">
        <f t="shared" si="0"/>
        <v>6.4705882352941186</v>
      </c>
      <c r="N23" s="5" t="s">
        <v>23</v>
      </c>
      <c r="O23" s="5">
        <v>11</v>
      </c>
      <c r="P23" s="7">
        <f t="shared" si="1"/>
        <v>6.4705882352941186</v>
      </c>
    </row>
    <row r="24" spans="2:16" x14ac:dyDescent="0.25">
      <c r="B24" t="s">
        <v>13</v>
      </c>
      <c r="C24">
        <v>1</v>
      </c>
      <c r="D24" s="4">
        <f>C24/$C$27*100</f>
        <v>1.639344262295082</v>
      </c>
      <c r="E24" s="5" t="s">
        <v>13</v>
      </c>
      <c r="F24" s="5">
        <v>1</v>
      </c>
      <c r="G24" s="7">
        <f>F24/$F$27*100</f>
        <v>1.5384615384615385</v>
      </c>
      <c r="K24" t="s">
        <v>13</v>
      </c>
      <c r="L24">
        <v>2</v>
      </c>
      <c r="M24" s="4">
        <f t="shared" si="0"/>
        <v>1.1764705882352942</v>
      </c>
      <c r="N24" s="5" t="s">
        <v>13</v>
      </c>
      <c r="O24" s="5">
        <v>1</v>
      </c>
      <c r="P24" s="7">
        <f t="shared" si="1"/>
        <v>0.58823529411764708</v>
      </c>
    </row>
    <row r="25" spans="2:16" x14ac:dyDescent="0.25">
      <c r="B25" t="s">
        <v>15</v>
      </c>
      <c r="C25">
        <v>1</v>
      </c>
      <c r="D25" s="4">
        <f>C25/$C$27*100</f>
        <v>1.639344262295082</v>
      </c>
      <c r="E25" s="5" t="s">
        <v>15</v>
      </c>
      <c r="F25" s="5">
        <v>1</v>
      </c>
      <c r="G25" s="7">
        <f>F25/$F$27*100</f>
        <v>1.5384615384615385</v>
      </c>
      <c r="K25" t="s">
        <v>15</v>
      </c>
      <c r="L25">
        <v>1</v>
      </c>
      <c r="M25" s="4">
        <f t="shared" si="0"/>
        <v>0.58823529411764708</v>
      </c>
      <c r="N25" s="5" t="s">
        <v>15</v>
      </c>
      <c r="O25" s="5">
        <v>1</v>
      </c>
      <c r="P25" s="7">
        <f t="shared" si="1"/>
        <v>0.58823529411764708</v>
      </c>
    </row>
    <row r="26" spans="2:16" x14ac:dyDescent="0.25">
      <c r="B26" t="s">
        <v>14</v>
      </c>
      <c r="C26">
        <v>6</v>
      </c>
      <c r="D26" s="4">
        <f>C26/$C$27*100</f>
        <v>9.8360655737704921</v>
      </c>
      <c r="E26" s="5" t="s">
        <v>14</v>
      </c>
      <c r="F26" s="5">
        <v>5</v>
      </c>
      <c r="G26" s="7">
        <f>F26/$F$27*100</f>
        <v>7.6923076923076925</v>
      </c>
      <c r="K26" t="s">
        <v>14</v>
      </c>
      <c r="L26">
        <v>12</v>
      </c>
      <c r="M26" s="4">
        <f t="shared" si="0"/>
        <v>7.0588235294117645</v>
      </c>
      <c r="N26" s="5" t="s">
        <v>14</v>
      </c>
      <c r="O26" s="5">
        <v>9</v>
      </c>
      <c r="P26" s="7">
        <f t="shared" si="1"/>
        <v>5.2941176470588234</v>
      </c>
    </row>
    <row r="27" spans="2:16" x14ac:dyDescent="0.25">
      <c r="C27">
        <f>SUM(C7:C26)</f>
        <v>61</v>
      </c>
      <c r="E27" s="5"/>
      <c r="F27" s="5">
        <f>SUM(F7:F26)</f>
        <v>65</v>
      </c>
      <c r="G27" s="5"/>
      <c r="L27">
        <f>SUM(L7:L26)</f>
        <v>170</v>
      </c>
      <c r="N27" s="5"/>
      <c r="O27" s="5">
        <f>SUM(O7:O26)</f>
        <v>170</v>
      </c>
      <c r="P27" s="5"/>
    </row>
  </sheetData>
  <sortState xmlns:xlrd2="http://schemas.microsoft.com/office/spreadsheetml/2017/richdata2" ref="N7:P27">
    <sortCondition ref="N7:N27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2020-3以後</vt:lpstr>
      <vt:lpstr>2020-2以前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喵喵黑 喵喵黑</dc:creator>
  <cp:lastModifiedBy>喵喵黑 喵喵黑</cp:lastModifiedBy>
  <dcterms:created xsi:type="dcterms:W3CDTF">2024-03-18T09:03:45Z</dcterms:created>
  <dcterms:modified xsi:type="dcterms:W3CDTF">2024-03-18T10:47:18Z</dcterms:modified>
</cp:coreProperties>
</file>