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ty\Desktop\Portfolio\"/>
    </mc:Choice>
  </mc:AlternateContent>
  <xr:revisionPtr revIDLastSave="0" documentId="8_{D4847B5C-8295-47A3-B9AB-35176AF15AF4}" xr6:coauthVersionLast="47" xr6:coauthVersionMax="47" xr10:uidLastSave="{00000000-0000-0000-0000-000000000000}"/>
  <bookViews>
    <workbookView xWindow="-120" yWindow="-120" windowWidth="29040" windowHeight="15840" xr2:uid="{37E4145D-028B-458B-9A79-3C64B84A6B88}"/>
  </bookViews>
  <sheets>
    <sheet name="Beer Styles Warm Weather" sheetId="3" r:id="rId1"/>
    <sheet name="Beer Type" sheetId="2" r:id="rId2"/>
    <sheet name="Sheet1" sheetId="1" r:id="rId3"/>
  </sheets>
  <definedNames>
    <definedName name="ExternalData_1" localSheetId="1" hidden="1">'Beer Type'!$A$1:$B$12</definedName>
    <definedName name="ExternalData_2" localSheetId="0" hidden="1">'Beer Styles Warm Weather'!$A$1:$B$14</definedName>
  </definedName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055802-0478-434B-9466-9B8AF44A55B5}" keepAlive="1" name="Query - Beer_Styles_Warm" description="Connection to the 'Beer_Styles_Warm' query in the workbook." type="5" refreshedVersion="8" background="1" saveData="1">
    <dbPr connection="Provider=Microsoft.Mashup.OleDb.1;Data Source=$Workbook$;Location=Beer_Styles_Warm;Extended Properties=&quot;&quot;" command="SELECT * FROM [Beer_Styles_Warm]"/>
  </connection>
  <connection id="2" xr16:uid="{B9BA1178-B4F3-4150-A788-F6F3CF96EA31}" keepAlive="1" name="Query - Beer_Type" description="Connection to the 'Beer_Type' query in the workbook." type="5" refreshedVersion="8" background="1" saveData="1">
    <dbPr connection="Provider=Microsoft.Mashup.OleDb.1;Data Source=$Workbook$;Location=Beer_Type;Extended Properties=&quot;&quot;" command="SELECT * FROM [Beer_Type]"/>
  </connection>
</connections>
</file>

<file path=xl/sharedStrings.xml><?xml version="1.0" encoding="utf-8"?>
<sst xmlns="http://schemas.openxmlformats.org/spreadsheetml/2006/main" count="54" uniqueCount="35">
  <si>
    <t>Beer_Styles_Warm.1</t>
  </si>
  <si>
    <t>Total</t>
  </si>
  <si>
    <t>Row Labels</t>
  </si>
  <si>
    <t>Sum of Total</t>
  </si>
  <si>
    <t>Pale lager and Pilsner</t>
  </si>
  <si>
    <t>Amber</t>
  </si>
  <si>
    <t>Blonde / Pale ale</t>
  </si>
  <si>
    <t>Wheat beer</t>
  </si>
  <si>
    <t>Specialty Beer (e.g. seasonable beer)</t>
  </si>
  <si>
    <t>India pale ale</t>
  </si>
  <si>
    <t>Grand Total</t>
  </si>
  <si>
    <t>Belgian-Style ale</t>
  </si>
  <si>
    <t>Shandy</t>
  </si>
  <si>
    <t>Dark lager</t>
  </si>
  <si>
    <t>Percentage for Pale Lager and Pilsner</t>
  </si>
  <si>
    <t>Stout</t>
  </si>
  <si>
    <t>Percentage for Blonde/Pale Ale</t>
  </si>
  <si>
    <t>Brown ale</t>
  </si>
  <si>
    <t>Percentage for Specialty Beer</t>
  </si>
  <si>
    <t>Wild &amp; sour ale</t>
  </si>
  <si>
    <t>Percentage for Wheat Beer</t>
  </si>
  <si>
    <t>Porter</t>
  </si>
  <si>
    <t>Percentage for Amber Beer</t>
  </si>
  <si>
    <t>Beer Types</t>
  </si>
  <si>
    <t>non-alcoholic beverages</t>
  </si>
  <si>
    <t xml:space="preserve">Hop Water </t>
  </si>
  <si>
    <t>Mixed Alcoholic Beverages</t>
  </si>
  <si>
    <t>other</t>
  </si>
  <si>
    <t>Domestic/Imported Beer</t>
  </si>
  <si>
    <t xml:space="preserve">Kombucha </t>
  </si>
  <si>
    <t>Wine</t>
  </si>
  <si>
    <t xml:space="preserve">Other Seltzers  </t>
  </si>
  <si>
    <t>Craft Beer</t>
  </si>
  <si>
    <t xml:space="preserve">Hard Ciders  </t>
  </si>
  <si>
    <t>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</si>
</sst>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0" fontId="0" fillId="3" borderId="0" xfId="0" applyNumberFormat="1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[Qualtrics response data.xlsx]Beer Styles Warm Weather!PivotTable2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Beer Styles in War</a:t>
            </a:r>
            <a:r>
              <a:rPr lang="en-US" baseline="0"/>
              <a:t>m Climates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'Beer Styles Warm Weather'!$E$1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'Beer Styles Warm Weather'!$D$2:$D$7</c:f>
              <c:strCache>
                <c:ptCount val="5"/>
                <c:pt idx="0">
                  <c:v>Amber</c:v>
                </c:pt>
                <c:pt idx="1">
                  <c:v>Wheat beer</c:v>
                </c:pt>
                <c:pt idx="2">
                  <c:v>Specialty Beer (e.g. seasonable beer)</c:v>
                </c:pt>
                <c:pt idx="3">
                  <c:v>Blonde / Pale ale</c:v>
                </c:pt>
                <c:pt idx="4">
                  <c:v>Pale lager and Pilsner</c:v>
                </c:pt>
              </c:strCache>
            </c:strRef>
          </c:cat>
          <c:val>
            <c:numRef>
              <c:f>'Beer Styles Warm Weather'!$E$2:$E$7</c:f>
              <c:numCache>
                <c:formatCode>General</c:formatCode>
                <c:ptCount val="5"/>
                <c:pt idx="0">
                  <c:v>1051</c:v>
                </c:pt>
                <c:pt idx="1">
                  <c:v>1098</c:v>
                </c:pt>
                <c:pt idx="2">
                  <c:v>1452</c:v>
                </c:pt>
                <c:pt idx="3">
                  <c:v>1827</c:v>
                </c:pt>
                <c:pt idx="4">
                  <c:v>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1-4E70-B7E4-79750DDF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9169168"/>
        <c:axId val="239165328"/>
      </c:barChart>
      <c:catAx>
        <c:axId val="23916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5328"/>
        <c:crosses val="autoZero"/>
        <c:auto val="1"/>
        <c:lblAlgn val="ctr"/>
        <c:lblOffset val="100"/>
        <c:noMultiLvlLbl val="0"/>
      </c:catAx>
      <c:valAx>
        <c:axId val="2391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[Qualtrics response data.xlsx]Beer Type!PivotTable3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Popular Beer Types by Survey Responses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'Beer Type'!$E$1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'Beer Type'!$D$2:$D$12</c:f>
              <c:strCache>
                <c:ptCount val="10"/>
                <c:pt idx="0">
                  <c:v>Hop Water </c:v>
                </c:pt>
                <c:pt idx="1">
                  <c:v>other</c:v>
                </c:pt>
                <c:pt idx="2">
                  <c:v>Kombucha </c:v>
                </c:pt>
                <c:pt idx="3">
                  <c:v>Other Seltzers  </c:v>
                </c:pt>
                <c:pt idx="4">
                  <c:v>Hard Ciders  </c:v>
                </c:pt>
                <c:pt idx="5">
                  <c:v>Spirits</c:v>
                </c:pt>
                <c:pt idx="6">
                  <c:v>Craft Beer</c:v>
                </c:pt>
                <c:pt idx="7">
                  <c:v>Wine</c:v>
                </c:pt>
                <c:pt idx="8">
                  <c:v>Domestic/Imported Beer</c:v>
                </c:pt>
                <c:pt idx="9">
                  <c:v>Mixed Alcoholic Beverages</c:v>
                </c:pt>
              </c:strCache>
            </c:strRef>
          </c:cat>
          <c:val>
            <c:numRef>
              <c:f>'Beer Type'!$E$2:$E$12</c:f>
              <c:numCache>
                <c:formatCode>General</c:formatCode>
                <c:ptCount val="10"/>
                <c:pt idx="0">
                  <c:v>75</c:v>
                </c:pt>
                <c:pt idx="1">
                  <c:v>88</c:v>
                </c:pt>
                <c:pt idx="2">
                  <c:v>130</c:v>
                </c:pt>
                <c:pt idx="3">
                  <c:v>445</c:v>
                </c:pt>
                <c:pt idx="4">
                  <c:v>868</c:v>
                </c:pt>
                <c:pt idx="5">
                  <c:v>1649</c:v>
                </c:pt>
                <c:pt idx="6">
                  <c:v>2709</c:v>
                </c:pt>
                <c:pt idx="7">
                  <c:v>3446</c:v>
                </c:pt>
                <c:pt idx="8">
                  <c:v>3467</c:v>
                </c:pt>
                <c:pt idx="9">
                  <c:v>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E-4B9C-8285-BF945DDF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311328"/>
        <c:axId val="254304608"/>
      </c:barChart>
      <c:catAx>
        <c:axId val="25431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04608"/>
        <c:crosses val="autoZero"/>
        <c:auto val="1"/>
        <c:lblAlgn val="ctr"/>
        <c:lblOffset val="100"/>
        <c:noMultiLvlLbl val="0"/>
      </c:catAx>
      <c:valAx>
        <c:axId val="2543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167640</xdr:rowOff>
    </xdr:from>
    <xdr:to>
      <xdr:col>4</xdr:col>
      <xdr:colOff>0</xdr:colOff>
      <xdr:row>29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E0C04-0749-3F60-E215-0B4938905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80010</xdr:rowOff>
    </xdr:from>
    <xdr:to>
      <xdr:col>5</xdr:col>
      <xdr:colOff>594360</xdr:colOff>
      <xdr:row>28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63930-E4D7-DB86-B8CB-34EB019D9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Williamson" refreshedDate="45033.566491319441" createdVersion="8" refreshedVersion="8" minRefreshableVersion="3" recordCount="13" xr:uid="{34F747BE-A393-4036-B196-E6619084606B}">
  <cacheSource type="worksheet">
    <worksheetSource name="Beer_Styles_Warm"/>
  </cacheSource>
  <cacheFields count="2">
    <cacheField name="Beer_Styles_Warm.1" numFmtId="0">
      <sharedItems count="13">
        <s v="Pale lager and Pilsner"/>
        <s v="Blonde / Pale ale"/>
        <s v="Specialty Beer (e.g. seasonable beer)"/>
        <s v="Wheat beer"/>
        <s v="Amber"/>
        <s v="India pale ale"/>
        <s v="Belgian-Style ale"/>
        <s v="Shandy"/>
        <s v="Dark lager"/>
        <s v="Stout"/>
        <s v="Brown ale"/>
        <s v="Wild &amp; sour ale"/>
        <s v="Porter"/>
      </sharedItems>
    </cacheField>
    <cacheField name="Total" numFmtId="0">
      <sharedItems containsSemiMixedTypes="0" containsString="0" containsNumber="1" containsInteger="1" minValue="306" maxValue="2042"/>
    </cacheField>
  </cacheFields>
  <extLst>
    <ext xmlns:x14="http://schemas.microsoft.com/office/spreadsheetml/2009/9/main" uri="{725AE2AE-9491-48be-B2B4-4EB974FC3084}">
      <x14:pivotCacheDefinition pivotCacheId="163149278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Williamson" refreshedDate="45033.578311111109" createdVersion="8" refreshedVersion="8" minRefreshableVersion="3" recordCount="11" xr:uid="{BA305D0F-0DEF-4647-9936-E7954B4A0F08}">
  <cacheSource type="worksheet">
    <worksheetSource name="Beer_Type"/>
  </cacheSource>
  <cacheFields count="2">
    <cacheField name="Beer Types" numFmtId="0">
      <sharedItems count="11">
        <s v="non-alcoholic beverages"/>
        <s v="Mixed Alcoholic Beverages"/>
        <s v="Domestic/Imported Beer"/>
        <s v="Wine"/>
        <s v="Craft Beer"/>
        <s v="Spirits"/>
        <s v="Hard Ciders  "/>
        <s v="Other Seltzers  "/>
        <s v="Kombucha "/>
        <s v="other"/>
        <s v="Hop Water "/>
      </sharedItems>
    </cacheField>
    <cacheField name="Total" numFmtId="0">
      <sharedItems containsSemiMixedTypes="0" containsString="0" containsNumber="1" containsInteger="1" minValue="75" maxValue="5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2042"/>
  </r>
  <r>
    <x v="1"/>
    <n v="1827"/>
  </r>
  <r>
    <x v="2"/>
    <n v="1452"/>
  </r>
  <r>
    <x v="3"/>
    <n v="1098"/>
  </r>
  <r>
    <x v="4"/>
    <n v="1051"/>
  </r>
  <r>
    <x v="5"/>
    <n v="1002"/>
  </r>
  <r>
    <x v="6"/>
    <n v="982"/>
  </r>
  <r>
    <x v="7"/>
    <n v="777"/>
  </r>
  <r>
    <x v="8"/>
    <n v="497"/>
  </r>
  <r>
    <x v="9"/>
    <n v="461"/>
  </r>
  <r>
    <x v="10"/>
    <n v="415"/>
  </r>
  <r>
    <x v="11"/>
    <n v="369"/>
  </r>
  <r>
    <x v="12"/>
    <n v="3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5901"/>
  </r>
  <r>
    <x v="1"/>
    <n v="3857"/>
  </r>
  <r>
    <x v="2"/>
    <n v="3467"/>
  </r>
  <r>
    <x v="3"/>
    <n v="3446"/>
  </r>
  <r>
    <x v="4"/>
    <n v="2709"/>
  </r>
  <r>
    <x v="5"/>
    <n v="1649"/>
  </r>
  <r>
    <x v="6"/>
    <n v="868"/>
  </r>
  <r>
    <x v="7"/>
    <n v="445"/>
  </r>
  <r>
    <x v="8"/>
    <n v="130"/>
  </r>
  <r>
    <x v="9"/>
    <n v="88"/>
  </r>
  <r>
    <x v="10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DFBF1-E84C-45B3-864E-F43A23CCBB5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:E7" firstHeaderRow="1" firstDataRow="1" firstDataCol="1"/>
  <pivotFields count="2">
    <pivotField axis="axisRow" showAll="0" measureFilter="1" sortType="ascending">
      <items count="14">
        <item x="11"/>
        <item x="3"/>
        <item x="9"/>
        <item x="2"/>
        <item x="7"/>
        <item x="12"/>
        <item x="0"/>
        <item x="5"/>
        <item x="8"/>
        <item x="10"/>
        <item x="1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2"/>
    </i>
    <i>
      <x v="1"/>
    </i>
    <i>
      <x v="3"/>
    </i>
    <i>
      <x v="10"/>
    </i>
    <i>
      <x v="6"/>
    </i>
    <i t="grand">
      <x/>
    </i>
  </rowItems>
  <colItems count="1">
    <i/>
  </colItems>
  <dataFields count="1">
    <dataField name="Sum of Total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746A9-7F99-4A67-BEFC-62B607E3A03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:E12" firstHeaderRow="1" firstDataRow="1" firstDataCol="1"/>
  <pivotFields count="2">
    <pivotField axis="axisRow" showAll="0" sortType="ascending">
      <items count="12">
        <item x="4"/>
        <item x="2"/>
        <item x="6"/>
        <item x="10"/>
        <item x="8"/>
        <item x="1"/>
        <item h="1" x="0"/>
        <item x="9"/>
        <item x="7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"/>
    </i>
    <i>
      <x v="7"/>
    </i>
    <i>
      <x v="4"/>
    </i>
    <i>
      <x v="8"/>
    </i>
    <i>
      <x v="2"/>
    </i>
    <i>
      <x v="9"/>
    </i>
    <i>
      <x/>
    </i>
    <i>
      <x v="10"/>
    </i>
    <i>
      <x v="1"/>
    </i>
    <i>
      <x v="5"/>
    </i>
    <i t="grand">
      <x/>
    </i>
  </rowItems>
  <colItems count="1">
    <i/>
  </colItems>
  <dataFields count="1">
    <dataField name="Sum of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D324067-115F-4D7B-9583-1E03D3CF1CAE}" autoFormatId="16" applyNumberFormats="0" applyBorderFormats="0" applyFontFormats="0" applyPatternFormats="0" applyAlignmentFormats="0" applyWidthHeightFormats="0">
  <queryTableRefresh nextId="4">
    <queryTableFields count="2">
      <queryTableField id="1" name="Beer_Styles_Warm.1" tableColumnId="1"/>
      <queryTableField id="3" name="Tota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01EE4B8-4287-491B-B162-7D5E39CFDF97}" autoFormatId="16" applyNumberFormats="0" applyBorderFormats="0" applyFontFormats="0" applyPatternFormats="0" applyAlignmentFormats="0" applyWidthHeightFormats="0">
  <queryTableRefresh nextId="3">
    <queryTableFields count="2">
      <queryTableField id="1" name="Beer Types" tableColumnId="1"/>
      <queryTableField id="2" name="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4725C-49CE-4BDB-8D99-8F20CC157AD3}" name="Beer_Styles_Warm" displayName="Beer_Styles_Warm" ref="A1:B14" tableType="queryTable" totalsRowShown="0">
  <autoFilter ref="A1:B14" xr:uid="{AB74725C-49CE-4BDB-8D99-8F20CC157AD3}"/>
  <tableColumns count="2">
    <tableColumn id="1" xr3:uid="{E30B4133-9F02-463F-B9FC-7D9D42D4D541}" uniqueName="1" name="Beer_Styles_Warm.1" queryTableFieldId="1" dataDxfId="1"/>
    <tableColumn id="3" xr3:uid="{7E8E10D6-2867-4D00-9C67-D1332ED6D51E}" uniqueName="3" name="Total" queryTableFieldId="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DE337-F72C-4DAD-8463-0B5370A09A7B}" name="Beer_Type" displayName="Beer_Type" ref="A1:B12" tableType="queryTable" totalsRowShown="0">
  <autoFilter ref="A1:B12" xr:uid="{1E6DE337-F72C-4DAD-8463-0B5370A09A7B}"/>
  <tableColumns count="2">
    <tableColumn id="1" xr3:uid="{70AB4546-25CC-4273-9788-44D445C3C42B}" uniqueName="1" name="Beer Types" queryTableFieldId="1" dataDxfId="0"/>
    <tableColumn id="2" xr3:uid="{5B88FE19-44DF-4E20-A1CA-9F348A2FBA5C}" uniqueName="2" name="Total" queryTableField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D725-3AA0-41BB-B971-EE45D8228B13}">
  <dimension ref="A1:E14"/>
  <sheetViews>
    <sheetView tabSelected="1" topLeftCell="A3" workbookViewId="0">
      <selection activeCell="G11" sqref="G11"/>
    </sheetView>
  </sheetViews>
  <sheetFormatPr defaultRowHeight="15" x14ac:dyDescent="0.25"/>
  <cols>
    <col min="1" max="1" width="31.28515625" bestFit="1" customWidth="1"/>
    <col min="2" max="2" width="7.42578125" bestFit="1" customWidth="1"/>
    <col min="3" max="3" width="12" bestFit="1" customWidth="1"/>
    <col min="4" max="4" width="31.28515625" bestFit="1" customWidth="1"/>
    <col min="5" max="5" width="11.7109375" bestFit="1" customWidth="1"/>
    <col min="7" max="7" width="17.7109375" customWidth="1"/>
  </cols>
  <sheetData>
    <row r="1" spans="1:5" x14ac:dyDescent="0.25">
      <c r="A1" t="s">
        <v>0</v>
      </c>
      <c r="B1" t="s">
        <v>1</v>
      </c>
      <c r="D1" s="1" t="s">
        <v>2</v>
      </c>
      <c r="E1" t="s">
        <v>3</v>
      </c>
    </row>
    <row r="2" spans="1:5" x14ac:dyDescent="0.25">
      <c r="A2" t="s">
        <v>4</v>
      </c>
      <c r="B2">
        <v>2042</v>
      </c>
      <c r="D2" s="2" t="s">
        <v>5</v>
      </c>
      <c r="E2">
        <v>1051</v>
      </c>
    </row>
    <row r="3" spans="1:5" x14ac:dyDescent="0.25">
      <c r="A3" t="s">
        <v>6</v>
      </c>
      <c r="B3">
        <v>1827</v>
      </c>
      <c r="D3" s="2" t="s">
        <v>7</v>
      </c>
      <c r="E3">
        <v>1098</v>
      </c>
    </row>
    <row r="4" spans="1:5" x14ac:dyDescent="0.25">
      <c r="A4" t="s">
        <v>8</v>
      </c>
      <c r="B4">
        <v>1452</v>
      </c>
      <c r="D4" s="2" t="s">
        <v>8</v>
      </c>
      <c r="E4">
        <v>1452</v>
      </c>
    </row>
    <row r="5" spans="1:5" x14ac:dyDescent="0.25">
      <c r="A5" t="s">
        <v>7</v>
      </c>
      <c r="B5">
        <v>1098</v>
      </c>
      <c r="D5" s="2" t="s">
        <v>6</v>
      </c>
      <c r="E5">
        <v>1827</v>
      </c>
    </row>
    <row r="6" spans="1:5" x14ac:dyDescent="0.25">
      <c r="A6" t="s">
        <v>5</v>
      </c>
      <c r="B6">
        <v>1051</v>
      </c>
      <c r="D6" s="2" t="s">
        <v>4</v>
      </c>
      <c r="E6">
        <v>2042</v>
      </c>
    </row>
    <row r="7" spans="1:5" x14ac:dyDescent="0.25">
      <c r="A7" t="s">
        <v>9</v>
      </c>
      <c r="B7">
        <v>1002</v>
      </c>
      <c r="D7" s="2" t="s">
        <v>10</v>
      </c>
      <c r="E7">
        <v>7470</v>
      </c>
    </row>
    <row r="8" spans="1:5" x14ac:dyDescent="0.25">
      <c r="A8" t="s">
        <v>11</v>
      </c>
      <c r="B8">
        <v>982</v>
      </c>
    </row>
    <row r="9" spans="1:5" x14ac:dyDescent="0.25">
      <c r="A9" t="s">
        <v>12</v>
      </c>
      <c r="B9">
        <v>777</v>
      </c>
    </row>
    <row r="10" spans="1:5" x14ac:dyDescent="0.25">
      <c r="A10" t="s">
        <v>13</v>
      </c>
      <c r="B10">
        <v>497</v>
      </c>
      <c r="D10" s="3" t="s">
        <v>14</v>
      </c>
      <c r="E10" s="4">
        <f>GETPIVOTDATA("Total",$D$1,"Beer_Styles_Warm.1","Pale lager and Pilsner")/GETPIVOTDATA("Total",$D$1)</f>
        <v>0.27336010709504688</v>
      </c>
    </row>
    <row r="11" spans="1:5" x14ac:dyDescent="0.25">
      <c r="A11" t="s">
        <v>15</v>
      </c>
      <c r="B11">
        <v>461</v>
      </c>
      <c r="D11" s="3" t="s">
        <v>16</v>
      </c>
      <c r="E11" s="4">
        <f>GETPIVOTDATA("Total",$D$1,"Beer_Styles_Warm.1","Blonde / Pale ale")/GETPIVOTDATA("Total",$D$1)</f>
        <v>0.24457831325301205</v>
      </c>
    </row>
    <row r="12" spans="1:5" x14ac:dyDescent="0.25">
      <c r="A12" t="s">
        <v>17</v>
      </c>
      <c r="B12">
        <v>415</v>
      </c>
      <c r="D12" s="3" t="s">
        <v>18</v>
      </c>
      <c r="E12" s="4">
        <f>GETPIVOTDATA("Total",$D$1,"Beer_Styles_Warm.1","Specialty Beer (e.g. seasonable beer)")/GETPIVOTDATA("Total",$D$1)</f>
        <v>0.19437751004016066</v>
      </c>
    </row>
    <row r="13" spans="1:5" x14ac:dyDescent="0.25">
      <c r="A13" t="s">
        <v>19</v>
      </c>
      <c r="B13">
        <v>369</v>
      </c>
      <c r="D13" s="3" t="s">
        <v>20</v>
      </c>
      <c r="E13" s="4">
        <f>GETPIVOTDATA("Total",$D$1,"Beer_Styles_Warm.1","Wheat beer")/GETPIVOTDATA("Total",$D$1)</f>
        <v>0.14698795180722893</v>
      </c>
    </row>
    <row r="14" spans="1:5" x14ac:dyDescent="0.25">
      <c r="A14" t="s">
        <v>21</v>
      </c>
      <c r="B14">
        <v>306</v>
      </c>
      <c r="D14" s="3" t="s">
        <v>22</v>
      </c>
      <c r="E14" s="4">
        <f>GETPIVOTDATA("Total",$D$1,"Beer_Styles_Warm.1","Amber")/GETPIVOTDATA("Total",$D$1)</f>
        <v>0.14069611780455155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5550-FA6C-4AF0-81AA-2C7AC0D73956}">
  <dimension ref="A1:E12"/>
  <sheetViews>
    <sheetView workbookViewId="0">
      <selection activeCell="I11" sqref="I11"/>
    </sheetView>
  </sheetViews>
  <sheetFormatPr defaultRowHeight="15" x14ac:dyDescent="0.25"/>
  <cols>
    <col min="1" max="1" width="23" bestFit="1" customWidth="1"/>
    <col min="2" max="2" width="7.42578125" bestFit="1" customWidth="1"/>
    <col min="4" max="4" width="23" bestFit="1" customWidth="1"/>
    <col min="5" max="5" width="11.7109375" bestFit="1" customWidth="1"/>
  </cols>
  <sheetData>
    <row r="1" spans="1:5" x14ac:dyDescent="0.25">
      <c r="A1" t="s">
        <v>23</v>
      </c>
      <c r="B1" t="s">
        <v>1</v>
      </c>
      <c r="D1" s="1" t="s">
        <v>2</v>
      </c>
      <c r="E1" t="s">
        <v>3</v>
      </c>
    </row>
    <row r="2" spans="1:5" x14ac:dyDescent="0.25">
      <c r="A2" t="s">
        <v>24</v>
      </c>
      <c r="B2">
        <v>5901</v>
      </c>
      <c r="D2" s="2" t="s">
        <v>25</v>
      </c>
      <c r="E2">
        <v>75</v>
      </c>
    </row>
    <row r="3" spans="1:5" x14ac:dyDescent="0.25">
      <c r="A3" t="s">
        <v>26</v>
      </c>
      <c r="B3">
        <v>3857</v>
      </c>
      <c r="D3" s="2" t="s">
        <v>27</v>
      </c>
      <c r="E3">
        <v>88</v>
      </c>
    </row>
    <row r="4" spans="1:5" x14ac:dyDescent="0.25">
      <c r="A4" t="s">
        <v>28</v>
      </c>
      <c r="B4">
        <v>3467</v>
      </c>
      <c r="D4" s="2" t="s">
        <v>29</v>
      </c>
      <c r="E4">
        <v>130</v>
      </c>
    </row>
    <row r="5" spans="1:5" x14ac:dyDescent="0.25">
      <c r="A5" t="s">
        <v>30</v>
      </c>
      <c r="B5">
        <v>3446</v>
      </c>
      <c r="D5" s="2" t="s">
        <v>31</v>
      </c>
      <c r="E5">
        <v>445</v>
      </c>
    </row>
    <row r="6" spans="1:5" x14ac:dyDescent="0.25">
      <c r="A6" t="s">
        <v>32</v>
      </c>
      <c r="B6">
        <v>2709</v>
      </c>
      <c r="D6" s="2" t="s">
        <v>33</v>
      </c>
      <c r="E6">
        <v>868</v>
      </c>
    </row>
    <row r="7" spans="1:5" x14ac:dyDescent="0.25">
      <c r="A7" t="s">
        <v>34</v>
      </c>
      <c r="B7">
        <v>1649</v>
      </c>
      <c r="D7" s="2" t="s">
        <v>34</v>
      </c>
      <c r="E7">
        <v>1649</v>
      </c>
    </row>
    <row r="8" spans="1:5" x14ac:dyDescent="0.25">
      <c r="A8" t="s">
        <v>33</v>
      </c>
      <c r="B8">
        <v>868</v>
      </c>
      <c r="D8" s="2" t="s">
        <v>32</v>
      </c>
      <c r="E8">
        <v>2709</v>
      </c>
    </row>
    <row r="9" spans="1:5" x14ac:dyDescent="0.25">
      <c r="A9" t="s">
        <v>31</v>
      </c>
      <c r="B9">
        <v>445</v>
      </c>
      <c r="D9" s="2" t="s">
        <v>30</v>
      </c>
      <c r="E9">
        <v>3446</v>
      </c>
    </row>
    <row r="10" spans="1:5" x14ac:dyDescent="0.25">
      <c r="A10" t="s">
        <v>29</v>
      </c>
      <c r="B10">
        <v>130</v>
      </c>
      <c r="D10" s="2" t="s">
        <v>28</v>
      </c>
      <c r="E10">
        <v>3467</v>
      </c>
    </row>
    <row r="11" spans="1:5" x14ac:dyDescent="0.25">
      <c r="A11" t="s">
        <v>27</v>
      </c>
      <c r="B11">
        <v>88</v>
      </c>
      <c r="D11" s="2" t="s">
        <v>26</v>
      </c>
      <c r="E11">
        <v>3857</v>
      </c>
    </row>
    <row r="12" spans="1:5" x14ac:dyDescent="0.25">
      <c r="A12" t="s">
        <v>25</v>
      </c>
      <c r="B12">
        <v>75</v>
      </c>
      <c r="D12" s="2" t="s">
        <v>10</v>
      </c>
      <c r="E12">
        <v>16734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A10B-E20E-46C2-9527-793A0994A0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C132E401F284CB02B167570431E68" ma:contentTypeVersion="8" ma:contentTypeDescription="Create a new document." ma:contentTypeScope="" ma:versionID="5687743cca1b5b9802f630e935d3ff63">
  <xsd:schema xmlns:xsd="http://www.w3.org/2001/XMLSchema" xmlns:xs="http://www.w3.org/2001/XMLSchema" xmlns:p="http://schemas.microsoft.com/office/2006/metadata/properties" xmlns:ns3="c4115e1c-0a45-422e-80f1-645a338a8ebc" xmlns:ns4="8a95e6f1-1666-4f24-adff-749da9e40aa8" targetNamespace="http://schemas.microsoft.com/office/2006/metadata/properties" ma:root="true" ma:fieldsID="5c85e7c9e24dbc5964f331bccd26deef" ns3:_="" ns4:_="">
    <xsd:import namespace="c4115e1c-0a45-422e-80f1-645a338a8ebc"/>
    <xsd:import namespace="8a95e6f1-1666-4f24-adff-749da9e40a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15e1c-0a45-422e-80f1-645a338a8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5e6f1-1666-4f24-adff-749da9e40a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4 2 0 3 a 3 6 4 - 6 9 5 9 - 4 c b 0 - a e 9 5 - 9 e 5 6 0 7 a 9 9 b 3 6 "   x m l n s = " h t t p : / / s c h e m a s . m i c r o s o f t . c o m / D a t a M a s h u p " > A A A A A J 4 E A A B Q S w M E F A A C A A g A b m y R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b m y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s k V b r Q 3 D L m A E A A F Q E A A A T A B w A R m 9 y b X V s Y X M v U 2 V j d G l v b j E u b S C i G A A o o B Q A A A A A A A A A A A A A A A A A A A A A A A A A A A D N U 1 1 L A k E U f R f 8 D 8 P 0 o r A t a t F D 4 U N p h U R E 7 o a E K 8 u 4 e 9 P F + Y i 5 s 2 W I / 7 0 Z 1 8 p 0 o 4 g e 2 o d Z u B / n n L n 3 D E J i M i V J U P y b J 9 V K t Y J T p i E l Z w A 6 D l 8 e g b Q J B 1 O t E P s F K t e J i 5 z P E + D + Q O n Z W K l Z 7 S L j 4 H e U N C A N 1 m j n O L p D 0 B h N 2 F M m o 6 5 K c u E y U a v R a u 3 b 4 4 A E y V Q p T u 6 B 6 S g A A W h A k 1 Z 0 f R m S w 0 Y j u s 0 Z N z p L M O 4 D P i q J E I + t I G P 1 + H O O c 1 r 3 i M w 5 9 4 j R O d S 9 Q t 4 1 6 A k 0 4 5 C N u R N Z q F 0 M e w Z E m x Z J 6 l 1 l M m 3 T V Q 0 d L Y d d Z t h o 3 b 9 H O 1 M m J / b 2 7 u L U Q q z K / F A z i Q 9 K i 4 7 i u Z A u i b V N M m + x o G 5 g q z 6 k V p U b n I G 5 W X p k Q U N l G L f R n j R H h 7 6 r W S 7 r 7 5 y B 0 s Z S 9 t U z f l C 6 Y G 1 L j 2 N 5 g 7 r R K W i / C 5 i A T D M 5 s Y D V S i b L M H e 2 G p g X D h g P m B b / Z b m Y C / H t e k v 6 y l e 9 W / h 3 a / 9 K x J s F N q f r N 3 e s c J q m m X t r q 1 S 5 H / o g m b B i C t Y N T x S J d b j M H J / A 1 1 b 5 q d O 2 W X 9 r t l d Q S w E C L Q A U A A I A C A B u b J F W 0 t 1 K 0 a Q A A A D 2 A A A A E g A A A A A A A A A A A A A A A A A A A A A A Q 2 9 u Z m l n L 1 B h Y 2 t h Z 2 U u e G 1 s U E s B A i 0 A F A A C A A g A b m y R V g / K 6 a u k A A A A 6 Q A A A B M A A A A A A A A A A A A A A A A A 8 A A A A F t D b 2 5 0 Z W 5 0 X 1 R 5 c G V z X S 5 4 b W x Q S w E C L Q A U A A I A C A B u b J F W 6 0 N w y 5 g B A A B U B A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E w A A A A A A A K Q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Z W V y X 1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V l c l 9 U e X B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Z X J f V H l w Z S 9 B d X R v U m V t b 3 Z l Z E N v b H V t b n M x L n t C Z W V y I F R 5 c G V z L D B 9 J n F 1 b 3 Q 7 L C Z x d W 9 0 O 1 N l Y 3 R p b 2 4 x L 0 J l Z X J f V H l w Z S 9 B d X R v U m V t b 3 Z l Z E N v b H V t b n M x L n t U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Z W V y X 1 R 5 c G U v Q X V 0 b 1 J l b W 9 2 Z W R D b 2 x 1 b W 5 z M S 5 7 Q m V l c i B U e X B l c y w w f S Z x d W 9 0 O y w m c X V v d D t T Z W N 0 a W 9 u M S 9 C Z W V y X 1 R 5 c G U v Q X V 0 b 1 J l b W 9 2 Z W R D b 2 x 1 b W 5 z M S 5 7 V G 9 0 Y W w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Z X I g V H l w Z X M m c X V v d D s s J n F 1 b 3 Q 7 V G 9 0 Y W w m c X V v d D t d I i A v P j x F b n R y e S B U e X B l P S J G a W x s Q 2 9 s d W 1 u V H l w Z X M i I F Z h b H V l P S J z Q m d N P S I g L z 4 8 R W 5 0 c n k g V H l w Z T 0 i R m l s b E x h c 3 R V c G R h d G V k I i B W Y W x 1 Z T 0 i Z D I w M j M t M D Q t M T d U M T c 6 M z I 6 N D U u M j U w M j E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Z j N j Y W Z m M D I t N j k 5 Y i 0 0 N G N j L W F l O W M t M D E 2 Z G U 4 Z W N j Y m Q 4 I i A v P j w v U 3 R h Y m x l R W 5 0 c m l l c z 4 8 L 0 l 0 Z W 0 + P E l 0 Z W 0 + P E l 0 Z W 1 M b 2 N h d G l v b j 4 8 S X R l b V R 5 c G U + R m 9 y b X V s Y T w v S X R l b V R 5 c G U + P E l 0 Z W 1 Q Y X R o P l N l Y 3 R p b 2 4 x L 0 J l Z X J f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X 1 R 5 c G U v T W V y Z 2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9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9 U e X B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X 1 N 0 e W x l c 1 9 X Y X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0 J l Z X J f U 3 R 5 b G V z X 1 d h c m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b H R y a W N z X 1 J l c 3 B v b n N l M S 9 B d X R v U m V t b 3 Z l Z E N v b H V t b n M x L n t C Z W V y X 1 N 0 e W x l c 1 9 X Y X J t L j E s M H 0 m c X V v d D s s J n F 1 b 3 Q 7 U 2 V j d G l v b j E v U X V h b H R y a W N z X 1 J l c 3 B v b n N l M S 9 B d X R v U m V t b 3 Z l Z E N v b H V t b n M x L n t U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F s d H J p Y 3 N f U m V z c G 9 u c 2 U x L 0 F 1 d G 9 S Z W 1 v d m V k Q 2 9 s d W 1 u c z E u e 0 J l Z X J f U 3 R 5 b G V z X 1 d h c m 0 u M S w w f S Z x d W 9 0 O y w m c X V v d D t T Z W N 0 a W 9 u M S 9 R d W F s d H J p Y 3 N f U m V z c G 9 u c 2 U x L 0 F 1 d G 9 S Z W 1 v d m V k Q 2 9 s d W 1 u c z E u e 1 R v d G F s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Z W V y X 1 N 0 e W x l c 1 9 X Y X J t L j E m c X V v d D s s J n F 1 b 3 Q 7 V G 9 0 Y W w m c X V v d D t d I i A v P j x F b n R y e S B U e X B l P S J G a W x s Q 2 9 s d W 1 u V H l w Z X M i I F Z h b H V l P S J z Q m d N P S I g L z 4 8 R W 5 0 c n k g V H l w Z T 0 i R m l s b E x h c 3 R V c G R h d G V k I i B W Y W x 1 Z T 0 i Z D I w M j M t M D Q t M T d U M T c 6 M z I 6 N D U u M j Y 1 O D I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Z W E 4 M D Y 1 N z I t Y z F k Y y 0 0 N j g w L T h k N D g t O D d h M m M 5 Z T Y z N j M 5 I i A v P j w v U 3 R h Y m x l R W 5 0 c m l l c z 4 8 L 0 l 0 Z W 0 + P E l 0 Z W 0 + P E l 0 Z W 1 M b 2 N h d G l v b j 4 8 S X R l b V R 5 c G U + R m 9 y b X V s Y T w v S X R l b V R 5 c G U + P E l 0 Z W 1 Q Y X R o P l N l Y 3 R p b 2 4 x L 0 J l Z X J f U 3 R 5 b G V z X 1 d h c m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9 T d H l s Z X N f V 2 F y b S 9 R d W F s d H J p Y 3 N f U m V z c G 9 u c 2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X 1 N 0 e W x l c 1 9 X Y X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9 T d H l s Z X N f V 2 F y b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f U 3 R 5 b G V z X 1 d h c m 0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M W D + q N 6 C S 4 1 H D g B z F U 7 + A A A A A A I A A A A A A B B m A A A A A Q A A I A A A A G b P d J Q S B Z T 0 v U i E b x u Z J O 3 + w z o v 9 N C L w + N 0 F F R I s W k L A A A A A A 6 A A A A A A g A A I A A A A H v o C 8 0 v w C c v m E w / t S y x v 3 H W i T H q B R w r 6 y B h 6 p e G r 3 u 0 U A A A A A u 7 E O y w 6 v q k v q b + j e T g x e E 0 A b z A B A p e w N T I I j E l 9 h 5 l / m Z P r a C J b O 2 h + 2 6 w L 0 k P z z l G / a f v e 0 8 D s p c R 4 7 P w 4 J Y F 6 D B G j W p Q C J P G l b u 2 O f N i Q A A A A G y l c n U w z V / y L Z e 2 1 Y x x U C n T J d I O t / C e w n 8 B g b g K A c / J h T u X r U j W N 7 L q k E f K G w E l a W 8 8 S Z q Z h x B / R t D G u P F q e L 4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115e1c-0a45-422e-80f1-645a338a8ebc" xsi:nil="true"/>
  </documentManagement>
</p:properties>
</file>

<file path=customXml/itemProps1.xml><?xml version="1.0" encoding="utf-8"?>
<ds:datastoreItem xmlns:ds="http://schemas.openxmlformats.org/officeDocument/2006/customXml" ds:itemID="{E290F1CD-A646-482D-8073-488A4D7450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96FE9-A4BA-452F-9462-844D761D5C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15e1c-0a45-422e-80f1-645a338a8ebc"/>
    <ds:schemaRef ds:uri="8a95e6f1-1666-4f24-adff-749da9e40a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6E1A1C-DC69-4CE9-A6A5-D548BEB6354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971C49-A788-4E7B-9AFB-E0B34BAE7B73}">
  <ds:schemaRefs>
    <ds:schemaRef ds:uri="http://schemas.microsoft.com/office/2006/metadata/properties"/>
    <ds:schemaRef ds:uri="http://schemas.microsoft.com/office/infopath/2007/PartnerControls"/>
    <ds:schemaRef ds:uri="c4115e1c-0a45-422e-80f1-645a338a8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Beer Styles Warm Weather</vt:lpstr>
      <vt:lpstr>Beer Type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Gavin Williamson</dc:creator>
  <cp:keywords/>
  <dc:description/>
  <cp:lastModifiedBy>Sean Armstrong</cp:lastModifiedBy>
  <cp:revision/>
  <dcterms:created xsi:type="dcterms:W3CDTF">2023-04-17T17:26:07Z</dcterms:created>
  <dcterms:modified xsi:type="dcterms:W3CDTF">2024-05-28T13:16:46Z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2023-04-17T17:28:04Z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1c82c889-d711-48ab-91fc-bae2c8c38bff</vt:lpwstr>
  </property>
  <property fmtid="{D5CDD505-2E9C-101B-9397-08002B2CF9AE}" pid="8" name="MSIP_Label_8d321b5f-a4ea-42e4-9273-2f91b9a1a708_ContentBits">
    <vt:lpwstr>0</vt:lpwstr>
  </property>
  <property fmtid="{D5CDD505-2E9C-101B-9397-08002B2CF9AE}" pid="9" name="ContentTypeId">
    <vt:lpwstr>0x010100481C132E401F284CB02B167570431E68</vt:lpwstr>
  </property>
</Properties>
</file>