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90" documentId="11_885A67FB1847C4D08A6492DC53C87526682C1260" xr6:coauthVersionLast="47" xr6:coauthVersionMax="47" xr10:uidLastSave="{D92D41E5-DFB9-4426-87B7-8CB7D2ED4C80}"/>
  <bookViews>
    <workbookView xWindow="-110" yWindow="-110" windowWidth="38620" windowHeight="11020" xr2:uid="{00000000-000D-0000-FFFF-FFFF00000000}"/>
  </bookViews>
  <sheets>
    <sheet name="PS_4H" sheetId="3" r:id="rId1"/>
    <sheet name="PS_2H" sheetId="2" r:id="rId2"/>
    <sheet name="PS_10H" sheetId="4" r:id="rId3"/>
    <sheet name="PS_24H" sheetId="5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3" l="1"/>
  <c r="F21" i="3"/>
  <c r="F14" i="3"/>
  <c r="F13" i="3"/>
  <c r="F20" i="3"/>
  <c r="F19" i="3"/>
  <c r="F18" i="3"/>
  <c r="F17" i="3"/>
  <c r="F16" i="3"/>
  <c r="F15" i="3"/>
  <c r="F14" i="5"/>
  <c r="F13" i="5"/>
  <c r="F12" i="5"/>
  <c r="F11" i="5"/>
  <c r="F10" i="5"/>
  <c r="F9" i="5"/>
  <c r="F14" i="4"/>
  <c r="F13" i="4"/>
  <c r="F12" i="4"/>
  <c r="F11" i="4"/>
  <c r="F10" i="4"/>
  <c r="F9" i="4"/>
  <c r="F12" i="3"/>
  <c r="F10" i="3"/>
  <c r="F11" i="3"/>
  <c r="F9" i="3"/>
  <c r="F8" i="5"/>
  <c r="F7" i="5"/>
  <c r="F6" i="5"/>
  <c r="F5" i="5"/>
  <c r="F4" i="5"/>
  <c r="F3" i="5"/>
  <c r="F8" i="4"/>
  <c r="F7" i="4"/>
  <c r="F6" i="4"/>
  <c r="F5" i="4"/>
  <c r="F4" i="4"/>
  <c r="F3" i="4"/>
  <c r="F8" i="3"/>
  <c r="F7" i="3"/>
  <c r="F6" i="3"/>
  <c r="F5" i="3"/>
  <c r="F4" i="3"/>
  <c r="F3" i="3"/>
  <c r="F8" i="2"/>
  <c r="F7" i="2"/>
  <c r="F6" i="2"/>
  <c r="F5" i="2"/>
  <c r="F4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1" authorId="0" shapeId="0" xr:uid="{00000000-0006-0000-0100-000001000000}">
      <text>
        <r>
          <rPr>
            <b/>
            <sz val="8"/>
            <rFont val="Tahoma"/>
            <charset val="134"/>
          </rPr>
          <t>Insert Table</t>
        </r>
      </text>
    </comment>
    <comment ref="K1" authorId="1" shapeId="0" xr:uid="{00000000-0006-0000-0100-000002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1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K1" authorId="1" shapeId="0" xr:uid="{00000000-0006-0000-0000-000002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1" authorId="0" shapeId="0" xr:uid="{00000000-0006-0000-0200-000001000000}">
      <text>
        <r>
          <rPr>
            <b/>
            <sz val="8"/>
            <rFont val="Tahoma"/>
            <charset val="134"/>
          </rPr>
          <t>Insert Table</t>
        </r>
      </text>
    </comment>
    <comment ref="K1" authorId="1" shapeId="0" xr:uid="{00000000-0006-0000-0200-000002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1" authorId="0" shapeId="0" xr:uid="{C7F37AA6-FFF7-4738-A0F5-0911FD8F8FDE}">
      <text>
        <r>
          <rPr>
            <b/>
            <sz val="8"/>
            <rFont val="Tahoma"/>
            <charset val="134"/>
          </rPr>
          <t>Insert Table</t>
        </r>
      </text>
    </comment>
    <comment ref="K1" authorId="1" shapeId="0" xr:uid="{27BF8662-B3C3-4CD8-9AB3-617C7A514378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<sst xmlns="http://schemas.openxmlformats.org/spreadsheetml/2006/main" count="272" uniqueCount="47">
  <si>
    <t>~TFM_INS</t>
  </si>
  <si>
    <t>NCAP_AFC(ACT,DAYNITE) = 6 / 24 / STG_EFF.</t>
  </si>
  <si>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</si>
  <si>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</si>
  <si>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</si>
  <si>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</si>
  <si>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</si>
  <si>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</si>
  <si>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</si>
  <si>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</si>
  <si>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</si>
  <si>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</si>
  <si>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</si>
  <si>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</si>
  <si>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</si>
  <si>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NCAP_AFC</t>
  </si>
  <si>
    <t>ESTBATS101_2h</t>
  </si>
  <si>
    <t>ESTBATS102_2h</t>
  </si>
  <si>
    <t>ESTBATS103_2h</t>
  </si>
  <si>
    <t>ESTBATS*</t>
  </si>
  <si>
    <t>ESTCAESS*</t>
  </si>
  <si>
    <t>ESTHYDPS*</t>
  </si>
  <si>
    <t>ESTBATS101_4h</t>
  </si>
  <si>
    <t>ESTBATS102_4h</t>
  </si>
  <si>
    <t>ESTBATS103_4h</t>
  </si>
  <si>
    <t>ESTBATS101_10h</t>
  </si>
  <si>
    <t>ESTBATS102_10h</t>
  </si>
  <si>
    <t>ESTBATS103_10h</t>
  </si>
  <si>
    <t>ESTBATS101_24h</t>
  </si>
  <si>
    <t>ESTBATS102_24h</t>
  </si>
  <si>
    <t>ESTBATS103_24h</t>
  </si>
  <si>
    <t>ESTCAESS101_4h</t>
  </si>
  <si>
    <t>ESTCAESS102_4h</t>
  </si>
  <si>
    <t>ESTHYDPS101_4h</t>
  </si>
  <si>
    <t>ESTCAESS101_10h</t>
  </si>
  <si>
    <t>ESTCAESS102_10h</t>
  </si>
  <si>
    <t>ESTHYDPS101_10h</t>
  </si>
  <si>
    <t>ESTCAESS101_24h</t>
  </si>
  <si>
    <t>ESTCAESS102_24h</t>
  </si>
  <si>
    <t>ESTHYDPS101_24h</t>
  </si>
  <si>
    <t>NRG</t>
  </si>
  <si>
    <t>ELC</t>
  </si>
  <si>
    <t>ESTBATS201</t>
  </si>
  <si>
    <t>ESTBATS202</t>
  </si>
  <si>
    <t>ESTCAESS201</t>
  </si>
  <si>
    <t>ESTHYDPS201</t>
  </si>
  <si>
    <t>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</si>
</sst>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color rgb="FF000000"/>
      <name val="Arial"/>
      <charset val="134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0" applyFont="1" applyFill="1" applyAlignment="1"/>
    <xf numFmtId="0" fontId="3" fillId="0" borderId="0" xfId="1" applyFill="1"/>
    <xf numFmtId="2" fontId="3" fillId="0" borderId="0" xfId="1" applyNumberFormat="1" applyFill="1"/>
    <xf numFmtId="0" fontId="3" fillId="2" borderId="0" xfId="0" applyFont="1" applyFill="1" applyAlignment="1"/>
    <xf numFmtId="0" fontId="3" fillId="2" borderId="0" xfId="1" applyFill="1"/>
    <xf numFmtId="2" fontId="3" fillId="2" borderId="0" xfId="1" applyNumberFormat="1" applyFill="1"/>
    <xf numFmtId="0" fontId="0" fillId="5" borderId="0" xfId="0" applyFill="1"/>
    <xf numFmtId="2" fontId="3" fillId="5" borderId="0" xfId="1" applyNumberFormat="1" applyFill="1"/>
    <xf numFmtId="0" fontId="7" fillId="6" borderId="0" xfId="0" applyFont="1" applyFill="1" applyAlignment="1">
      <alignment vertical="center"/>
    </xf>
    <xf numFmtId="0" fontId="7" fillId="0" borderId="0" xfId="0" applyFont="1" applyAlignment="1">
      <alignment vertical="center"/>
    </xf>
  </cellXfs>
  <cellStyles count="3">
    <cellStyle name="Normal" xfId="0" builtinId="0"/>
    <cellStyle name="Normal 10" xfId="1" xr:uid="{00000000-0005-0000-0000-000031000000}"/>
    <cellStyle name="Normale_Scen_UC_IND-StrucConst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OneDrive%20-%20McGill%20University/Desktop/CAN_TIMES_v2%20-%20Copy%20-%20Copy/SubRES_TMPL/SubRES_14_TECHS_STO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xiao_li8_mcgill_ca/Documents/Desktop/CAN_TIMES_v2%20-%20Copy%20-%20Copy/SubRES_TMPL/SubRES_14_TECHS_STOR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C_BY-CAES"/>
      <sheetName val="ELC_BulkEES"/>
      <sheetName val="ELC_BulkEES_4h"/>
      <sheetName val="ELC_BulkEES_10h"/>
      <sheetName val="ELC_BulkEES_24h"/>
      <sheetName val="RSD_Batteries"/>
      <sheetName val="COM_Batteries"/>
      <sheetName val="ELC_HEAT"/>
      <sheetName val="ELC_COOL!!"/>
      <sheetName val="ELC_EVCONS"/>
      <sheetName val="RES"/>
      <sheetName val="NOINPUT-Input_DATA"/>
    </sheetNames>
    <sheetDataSet>
      <sheetData sheetId="0" refreshError="1"/>
      <sheetData sheetId="1" refreshError="1">
        <row r="6">
          <cell r="H6">
            <v>0.71</v>
          </cell>
          <cell r="I6">
            <v>0.71</v>
          </cell>
        </row>
        <row r="8">
          <cell r="H8">
            <v>0.83</v>
          </cell>
          <cell r="I8">
            <v>0.85</v>
          </cell>
        </row>
        <row r="10">
          <cell r="H10">
            <v>0.85</v>
          </cell>
          <cell r="I10">
            <v>0.85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C_BulkEES_4h"/>
      <sheetName val="ELC_BY-CAES"/>
      <sheetName val="ELC_BulkEES"/>
      <sheetName val="ELC_BulkEES_10h"/>
      <sheetName val="ELC_BulkEES_24h"/>
      <sheetName val="RSD_Batteries"/>
      <sheetName val="COM_Batteries"/>
      <sheetName val="ELC_HEAT"/>
      <sheetName val="ELC_COOL!!"/>
      <sheetName val="ELC_EVCONS"/>
      <sheetName val="RES"/>
      <sheetName val="NOINPUT-Input_DATA"/>
    </sheetNames>
    <sheetDataSet>
      <sheetData sheetId="0">
        <row r="6">
          <cell r="H6">
            <v>0.52</v>
          </cell>
          <cell r="I6">
            <v>0.52</v>
          </cell>
        </row>
        <row r="8">
          <cell r="H8">
            <v>0.52</v>
          </cell>
          <cell r="I8">
            <v>0.52</v>
          </cell>
        </row>
        <row r="10">
          <cell r="H10">
            <v>0.8</v>
          </cell>
          <cell r="I10">
            <v>0.8</v>
          </cell>
        </row>
        <row r="26">
          <cell r="H26">
            <v>0.75</v>
          </cell>
          <cell r="I26">
            <v>0.75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2"/>
  <sheetViews>
    <sheetView tabSelected="1" workbookViewId="0">
      <selection activeCell="R13" sqref="R13"/>
    </sheetView>
  </sheetViews>
  <sheetFormatPr defaultColWidth="9" defaultRowHeight="14.5"/>
  <cols>
    <col min="2" max="2" width="10.08984375" customWidth="1"/>
    <col min="3" max="3" width="8.81640625" customWidth="1"/>
    <col min="4" max="4" width="12.7265625" customWidth="1"/>
    <col min="5" max="5" width="5.08984375" customWidth="1"/>
    <col min="6" max="6" width="10.7265625" customWidth="1"/>
    <col min="7" max="7" width="8.7265625" customWidth="1"/>
    <col min="8" max="9" width="8.453125" customWidth="1"/>
    <col min="10" max="10" width="7.54296875" customWidth="1"/>
    <col min="11" max="11" width="8.54296875" customWidth="1"/>
    <col min="12" max="12" width="8.7265625" customWidth="1"/>
    <col min="13" max="14" width="8.453125" customWidth="1"/>
  </cols>
  <sheetData>
    <row r="1" spans="2:16">
      <c r="B1" s="2" t="s">
        <v>0</v>
      </c>
      <c r="G1" s="3"/>
      <c r="H1" s="3"/>
      <c r="I1" s="3"/>
      <c r="J1" s="3"/>
      <c r="K1" s="3"/>
      <c r="L1" s="3"/>
      <c r="M1" s="3"/>
      <c r="P1" t="s">
        <v>1</v>
      </c>
    </row>
    <row r="2" spans="2:16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6">
      <c r="B3" s="7"/>
      <c r="D3" s="8" t="s">
        <v>15</v>
      </c>
      <c r="E3">
        <v>2020</v>
      </c>
      <c r="F3" s="9">
        <f>4/24/[1]ELC_BulkEES!$H$6</f>
        <v>0.23474178403755869</v>
      </c>
      <c r="H3" t="s">
        <v>22</v>
      </c>
      <c r="L3" t="s">
        <v>40</v>
      </c>
      <c r="M3" t="s">
        <v>41</v>
      </c>
    </row>
    <row r="4" spans="2:16">
      <c r="B4" s="7"/>
      <c r="D4" s="8" t="s">
        <v>15</v>
      </c>
      <c r="E4">
        <v>2020</v>
      </c>
      <c r="F4" s="9">
        <f>4/24/[1]ELC_BulkEES!$H$8</f>
        <v>0.20080321285140562</v>
      </c>
      <c r="H4" t="s">
        <v>23</v>
      </c>
      <c r="L4" t="s">
        <v>40</v>
      </c>
      <c r="M4" t="s">
        <v>41</v>
      </c>
    </row>
    <row r="5" spans="2:16">
      <c r="B5" s="7"/>
      <c r="D5" s="8" t="s">
        <v>15</v>
      </c>
      <c r="E5">
        <v>2020</v>
      </c>
      <c r="F5" s="9">
        <f>4/24/[1]ELC_BulkEES!$H$10</f>
        <v>0.19607843137254902</v>
      </c>
      <c r="H5" t="s">
        <v>24</v>
      </c>
      <c r="L5" t="s">
        <v>40</v>
      </c>
      <c r="M5" t="s">
        <v>41</v>
      </c>
    </row>
    <row r="6" spans="2:16" s="1" customFormat="1">
      <c r="B6" s="10"/>
      <c r="D6" s="11" t="s">
        <v>15</v>
      </c>
      <c r="E6" s="1">
        <v>2030</v>
      </c>
      <c r="F6" s="12">
        <f>4/24/[1]ELC_BulkEES!$I$6</f>
        <v>0.23474178403755869</v>
      </c>
      <c r="H6" s="1" t="s">
        <v>22</v>
      </c>
      <c r="L6" t="s">
        <v>40</v>
      </c>
      <c r="M6" t="s">
        <v>41</v>
      </c>
    </row>
    <row r="7" spans="2:16">
      <c r="B7" s="7"/>
      <c r="D7" s="8" t="s">
        <v>15</v>
      </c>
      <c r="E7">
        <v>2030</v>
      </c>
      <c r="F7" s="9">
        <f>4/24/[1]ELC_BulkEES!$I$8</f>
        <v>0.19607843137254902</v>
      </c>
      <c r="H7" t="s">
        <v>23</v>
      </c>
      <c r="L7" t="s">
        <v>40</v>
      </c>
      <c r="M7" t="s">
        <v>41</v>
      </c>
    </row>
    <row r="8" spans="2:16">
      <c r="B8" s="7"/>
      <c r="D8" s="8" t="s">
        <v>15</v>
      </c>
      <c r="E8">
        <v>2030</v>
      </c>
      <c r="F8" s="9">
        <f>4/24/[1]ELC_BulkEES!$I$10</f>
        <v>0.19607843137254902</v>
      </c>
      <c r="H8" t="s">
        <v>24</v>
      </c>
      <c r="L8" t="s">
        <v>40</v>
      </c>
      <c r="M8" t="s">
        <v>41</v>
      </c>
    </row>
    <row r="9" spans="2:16">
      <c r="B9" s="10"/>
      <c r="C9" s="1"/>
      <c r="D9" s="8" t="s">
        <v>15</v>
      </c>
      <c r="E9" s="1">
        <v>2020</v>
      </c>
      <c r="F9" s="12">
        <f>4/24/[2]ELC_BulkEES_4h!$H$6</f>
        <v>0.32051282051282048</v>
      </c>
      <c r="G9" s="1"/>
      <c r="H9" s="15" t="s">
        <v>31</v>
      </c>
      <c r="I9" s="1"/>
      <c r="J9" s="1"/>
      <c r="K9" s="1"/>
      <c r="L9" t="s">
        <v>40</v>
      </c>
      <c r="M9" t="s">
        <v>41</v>
      </c>
      <c r="O9" s="7"/>
    </row>
    <row r="10" spans="2:16">
      <c r="B10" s="10"/>
      <c r="C10" s="1"/>
      <c r="D10" s="8" t="s">
        <v>15</v>
      </c>
      <c r="E10" s="13">
        <v>2030</v>
      </c>
      <c r="F10" s="12">
        <f>4/24/[2]ELC_BulkEES_4h!$I$6</f>
        <v>0.32051282051282048</v>
      </c>
      <c r="H10" s="15" t="s">
        <v>31</v>
      </c>
      <c r="L10" t="s">
        <v>40</v>
      </c>
      <c r="M10" t="s">
        <v>41</v>
      </c>
      <c r="O10" s="7"/>
    </row>
    <row r="11" spans="2:16">
      <c r="B11" s="10"/>
      <c r="C11" s="1"/>
      <c r="D11" s="8" t="s">
        <v>15</v>
      </c>
      <c r="E11" s="13">
        <v>2020</v>
      </c>
      <c r="F11" s="14">
        <f>4/24/[2]ELC_BulkEES_4h!$H$8</f>
        <v>0.32051282051282048</v>
      </c>
      <c r="H11" s="16" t="s">
        <v>32</v>
      </c>
      <c r="L11" t="s">
        <v>40</v>
      </c>
      <c r="M11" t="s">
        <v>41</v>
      </c>
      <c r="O11" s="7"/>
    </row>
    <row r="12" spans="2:16">
      <c r="B12" s="10"/>
      <c r="C12" s="1"/>
      <c r="D12" s="8" t="s">
        <v>15</v>
      </c>
      <c r="E12" s="13">
        <v>2030</v>
      </c>
      <c r="F12" s="14">
        <f>4/24/[2]ELC_BulkEES_4h!$I$8</f>
        <v>0.32051282051282048</v>
      </c>
      <c r="H12" s="16" t="s">
        <v>32</v>
      </c>
      <c r="L12" t="s">
        <v>40</v>
      </c>
      <c r="M12" t="s">
        <v>41</v>
      </c>
      <c r="O12" s="7"/>
    </row>
    <row r="13" spans="2:16">
      <c r="B13" s="10"/>
      <c r="C13" s="1"/>
      <c r="D13" s="8" t="s">
        <v>15</v>
      </c>
      <c r="E13" s="13">
        <v>2020</v>
      </c>
      <c r="F13" s="14">
        <f>4/24/[2]ELC_BulkEES_4h!$H$10</f>
        <v>0.20833333333333331</v>
      </c>
      <c r="H13" s="15" t="s">
        <v>33</v>
      </c>
      <c r="L13" t="s">
        <v>40</v>
      </c>
      <c r="M13" t="s">
        <v>41</v>
      </c>
      <c r="O13" s="7"/>
    </row>
    <row r="14" spans="2:16">
      <c r="B14" s="10"/>
      <c r="C14" s="1"/>
      <c r="D14" s="8" t="s">
        <v>15</v>
      </c>
      <c r="E14" s="13">
        <v>2030</v>
      </c>
      <c r="F14" s="14">
        <f>4/24/[2]ELC_BulkEES_4h!$I$10</f>
        <v>0.20833333333333331</v>
      </c>
      <c r="H14" s="15" t="s">
        <v>33</v>
      </c>
      <c r="L14" t="s">
        <v>40</v>
      </c>
      <c r="M14" t="s">
        <v>41</v>
      </c>
      <c r="O14" s="7"/>
    </row>
    <row r="15" spans="2:16" s="1" customFormat="1">
      <c r="D15" s="11" t="s">
        <v>15</v>
      </c>
      <c r="E15" s="1">
        <v>2020</v>
      </c>
      <c r="F15" s="12">
        <f>4/24/[1]ELC_BulkEES!$H$6</f>
        <v>0.23474178403755869</v>
      </c>
      <c r="H15" s="1" t="s">
        <v>42</v>
      </c>
      <c r="L15" s="1" t="s">
        <v>40</v>
      </c>
      <c r="M15" s="1" t="s">
        <v>41</v>
      </c>
    </row>
    <row r="16" spans="2:16">
      <c r="D16" s="8" t="s">
        <v>15</v>
      </c>
      <c r="E16">
        <v>2020</v>
      </c>
      <c r="F16" s="9">
        <f>4/24/[1]ELC_BulkEES!$H$8</f>
        <v>0.20080321285140562</v>
      </c>
      <c r="H16" t="s">
        <v>43</v>
      </c>
      <c r="L16" t="s">
        <v>40</v>
      </c>
      <c r="M16" t="s">
        <v>41</v>
      </c>
    </row>
    <row r="17" spans="4:13">
      <c r="D17" s="11" t="s">
        <v>15</v>
      </c>
      <c r="E17" s="1">
        <v>2030</v>
      </c>
      <c r="F17" s="12">
        <f>4/24/[1]ELC_BulkEES!$I$6</f>
        <v>0.23474178403755869</v>
      </c>
      <c r="G17" s="1"/>
      <c r="H17" s="1" t="s">
        <v>42</v>
      </c>
      <c r="I17" s="1"/>
      <c r="J17" s="1"/>
      <c r="K17" s="1"/>
      <c r="L17" t="s">
        <v>40</v>
      </c>
      <c r="M17" t="s">
        <v>41</v>
      </c>
    </row>
    <row r="18" spans="4:13">
      <c r="D18" s="8" t="s">
        <v>15</v>
      </c>
      <c r="E18">
        <v>2030</v>
      </c>
      <c r="F18" s="9">
        <f>4/24/[1]ELC_BulkEES!$I$8</f>
        <v>0.19607843137254902</v>
      </c>
      <c r="H18" t="s">
        <v>43</v>
      </c>
      <c r="L18" t="s">
        <v>40</v>
      </c>
      <c r="M18" t="s">
        <v>41</v>
      </c>
    </row>
    <row r="19" spans="4:13">
      <c r="D19" s="8" t="s">
        <v>15</v>
      </c>
      <c r="E19" s="1">
        <v>2020</v>
      </c>
      <c r="F19" s="12">
        <f>4/24/[2]ELC_BulkEES_4h!$H$6</f>
        <v>0.32051282051282048</v>
      </c>
      <c r="G19" s="1"/>
      <c r="H19" s="15" t="s">
        <v>44</v>
      </c>
      <c r="I19" s="1"/>
      <c r="J19" s="1"/>
      <c r="K19" s="1"/>
      <c r="L19" t="s">
        <v>40</v>
      </c>
      <c r="M19" t="s">
        <v>41</v>
      </c>
    </row>
    <row r="20" spans="4:13">
      <c r="D20" s="8" t="s">
        <v>15</v>
      </c>
      <c r="E20" s="13">
        <v>2030</v>
      </c>
      <c r="F20" s="12">
        <f>4/24/[2]ELC_BulkEES_4h!$I$6</f>
        <v>0.32051282051282048</v>
      </c>
      <c r="H20" s="15" t="s">
        <v>44</v>
      </c>
      <c r="L20" t="s">
        <v>40</v>
      </c>
      <c r="M20" t="s">
        <v>41</v>
      </c>
    </row>
    <row r="21" spans="4:13">
      <c r="D21" s="8" t="s">
        <v>15</v>
      </c>
      <c r="E21" s="13">
        <v>2020</v>
      </c>
      <c r="F21" s="14">
        <f>4/24/[2]ELC_BulkEES_4h!$H$26</f>
        <v>0.22222222222222221</v>
      </c>
      <c r="H21" s="15" t="s">
        <v>45</v>
      </c>
      <c r="L21" t="s">
        <v>40</v>
      </c>
      <c r="M21" t="s">
        <v>41</v>
      </c>
    </row>
    <row r="22" spans="4:13">
      <c r="D22" s="8" t="s">
        <v>15</v>
      </c>
      <c r="E22" s="13">
        <v>2030</v>
      </c>
      <c r="F22" s="14">
        <f>4/24/[2]ELC_BulkEES_4h!$I$26</f>
        <v>0.22222222222222221</v>
      </c>
      <c r="H22" s="15" t="s">
        <v>45</v>
      </c>
      <c r="L22" t="s">
        <v>40</v>
      </c>
      <c r="M22" t="s">
        <v>41</v>
      </c>
    </row>
  </sheetData>
  <phoneticPr fontId="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1"/>
  <sheetViews>
    <sheetView workbookViewId="0">
      <selection activeCell="E15" sqref="E15"/>
    </sheetView>
  </sheetViews>
  <sheetFormatPr defaultColWidth="9" defaultRowHeight="14.5"/>
  <cols>
    <col min="2" max="2" width="10.08984375" customWidth="1"/>
    <col min="3" max="3" width="8.81640625" customWidth="1"/>
    <col min="4" max="4" width="12.7265625" customWidth="1"/>
    <col min="5" max="5" width="5.08984375" customWidth="1"/>
    <col min="6" max="6" width="10.7265625" customWidth="1"/>
    <col min="7" max="7" width="8.7265625" customWidth="1"/>
    <col min="8" max="9" width="8.453125" customWidth="1"/>
    <col min="10" max="10" width="7.54296875" customWidth="1"/>
    <col min="11" max="11" width="8.54296875" customWidth="1"/>
    <col min="12" max="12" width="8.7265625" customWidth="1"/>
    <col min="13" max="14" width="8.453125" customWidth="1"/>
  </cols>
  <sheetData>
    <row r="1" spans="2:16">
      <c r="B1" s="2" t="s">
        <v>46</v>
      </c>
      <c r="G1" s="3"/>
      <c r="H1" s="3"/>
      <c r="I1" s="3"/>
      <c r="J1" s="3"/>
      <c r="K1" s="3"/>
      <c r="L1" s="3"/>
      <c r="M1" s="3"/>
      <c r="P1" t="s">
        <v>1</v>
      </c>
    </row>
    <row r="2" spans="2:16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6">
      <c r="B3" s="7"/>
      <c r="D3" s="8" t="s">
        <v>15</v>
      </c>
      <c r="E3">
        <v>2020</v>
      </c>
      <c r="F3" s="9">
        <f>2/24/[1]ELC_BulkEES!$H$6</f>
        <v>0.11737089201877934</v>
      </c>
      <c r="H3" t="s">
        <v>16</v>
      </c>
      <c r="L3" t="s">
        <v>40</v>
      </c>
      <c r="M3" t="s">
        <v>41</v>
      </c>
    </row>
    <row r="4" spans="2:16">
      <c r="B4" s="7"/>
      <c r="D4" s="8" t="s">
        <v>15</v>
      </c>
      <c r="E4">
        <v>2020</v>
      </c>
      <c r="F4" s="9">
        <f>2/24/[1]ELC_BulkEES!$H$8</f>
        <v>0.10040160642570281</v>
      </c>
      <c r="H4" t="s">
        <v>17</v>
      </c>
      <c r="L4" t="s">
        <v>40</v>
      </c>
      <c r="M4" t="s">
        <v>41</v>
      </c>
    </row>
    <row r="5" spans="2:16">
      <c r="B5" s="7"/>
      <c r="D5" s="8" t="s">
        <v>15</v>
      </c>
      <c r="E5">
        <v>2020</v>
      </c>
      <c r="F5" s="9">
        <f>2/24/[1]ELC_BulkEES!$H$10</f>
        <v>9.8039215686274508E-2</v>
      </c>
      <c r="H5" t="s">
        <v>18</v>
      </c>
      <c r="L5" t="s">
        <v>40</v>
      </c>
      <c r="M5" t="s">
        <v>41</v>
      </c>
    </row>
    <row r="6" spans="2:16" s="1" customFormat="1">
      <c r="B6" s="10"/>
      <c r="D6" s="11" t="s">
        <v>15</v>
      </c>
      <c r="E6" s="1">
        <v>2030</v>
      </c>
      <c r="F6" s="12">
        <f>2/24/[1]ELC_BulkEES!$I$6</f>
        <v>0.11737089201877934</v>
      </c>
      <c r="H6" s="1" t="s">
        <v>16</v>
      </c>
      <c r="L6" t="s">
        <v>40</v>
      </c>
      <c r="M6" t="s">
        <v>41</v>
      </c>
    </row>
    <row r="7" spans="2:16">
      <c r="B7" s="7"/>
      <c r="D7" s="8" t="s">
        <v>15</v>
      </c>
      <c r="E7">
        <v>2030</v>
      </c>
      <c r="F7" s="9">
        <f>2/24/[1]ELC_BulkEES!$I$8</f>
        <v>9.8039215686274508E-2</v>
      </c>
      <c r="H7" t="s">
        <v>17</v>
      </c>
      <c r="L7" t="s">
        <v>40</v>
      </c>
      <c r="M7" t="s">
        <v>41</v>
      </c>
    </row>
    <row r="8" spans="2:16">
      <c r="B8" s="7"/>
      <c r="D8" s="8" t="s">
        <v>15</v>
      </c>
      <c r="E8">
        <v>2030</v>
      </c>
      <c r="F8" s="9">
        <f>2/24/[1]ELC_BulkEES!$I$10</f>
        <v>9.8039215686274508E-2</v>
      </c>
      <c r="H8" t="s">
        <v>18</v>
      </c>
      <c r="L8" t="s">
        <v>40</v>
      </c>
      <c r="M8" t="s">
        <v>41</v>
      </c>
    </row>
    <row r="9" spans="2:16">
      <c r="B9" s="10"/>
      <c r="C9" s="1"/>
      <c r="D9" s="11" t="s">
        <v>15</v>
      </c>
      <c r="E9" s="1">
        <v>0</v>
      </c>
      <c r="F9" s="12">
        <v>5</v>
      </c>
      <c r="G9" s="1"/>
      <c r="H9" s="1" t="s">
        <v>19</v>
      </c>
      <c r="I9" s="1"/>
      <c r="J9" s="1"/>
      <c r="K9" s="1"/>
      <c r="L9" t="s">
        <v>40</v>
      </c>
      <c r="M9" t="s">
        <v>41</v>
      </c>
    </row>
    <row r="10" spans="2:16">
      <c r="B10" s="10"/>
      <c r="C10" s="1"/>
      <c r="D10" s="11" t="s">
        <v>15</v>
      </c>
      <c r="E10" s="1">
        <v>0</v>
      </c>
      <c r="F10" s="12">
        <v>5</v>
      </c>
      <c r="H10" t="s">
        <v>20</v>
      </c>
      <c r="L10" t="s">
        <v>40</v>
      </c>
      <c r="M10" t="s">
        <v>41</v>
      </c>
    </row>
    <row r="11" spans="2:16">
      <c r="B11" s="10"/>
      <c r="C11" s="1"/>
      <c r="D11" s="11" t="s">
        <v>15</v>
      </c>
      <c r="E11" s="1">
        <v>0</v>
      </c>
      <c r="F11" s="12">
        <v>5</v>
      </c>
      <c r="H11" t="s">
        <v>21</v>
      </c>
      <c r="L11" t="s">
        <v>40</v>
      </c>
      <c r="M11" t="s">
        <v>41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4"/>
  <sheetViews>
    <sheetView workbookViewId="0">
      <selection activeCell="A6" sqref="A6"/>
    </sheetView>
  </sheetViews>
  <sheetFormatPr defaultColWidth="9" defaultRowHeight="14.5"/>
  <cols>
    <col min="2" max="2" width="10.08984375" customWidth="1"/>
    <col min="3" max="3" width="8.81640625" customWidth="1"/>
    <col min="4" max="4" width="12.7265625" customWidth="1"/>
    <col min="5" max="5" width="5.08984375" customWidth="1"/>
    <col min="6" max="6" width="10.7265625" customWidth="1"/>
    <col min="7" max="7" width="8.7265625" customWidth="1"/>
    <col min="8" max="9" width="8.453125" customWidth="1"/>
    <col min="10" max="10" width="7.54296875" customWidth="1"/>
    <col min="11" max="11" width="8.54296875" customWidth="1"/>
    <col min="12" max="12" width="8.7265625" customWidth="1"/>
    <col min="13" max="14" width="8.453125" customWidth="1"/>
  </cols>
  <sheetData>
    <row r="1" spans="2:16">
      <c r="B1" s="2" t="s">
        <v>46</v>
      </c>
      <c r="G1" s="3"/>
      <c r="H1" s="3"/>
      <c r="I1" s="3"/>
      <c r="J1" s="3"/>
      <c r="K1" s="3"/>
      <c r="L1" s="3"/>
      <c r="M1" s="3"/>
      <c r="P1" t="s">
        <v>1</v>
      </c>
    </row>
    <row r="2" spans="2:16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6">
      <c r="B3" s="7"/>
      <c r="D3" s="8" t="s">
        <v>15</v>
      </c>
      <c r="E3">
        <v>2020</v>
      </c>
      <c r="F3" s="9">
        <f>10/24/[1]ELC_BulkEES!$H$6</f>
        <v>0.58685446009389675</v>
      </c>
      <c r="H3" t="s">
        <v>25</v>
      </c>
      <c r="L3" t="s">
        <v>40</v>
      </c>
      <c r="M3" t="s">
        <v>41</v>
      </c>
    </row>
    <row r="4" spans="2:16">
      <c r="B4" s="7"/>
      <c r="D4" s="8" t="s">
        <v>15</v>
      </c>
      <c r="E4">
        <v>2020</v>
      </c>
      <c r="F4" s="9">
        <f>10/24/[1]ELC_BulkEES!$H$8</f>
        <v>0.50200803212851408</v>
      </c>
      <c r="H4" t="s">
        <v>26</v>
      </c>
      <c r="L4" t="s">
        <v>40</v>
      </c>
      <c r="M4" t="s">
        <v>41</v>
      </c>
    </row>
    <row r="5" spans="2:16">
      <c r="B5" s="7"/>
      <c r="D5" s="8" t="s">
        <v>15</v>
      </c>
      <c r="E5">
        <v>2020</v>
      </c>
      <c r="F5" s="9">
        <f>10/24/[1]ELC_BulkEES!$H$10</f>
        <v>0.49019607843137258</v>
      </c>
      <c r="H5" t="s">
        <v>27</v>
      </c>
      <c r="L5" t="s">
        <v>40</v>
      </c>
      <c r="M5" t="s">
        <v>41</v>
      </c>
    </row>
    <row r="6" spans="2:16" s="1" customFormat="1">
      <c r="B6" s="10"/>
      <c r="D6" s="11" t="s">
        <v>15</v>
      </c>
      <c r="E6" s="1">
        <v>2030</v>
      </c>
      <c r="F6" s="12">
        <f>10/24/[1]ELC_BulkEES!$I$6</f>
        <v>0.58685446009389675</v>
      </c>
      <c r="H6" s="1" t="s">
        <v>25</v>
      </c>
      <c r="L6" t="s">
        <v>40</v>
      </c>
      <c r="M6" t="s">
        <v>41</v>
      </c>
    </row>
    <row r="7" spans="2:16">
      <c r="B7" s="7"/>
      <c r="D7" s="8" t="s">
        <v>15</v>
      </c>
      <c r="E7">
        <v>2030</v>
      </c>
      <c r="F7" s="9">
        <f>10/24/[1]ELC_BulkEES!$I$8</f>
        <v>0.49019607843137258</v>
      </c>
      <c r="H7" t="s">
        <v>26</v>
      </c>
      <c r="L7" t="s">
        <v>40</v>
      </c>
      <c r="M7" t="s">
        <v>41</v>
      </c>
    </row>
    <row r="8" spans="2:16">
      <c r="B8" s="7"/>
      <c r="D8" s="8" t="s">
        <v>15</v>
      </c>
      <c r="E8">
        <v>2030</v>
      </c>
      <c r="F8" s="9">
        <f>10/24/[1]ELC_BulkEES!$I$10</f>
        <v>0.49019607843137258</v>
      </c>
      <c r="H8" t="s">
        <v>27</v>
      </c>
      <c r="L8" t="s">
        <v>40</v>
      </c>
      <c r="M8" t="s">
        <v>41</v>
      </c>
    </row>
    <row r="9" spans="2:16">
      <c r="B9" s="10"/>
      <c r="C9" s="1"/>
      <c r="D9" s="8" t="s">
        <v>15</v>
      </c>
      <c r="E9" s="1">
        <v>2020</v>
      </c>
      <c r="F9" s="12">
        <f>10/24/[2]ELC_BulkEES_4h!$H$6</f>
        <v>0.80128205128205132</v>
      </c>
      <c r="G9" s="1"/>
      <c r="H9" s="15" t="s">
        <v>34</v>
      </c>
      <c r="I9" s="1"/>
      <c r="J9" s="1"/>
      <c r="K9" s="1"/>
      <c r="L9" t="s">
        <v>40</v>
      </c>
      <c r="M9" t="s">
        <v>41</v>
      </c>
    </row>
    <row r="10" spans="2:16">
      <c r="B10" s="10"/>
      <c r="C10" s="1"/>
      <c r="D10" s="8" t="s">
        <v>15</v>
      </c>
      <c r="E10" s="13">
        <v>2030</v>
      </c>
      <c r="F10" s="12">
        <f>10/24/[2]ELC_BulkEES_4h!$I$6</f>
        <v>0.80128205128205132</v>
      </c>
      <c r="H10" s="15" t="s">
        <v>34</v>
      </c>
      <c r="L10" t="s">
        <v>40</v>
      </c>
      <c r="M10" t="s">
        <v>41</v>
      </c>
    </row>
    <row r="11" spans="2:16">
      <c r="B11" s="10"/>
      <c r="C11" s="1"/>
      <c r="D11" s="8" t="s">
        <v>15</v>
      </c>
      <c r="E11" s="13">
        <v>2020</v>
      </c>
      <c r="F11" s="14">
        <f>10/24/[2]ELC_BulkEES_4h!$H$8</f>
        <v>0.80128205128205132</v>
      </c>
      <c r="H11" s="16" t="s">
        <v>35</v>
      </c>
      <c r="L11" t="s">
        <v>40</v>
      </c>
      <c r="M11" t="s">
        <v>41</v>
      </c>
    </row>
    <row r="12" spans="2:16">
      <c r="B12" s="10"/>
      <c r="C12" s="1"/>
      <c r="D12" s="8" t="s">
        <v>15</v>
      </c>
      <c r="E12" s="13">
        <v>2030</v>
      </c>
      <c r="F12" s="14">
        <f>10/24/[2]ELC_BulkEES_4h!$I$8</f>
        <v>0.80128205128205132</v>
      </c>
      <c r="H12" s="16" t="s">
        <v>35</v>
      </c>
      <c r="L12" t="s">
        <v>40</v>
      </c>
      <c r="M12" t="s">
        <v>41</v>
      </c>
    </row>
    <row r="13" spans="2:16">
      <c r="B13" s="10"/>
      <c r="C13" s="1"/>
      <c r="D13" s="8" t="s">
        <v>15</v>
      </c>
      <c r="E13" s="13">
        <v>2020</v>
      </c>
      <c r="F13" s="14">
        <f>10/24/[2]ELC_BulkEES_4h!$H$10</f>
        <v>0.52083333333333337</v>
      </c>
      <c r="H13" s="15" t="s">
        <v>36</v>
      </c>
      <c r="L13" t="s">
        <v>40</v>
      </c>
      <c r="M13" t="s">
        <v>41</v>
      </c>
    </row>
    <row r="14" spans="2:16">
      <c r="B14" s="10"/>
      <c r="C14" s="1"/>
      <c r="D14" s="8" t="s">
        <v>15</v>
      </c>
      <c r="E14" s="13">
        <v>2030</v>
      </c>
      <c r="F14" s="14">
        <f>10/24/[2]ELC_BulkEES_4h!$I$10</f>
        <v>0.52083333333333337</v>
      </c>
      <c r="H14" s="15" t="s">
        <v>36</v>
      </c>
      <c r="L14" t="s">
        <v>40</v>
      </c>
      <c r="M14" t="s">
        <v>41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5907-A06B-42B6-93AE-D85C5DDE1411}">
  <dimension ref="B1:P14"/>
  <sheetViews>
    <sheetView workbookViewId="0">
      <selection activeCell="B12" sqref="B12"/>
    </sheetView>
  </sheetViews>
  <sheetFormatPr defaultColWidth="9" defaultRowHeight="14.5"/>
  <cols>
    <col min="2" max="2" width="10.08984375" customWidth="1"/>
    <col min="3" max="3" width="8.81640625" customWidth="1"/>
    <col min="4" max="4" width="12.7265625" customWidth="1"/>
    <col min="5" max="5" width="5.08984375" customWidth="1"/>
    <col min="6" max="6" width="10.7265625" customWidth="1"/>
    <col min="7" max="7" width="8.7265625" customWidth="1"/>
    <col min="8" max="9" width="8.453125" customWidth="1"/>
    <col min="10" max="10" width="7.54296875" customWidth="1"/>
    <col min="11" max="11" width="8.54296875" customWidth="1"/>
    <col min="12" max="12" width="8.7265625" customWidth="1"/>
    <col min="13" max="14" width="8.453125" customWidth="1"/>
  </cols>
  <sheetData>
    <row r="1" spans="2:16">
      <c r="B1" s="2" t="s">
        <v>46</v>
      </c>
      <c r="G1" s="3"/>
      <c r="H1" s="3"/>
      <c r="I1" s="3"/>
      <c r="J1" s="3"/>
      <c r="K1" s="3"/>
      <c r="L1" s="3"/>
      <c r="M1" s="3"/>
      <c r="P1" t="s">
        <v>1</v>
      </c>
    </row>
    <row r="2" spans="2:16" ht="15" thickBot="1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6">
      <c r="B3" s="7"/>
      <c r="D3" s="8" t="s">
        <v>15</v>
      </c>
      <c r="E3">
        <v>2020</v>
      </c>
      <c r="F3" s="9">
        <f>24/24/[1]ELC_BulkEES!$H$6</f>
        <v>1.4084507042253522</v>
      </c>
      <c r="H3" t="s">
        <v>28</v>
      </c>
      <c r="L3" t="s">
        <v>40</v>
      </c>
      <c r="M3" t="s">
        <v>41</v>
      </c>
    </row>
    <row r="4" spans="2:16">
      <c r="B4" s="7"/>
      <c r="D4" s="8" t="s">
        <v>15</v>
      </c>
      <c r="E4">
        <v>2020</v>
      </c>
      <c r="F4" s="9">
        <f>24/24/[1]ELC_BulkEES!$H$8</f>
        <v>1.2048192771084338</v>
      </c>
      <c r="H4" t="s">
        <v>29</v>
      </c>
      <c r="L4" t="s">
        <v>40</v>
      </c>
      <c r="M4" t="s">
        <v>41</v>
      </c>
    </row>
    <row r="5" spans="2:16">
      <c r="B5" s="7"/>
      <c r="D5" s="8" t="s">
        <v>15</v>
      </c>
      <c r="E5">
        <v>2020</v>
      </c>
      <c r="F5" s="9">
        <f>24/24/[1]ELC_BulkEES!$H$10</f>
        <v>1.1764705882352942</v>
      </c>
      <c r="H5" t="s">
        <v>30</v>
      </c>
      <c r="L5" t="s">
        <v>40</v>
      </c>
      <c r="M5" t="s">
        <v>41</v>
      </c>
    </row>
    <row r="6" spans="2:16" s="1" customFormat="1">
      <c r="B6" s="10"/>
      <c r="D6" s="11" t="s">
        <v>15</v>
      </c>
      <c r="E6" s="1">
        <v>2030</v>
      </c>
      <c r="F6" s="12">
        <f>24/24/[1]ELC_BulkEES!$I$6</f>
        <v>1.4084507042253522</v>
      </c>
      <c r="H6" s="1" t="s">
        <v>28</v>
      </c>
      <c r="L6" t="s">
        <v>40</v>
      </c>
      <c r="M6" t="s">
        <v>41</v>
      </c>
    </row>
    <row r="7" spans="2:16">
      <c r="B7" s="7"/>
      <c r="D7" s="8" t="s">
        <v>15</v>
      </c>
      <c r="E7">
        <v>2030</v>
      </c>
      <c r="F7" s="9">
        <f>24/24/[1]ELC_BulkEES!$I$8</f>
        <v>1.1764705882352942</v>
      </c>
      <c r="H7" t="s">
        <v>29</v>
      </c>
      <c r="L7" t="s">
        <v>40</v>
      </c>
      <c r="M7" t="s">
        <v>41</v>
      </c>
    </row>
    <row r="8" spans="2:16">
      <c r="B8" s="7"/>
      <c r="D8" s="8" t="s">
        <v>15</v>
      </c>
      <c r="E8">
        <v>2030</v>
      </c>
      <c r="F8" s="9">
        <f>24/24/[1]ELC_BulkEES!$I$10</f>
        <v>1.1764705882352942</v>
      </c>
      <c r="H8" t="s">
        <v>30</v>
      </c>
      <c r="L8" t="s">
        <v>40</v>
      </c>
      <c r="M8" t="s">
        <v>41</v>
      </c>
    </row>
    <row r="9" spans="2:16">
      <c r="B9" s="10"/>
      <c r="C9" s="1"/>
      <c r="D9" s="8" t="s">
        <v>15</v>
      </c>
      <c r="E9" s="1">
        <v>2020</v>
      </c>
      <c r="F9" s="12">
        <f>24/24/[2]ELC_BulkEES_4h!$H$6</f>
        <v>1.9230769230769229</v>
      </c>
      <c r="G9" s="1"/>
      <c r="H9" s="15" t="s">
        <v>37</v>
      </c>
      <c r="I9" s="1"/>
      <c r="J9" s="1"/>
      <c r="K9" s="1"/>
      <c r="L9" t="s">
        <v>40</v>
      </c>
      <c r="M9" t="s">
        <v>41</v>
      </c>
    </row>
    <row r="10" spans="2:16">
      <c r="B10" s="10"/>
      <c r="C10" s="1"/>
      <c r="D10" s="8" t="s">
        <v>15</v>
      </c>
      <c r="E10" s="13">
        <v>2030</v>
      </c>
      <c r="F10" s="12">
        <f>24/24/[2]ELC_BulkEES_4h!$I$6</f>
        <v>1.9230769230769229</v>
      </c>
      <c r="H10" s="15" t="s">
        <v>37</v>
      </c>
      <c r="L10" t="s">
        <v>40</v>
      </c>
      <c r="M10" t="s">
        <v>41</v>
      </c>
    </row>
    <row r="11" spans="2:16">
      <c r="B11" s="10"/>
      <c r="C11" s="1"/>
      <c r="D11" s="8" t="s">
        <v>15</v>
      </c>
      <c r="E11" s="13">
        <v>2020</v>
      </c>
      <c r="F11" s="14">
        <f>24/24/[2]ELC_BulkEES_4h!$H$8</f>
        <v>1.9230769230769229</v>
      </c>
      <c r="H11" s="16" t="s">
        <v>38</v>
      </c>
      <c r="L11" t="s">
        <v>40</v>
      </c>
      <c r="M11" t="s">
        <v>41</v>
      </c>
    </row>
    <row r="12" spans="2:16">
      <c r="B12" s="10"/>
      <c r="C12" s="1"/>
      <c r="D12" s="8" t="s">
        <v>15</v>
      </c>
      <c r="E12" s="13">
        <v>2030</v>
      </c>
      <c r="F12" s="14">
        <f>24/24/[2]ELC_BulkEES_4h!$I$8</f>
        <v>1.9230769230769229</v>
      </c>
      <c r="H12" s="16" t="s">
        <v>38</v>
      </c>
      <c r="L12" t="s">
        <v>40</v>
      </c>
      <c r="M12" t="s">
        <v>41</v>
      </c>
    </row>
    <row r="13" spans="2:16">
      <c r="B13" s="10"/>
      <c r="C13" s="1"/>
      <c r="D13" s="8" t="s">
        <v>15</v>
      </c>
      <c r="E13" s="13">
        <v>2020</v>
      </c>
      <c r="F13" s="14">
        <f>24/24/[2]ELC_BulkEES_4h!$H$10</f>
        <v>1.25</v>
      </c>
      <c r="H13" s="15" t="s">
        <v>39</v>
      </c>
      <c r="L13" t="s">
        <v>40</v>
      </c>
      <c r="M13" t="s">
        <v>41</v>
      </c>
    </row>
    <row r="14" spans="2:16">
      <c r="B14" s="10"/>
      <c r="C14" s="1"/>
      <c r="D14" s="8" t="s">
        <v>15</v>
      </c>
      <c r="E14" s="13">
        <v>2030</v>
      </c>
      <c r="F14" s="14">
        <f>24/24/[2]ELC_BulkEES_4h!$I$10</f>
        <v>1.25</v>
      </c>
      <c r="H14" s="15" t="s">
        <v>39</v>
      </c>
      <c r="L14" t="s">
        <v>40</v>
      </c>
      <c r="M14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PS_4H</vt:lpstr>
      <vt:lpstr>PS_2H</vt:lpstr>
      <vt:lpstr>PS_10H</vt:lpstr>
      <vt:lpstr>PS_24H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2024-10-01T14:07:04Z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969660103321076</vt:lpwstr>
  </property>
  <property fmtid="{D5CDD505-2E9C-101B-9397-08002B2CF9AE}" pid="3" name="ICV">
    <vt:lpwstr>733E64CB543748239E3E9D3F27F75905_13</vt:lpwstr>
  </property>
  <property fmtid="{D5CDD505-2E9C-101B-9397-08002B2CF9AE}" pid="4" name="KSOProductBuildVer">
    <vt:lpwstr>1033-12.2.0.16731</vt:lpwstr>
  </property>
</Properties>
</file>