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1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</sheets>
  <definedNames>
    <definedName name="_xlnm._FilterDatabase" localSheetId="16" hidden="1">Bound_on_ele!$K$1:$K$325</definedName>
    <definedName name="_xlnm._FilterDatabase" localSheetId="17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<sst xmlns="http://schemas.openxmlformats.org/spreadsheetml/2006/main" count="3352" uniqueCount="123">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</sst>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#,##0.0"/>
  </numFmts>
  <fonts count="4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8" fillId="11" borderId="6" applyNumberFormat="0" applyAlignment="0" applyProtection="0">
      <alignment vertical="center"/>
    </xf>
    <xf numFmtId="0" fontId="29" fillId="11" borderId="5" applyNumberFormat="0" applyAlignment="0" applyProtection="0">
      <alignment vertical="center"/>
    </xf>
    <xf numFmtId="0" fontId="30" fillId="12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4" fillId="0" borderId="0"/>
    <xf numFmtId="0" fontId="0" fillId="0" borderId="0"/>
    <xf numFmtId="0" fontId="4" fillId="0" borderId="0"/>
    <xf numFmtId="0" fontId="6" fillId="0" borderId="0"/>
  </cellStyleXfs>
  <cellXfs count="4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5" fillId="0" borderId="0" xfId="0" applyFont="1" applyAlignment="1">
      <alignment horizontal="center" indent="1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4" fillId="0" borderId="0" xfId="0" applyNumberFormat="1" applyFont="1" applyFill="1" applyBorder="1" applyAlignment="1" applyProtection="1"/>
    <xf numFmtId="178" fontId="6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0" fillId="5" borderId="0" xfId="0" applyFill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0" fillId="6" borderId="0" xfId="0" applyFill="1"/>
    <xf numFmtId="0" fontId="11" fillId="0" borderId="0" xfId="0" applyFont="1" applyFill="1" applyAlignment="1"/>
    <xf numFmtId="0" fontId="12" fillId="0" borderId="0" xfId="0" applyFont="1" applyFill="1" applyAlignment="1">
      <alignment vertical="center"/>
    </xf>
    <xf numFmtId="0" fontId="12" fillId="0" borderId="0" xfId="0" applyFont="1"/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Alignment="1">
      <alignment horizontal="center" indent="1"/>
    </xf>
    <xf numFmtId="0" fontId="17" fillId="0" borderId="0" xfId="0" applyFont="1"/>
    <xf numFmtId="0" fontId="4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8" fillId="0" borderId="0" xfId="0" applyFont="1" applyFill="1" applyAlignment="1"/>
    <xf numFmtId="0" fontId="4" fillId="0" borderId="0" xfId="0" applyFont="1" applyFill="1" applyBorder="1"/>
    <xf numFmtId="0" fontId="4" fillId="8" borderId="0" xfId="0" applyFont="1" applyFill="1" applyBorder="1"/>
    <xf numFmtId="0" fontId="0" fillId="8" borderId="0" xfId="0" applyFill="1"/>
    <xf numFmtId="0" fontId="6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3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37437055574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7"/>
    </row>
    <row r="11" spans="2:19">
      <c r="B11" s="1" t="s">
        <v>43</v>
      </c>
      <c r="D11" s="5" t="s">
        <v>44</v>
      </c>
      <c r="H11" s="4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3"/>
      <c r="S11" s="13"/>
    </row>
    <row r="12" spans="4:19">
      <c r="D12" s="5" t="str">
        <f t="shared" ref="D12:D41" si="0">D11</f>
        <v>SINKCCU_Fake_H2</v>
      </c>
      <c r="H12" s="4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3"/>
      <c r="R12" s="1"/>
      <c r="S12" s="13"/>
    </row>
    <row r="13" spans="4:19">
      <c r="D13" s="5" t="str">
        <f t="shared" si="0"/>
        <v>SINKCCU_Fake_H2</v>
      </c>
      <c r="H13" s="4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3"/>
      <c r="R13" s="1"/>
      <c r="S13" s="13"/>
    </row>
    <row r="14" spans="4:19">
      <c r="D14" s="5" t="str">
        <f t="shared" si="0"/>
        <v>SINKCCU_Fake_H2</v>
      </c>
      <c r="H14" s="4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38"/>
      <c r="R14" s="1"/>
      <c r="S14" s="13"/>
    </row>
    <row r="15" spans="4:19">
      <c r="D15" s="5" t="str">
        <f t="shared" si="0"/>
        <v>SINKCCU_Fake_H2</v>
      </c>
      <c r="H15" s="4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38"/>
      <c r="R15" s="1"/>
      <c r="S15" s="13"/>
    </row>
    <row r="16" spans="4:19">
      <c r="D16" s="5" t="str">
        <f t="shared" si="0"/>
        <v>SINKCCU_Fake_H2</v>
      </c>
      <c r="H16" s="4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38"/>
      <c r="R16" s="1"/>
      <c r="S16" s="13"/>
    </row>
    <row r="17" spans="4:19">
      <c r="D17" s="5" t="str">
        <f t="shared" si="0"/>
        <v>SINKCCU_Fake_H2</v>
      </c>
      <c r="H17" s="4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38"/>
      <c r="R17" s="1"/>
      <c r="S17" s="13"/>
    </row>
    <row r="18" spans="4:19">
      <c r="D18" s="5" t="str">
        <f t="shared" si="0"/>
        <v>SINKCCU_Fake_H2</v>
      </c>
      <c r="H18" s="4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38"/>
      <c r="R18" s="1"/>
      <c r="S18" s="13"/>
    </row>
    <row r="19" spans="4:19">
      <c r="D19" s="5" t="str">
        <f t="shared" si="0"/>
        <v>SINKCCU_Fake_H2</v>
      </c>
      <c r="H19" s="4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38"/>
      <c r="R19" s="1"/>
      <c r="S19" s="13"/>
    </row>
    <row r="20" spans="4:19">
      <c r="D20" s="5" t="str">
        <f t="shared" si="0"/>
        <v>SINKCCU_Fake_H2</v>
      </c>
      <c r="H20" s="4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SINKCCU_Fake_H2</v>
      </c>
      <c r="H21" s="4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SINKCCU_Fake_H2</v>
      </c>
      <c r="H22" s="4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SINKCCU_Fake_H2</v>
      </c>
      <c r="H23" s="4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SINKCCU_Fake_H2</v>
      </c>
      <c r="H24" s="4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3"/>
      <c r="R24" s="1"/>
      <c r="S24" s="13"/>
    </row>
    <row r="25" spans="4:19">
      <c r="D25" s="5" t="str">
        <f t="shared" si="0"/>
        <v>SINKCCU_Fake_H2</v>
      </c>
      <c r="H25" s="4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3"/>
      <c r="R25" s="1"/>
      <c r="S25" s="13"/>
    </row>
    <row r="26" spans="4:19">
      <c r="D26" s="5" t="str">
        <f t="shared" si="0"/>
        <v>SINKCCU_Fake_H2</v>
      </c>
      <c r="H26" s="4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3"/>
      <c r="R26" s="1"/>
      <c r="S26" s="13"/>
    </row>
    <row r="27" spans="4:19">
      <c r="D27" s="5" t="str">
        <f t="shared" si="0"/>
        <v>SINKCCU_Fake_H2</v>
      </c>
      <c r="H27" s="4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3"/>
      <c r="R27" s="1"/>
      <c r="S27" s="13"/>
    </row>
    <row r="28" spans="4:19">
      <c r="D28" s="5" t="str">
        <f t="shared" si="0"/>
        <v>SINKCCU_Fake_H2</v>
      </c>
      <c r="H28" s="4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3"/>
      <c r="R28" s="1"/>
      <c r="S28" s="13"/>
    </row>
    <row r="29" spans="4:19">
      <c r="D29" s="5" t="str">
        <f t="shared" si="0"/>
        <v>SINKCCU_Fake_H2</v>
      </c>
      <c r="H29" s="4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3"/>
      <c r="R29" s="1"/>
      <c r="S29" s="13"/>
    </row>
    <row r="30" spans="4:19">
      <c r="D30" s="5" t="str">
        <f t="shared" si="0"/>
        <v>SINKCCU_Fake_H2</v>
      </c>
      <c r="H30" s="4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3"/>
      <c r="R30" s="1"/>
      <c r="S30" s="13"/>
    </row>
    <row r="31" spans="4:19">
      <c r="D31" s="5" t="str">
        <f t="shared" si="0"/>
        <v>SINKCCU_Fake_H2</v>
      </c>
      <c r="H31" s="4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3"/>
      <c r="R31" s="1"/>
      <c r="S31" s="13"/>
    </row>
    <row r="32" spans="4:19">
      <c r="D32" s="5" t="str">
        <f t="shared" si="0"/>
        <v>SINKCCU_Fake_H2</v>
      </c>
      <c r="H32" s="4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3"/>
      <c r="R32" s="1"/>
      <c r="S32" s="13"/>
    </row>
    <row r="33" spans="4:19">
      <c r="D33" s="5" t="str">
        <f t="shared" si="0"/>
        <v>SINKCCU_Fake_H2</v>
      </c>
      <c r="H33" s="4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3"/>
      <c r="R33" s="1"/>
      <c r="S33" s="13"/>
    </row>
    <row r="34" spans="4:19">
      <c r="D34" s="5" t="str">
        <f t="shared" si="0"/>
        <v>SINKCCU_Fake_H2</v>
      </c>
      <c r="H34" s="4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3"/>
      <c r="R34" s="1"/>
      <c r="S34" s="13"/>
    </row>
    <row r="35" spans="4:19">
      <c r="D35" s="5" t="str">
        <f t="shared" si="0"/>
        <v>SINKCCU_Fake_H2</v>
      </c>
      <c r="H35" s="4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3"/>
      <c r="R35" s="1"/>
      <c r="S35" s="13"/>
    </row>
    <row r="36" spans="4:19">
      <c r="D36" s="5" t="str">
        <f t="shared" si="0"/>
        <v>SINKCCU_Fake_H2</v>
      </c>
      <c r="H36" s="4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3"/>
      <c r="R36" s="1"/>
      <c r="S36" s="13"/>
    </row>
    <row r="37" spans="4:19">
      <c r="D37" s="5" t="str">
        <f t="shared" si="0"/>
        <v>SINKCCU_Fake_H2</v>
      </c>
      <c r="H37" s="4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3"/>
      <c r="R37" s="1"/>
      <c r="S37" s="13"/>
    </row>
    <row r="38" spans="4:19">
      <c r="D38" s="5" t="str">
        <f t="shared" si="0"/>
        <v>SINKCCU_Fake_H2</v>
      </c>
      <c r="H38" s="4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3"/>
      <c r="R38" s="1"/>
      <c r="S38" s="13"/>
    </row>
    <row r="39" spans="4:19">
      <c r="D39" s="5" t="str">
        <f t="shared" si="0"/>
        <v>SINKCCU_Fake_H2</v>
      </c>
      <c r="H39" s="4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3"/>
      <c r="R39" s="1"/>
      <c r="S39" s="13"/>
    </row>
    <row r="40" spans="4:19">
      <c r="D40" s="5" t="str">
        <f t="shared" si="0"/>
        <v>SINKCCU_Fake_H2</v>
      </c>
      <c r="H40" s="4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3"/>
      <c r="R40" s="1"/>
      <c r="S40" s="13"/>
    </row>
    <row r="41" spans="4:19">
      <c r="D41" s="5" t="str">
        <f t="shared" si="0"/>
        <v>SINKCCU_Fake_H2</v>
      </c>
      <c r="H41" s="4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3"/>
      <c r="R41" s="1"/>
      <c r="S41" s="13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7"/>
      <c r="P10" t="s">
        <v>45</v>
      </c>
      <c r="S10" t="s">
        <v>46</v>
      </c>
    </row>
    <row r="11" spans="2:19">
      <c r="B11" s="1" t="s">
        <v>47</v>
      </c>
      <c r="D11" s="5" t="s">
        <v>48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3">
        <v>0</v>
      </c>
      <c r="S11" s="13">
        <v>-13.38768103</v>
      </c>
    </row>
    <row r="12" spans="4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3">
        <v>0</v>
      </c>
      <c r="R12" s="1"/>
      <c r="S12" s="13">
        <v>-17.30257254</v>
      </c>
    </row>
    <row r="13" spans="4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3">
        <v>0</v>
      </c>
      <c r="R13" s="1"/>
      <c r="S13" s="13">
        <v>-15.40632582</v>
      </c>
    </row>
    <row r="14" spans="4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4:O41" si="3">P14*-1000</f>
        <v>3.48e-10</v>
      </c>
      <c r="P14" s="38">
        <v>-3.48e-13</v>
      </c>
      <c r="R14" s="1"/>
      <c r="S14" s="13">
        <v>-17.23053509</v>
      </c>
    </row>
    <row r="15" spans="4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38">
        <v>-2.29e-10</v>
      </c>
      <c r="R15" s="1"/>
      <c r="S15" s="13">
        <v>-19.05474437</v>
      </c>
    </row>
    <row r="16" spans="4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38">
        <v>-1.81e-8</v>
      </c>
      <c r="R16" s="1"/>
      <c r="S16" s="13">
        <v>-20.87895364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38">
        <v>-4.2e-7</v>
      </c>
      <c r="R17" s="1"/>
      <c r="S17" s="13">
        <v>-22.70316291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38">
        <v>-4.61e-6</v>
      </c>
      <c r="R18" s="1"/>
      <c r="S18" s="13">
        <v>-24.52737218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38">
        <v>-3.08e-5</v>
      </c>
      <c r="R19" s="1"/>
      <c r="S19" s="13">
        <v>-26.35158146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3">
        <v>-0.000145879</v>
      </c>
      <c r="R20" s="1"/>
      <c r="S20" s="13">
        <v>-28.17579073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3">
        <v>-0.000540047</v>
      </c>
      <c r="R21" s="1"/>
      <c r="S21" s="13">
        <v>-30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3">
        <v>-0.002495071</v>
      </c>
      <c r="R22" s="1"/>
      <c r="S22" s="13">
        <v>-31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3">
        <v>-0.009746884</v>
      </c>
      <c r="R23" s="1"/>
      <c r="S23" s="13">
        <v>-32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3">
        <v>-0.03136081</v>
      </c>
      <c r="R24" s="1"/>
      <c r="S24" s="13">
        <v>-33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3">
        <v>-0.085732495</v>
      </c>
      <c r="R25" s="1"/>
      <c r="S25" s="13">
        <v>-34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3">
        <v>-0.20521629</v>
      </c>
      <c r="R26" s="1"/>
      <c r="S26" s="13">
        <v>-35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3">
        <v>-0.435337421</v>
      </c>
      <c r="R27" s="1"/>
      <c r="S27" s="13">
        <v>-36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3">
        <v>-0.840418947</v>
      </c>
      <c r="R28" s="1"/>
      <c r="S28" s="13">
        <v>-37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3">
        <v>-1.50040547</v>
      </c>
      <c r="R29" s="1"/>
      <c r="S29" s="13">
        <v>-38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3">
        <v>-2.505215746</v>
      </c>
      <c r="R30" s="1"/>
      <c r="S30" s="13">
        <v>-39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3">
        <v>-3.945723141</v>
      </c>
      <c r="R31" s="1"/>
      <c r="S31" s="13">
        <v>-40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3">
        <v>-5.823877694</v>
      </c>
      <c r="R32" s="1"/>
      <c r="S32" s="13">
        <v>-41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3">
        <v>-8.190738992</v>
      </c>
      <c r="R33" s="1"/>
      <c r="S33" s="13">
        <v>-42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3">
        <v>-11.08262213</v>
      </c>
      <c r="R34" s="1"/>
      <c r="S34" s="13">
        <v>-43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3">
        <v>-14.51899947</v>
      </c>
      <c r="R35" s="1"/>
      <c r="S35" s="13">
        <v>-44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3">
        <v>-18.50257415</v>
      </c>
      <c r="R36" s="1"/>
      <c r="S36" s="13">
        <v>-45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3">
        <v>-23.0211784</v>
      </c>
      <c r="R37" s="1"/>
      <c r="S37" s="13">
        <v>-46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3">
        <v>-28.05083132</v>
      </c>
      <c r="R38" s="1"/>
      <c r="S38" s="13">
        <v>-47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3">
        <v>-33.55923229</v>
      </c>
      <c r="R39" s="1"/>
      <c r="S39" s="13">
        <v>-48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3">
        <v>-39.50910415</v>
      </c>
      <c r="R40" s="1"/>
      <c r="S40" s="13">
        <v>-49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3">
        <v>-45.8610234</v>
      </c>
      <c r="R41" s="1"/>
      <c r="S41" s="13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V41"/>
  <sheetViews>
    <sheetView tabSelected="1" zoomScale="58" zoomScaleNormal="58" workbookViewId="0">
      <selection activeCell="I7" sqref="I7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37"/>
      <c r="S10" t="s">
        <v>45</v>
      </c>
      <c r="V10" t="s">
        <v>46</v>
      </c>
    </row>
    <row r="11" spans="2:22">
      <c r="B11" s="1" t="s">
        <v>49</v>
      </c>
      <c r="D11" s="5" t="s">
        <v>50</v>
      </c>
      <c r="H11" s="4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3">
        <v>0</v>
      </c>
      <c r="V11" s="13">
        <v>-13.38768103</v>
      </c>
    </row>
    <row r="12" spans="4:22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>L11</f>
        <v>13387.68103</v>
      </c>
      <c r="O12" s="1">
        <f t="shared" si="0"/>
        <v>17302.57254</v>
      </c>
      <c r="Q12" s="1">
        <f t="shared" si="1"/>
        <v>17302.57254</v>
      </c>
      <c r="R12" s="1">
        <v>0</v>
      </c>
      <c r="S12" s="13">
        <v>0</v>
      </c>
      <c r="U12" s="1"/>
      <c r="V12" s="13">
        <v>-17.30257254</v>
      </c>
    </row>
    <row r="13" spans="4:22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ref="L13:L41" si="3">L12</f>
        <v>13387.68103</v>
      </c>
      <c r="O13" s="1">
        <f t="shared" si="0"/>
        <v>15406.32582</v>
      </c>
      <c r="Q13" s="1">
        <f t="shared" si="1"/>
        <v>15406.32582</v>
      </c>
      <c r="R13" s="1">
        <v>0</v>
      </c>
      <c r="S13" s="13">
        <v>0</v>
      </c>
      <c r="U13" s="1"/>
      <c r="V13" s="13">
        <v>-15.40632582</v>
      </c>
    </row>
    <row r="14" spans="4:22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3"/>
        <v>13387.68103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38">
        <v>-3.48e-13</v>
      </c>
      <c r="U14" s="1"/>
      <c r="V14" s="13">
        <v>-17.23053509</v>
      </c>
    </row>
    <row r="15" spans="4:22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3"/>
        <v>13387.68103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38">
        <v>-2.29e-10</v>
      </c>
      <c r="U15" s="1"/>
      <c r="V15" s="13">
        <v>-19.05474437</v>
      </c>
    </row>
    <row r="16" spans="4:22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3"/>
        <v>13387.68103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38">
        <v>-1.81e-8</v>
      </c>
      <c r="U16" s="1"/>
      <c r="V16" s="13">
        <v>-20.87895364</v>
      </c>
    </row>
    <row r="17" spans="4:22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3"/>
        <v>13387.68103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38">
        <v>-4.2e-7</v>
      </c>
      <c r="U17" s="1"/>
      <c r="V17" s="13">
        <v>-22.70316291</v>
      </c>
    </row>
    <row r="18" spans="4:22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3"/>
        <v>13387.68103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38">
        <v>-4.61e-6</v>
      </c>
      <c r="U18" s="1"/>
      <c r="V18" s="13">
        <v>-24.52737218</v>
      </c>
    </row>
    <row r="19" spans="4:22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3"/>
        <v>13387.68103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38">
        <v>-3.08e-5</v>
      </c>
      <c r="U19" s="1"/>
      <c r="V19" s="13">
        <v>-26.35158146</v>
      </c>
    </row>
    <row r="20" spans="4:22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3"/>
        <v>13387.68103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3">
        <v>-0.000145879</v>
      </c>
      <c r="U20" s="1"/>
      <c r="V20" s="13">
        <v>-28.17579073</v>
      </c>
    </row>
    <row r="21" spans="4:22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3"/>
        <v>13387.68103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3">
        <v>-0.000540047</v>
      </c>
      <c r="U21" s="1"/>
      <c r="V21" s="13">
        <v>-30</v>
      </c>
    </row>
    <row r="22" spans="4:22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3"/>
        <v>13387.68103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3">
        <v>-0.002495071</v>
      </c>
      <c r="U22" s="1"/>
      <c r="V22" s="13">
        <v>-31</v>
      </c>
    </row>
    <row r="23" spans="4:22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3"/>
        <v>13387.68103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3">
        <v>-0.009746884</v>
      </c>
      <c r="U23" s="1"/>
      <c r="V23" s="13">
        <v>-32</v>
      </c>
    </row>
    <row r="24" spans="4:22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3"/>
        <v>13387.68103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3">
        <v>-0.03136081</v>
      </c>
      <c r="U24" s="1"/>
      <c r="V24" s="13">
        <v>-33</v>
      </c>
    </row>
    <row r="25" spans="4:22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3"/>
        <v>13387.68103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3">
        <v>-0.085732495</v>
      </c>
      <c r="U25" s="1"/>
      <c r="V25" s="13">
        <v>-34</v>
      </c>
    </row>
    <row r="26" spans="4:22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3"/>
        <v>13387.68103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3">
        <v>-0.20521629</v>
      </c>
      <c r="U26" s="1"/>
      <c r="V26" s="13">
        <v>-35</v>
      </c>
    </row>
    <row r="27" spans="4:22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3"/>
        <v>13387.68103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3">
        <v>-0.435337421</v>
      </c>
      <c r="U27" s="1"/>
      <c r="V27" s="13">
        <v>-36</v>
      </c>
    </row>
    <row r="28" spans="4:22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3"/>
        <v>13387.68103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3">
        <v>-0.840418947</v>
      </c>
      <c r="U28" s="1"/>
      <c r="V28" s="13">
        <v>-37</v>
      </c>
    </row>
    <row r="29" spans="4:22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3"/>
        <v>13387.68103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3">
        <v>-1.50040547</v>
      </c>
      <c r="U29" s="1"/>
      <c r="V29" s="13">
        <v>-38</v>
      </c>
    </row>
    <row r="30" spans="4:22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3"/>
        <v>13387.68103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3">
        <v>-2.505215746</v>
      </c>
      <c r="U30" s="1"/>
      <c r="V30" s="13">
        <v>-39</v>
      </c>
    </row>
    <row r="31" spans="4:22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3"/>
        <v>13387.68103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3">
        <v>-3.945723141</v>
      </c>
      <c r="U31" s="1"/>
      <c r="V31" s="13">
        <v>-40</v>
      </c>
    </row>
    <row r="32" spans="4:22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3"/>
        <v>13387.68103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3">
        <v>-5.823877694</v>
      </c>
      <c r="U32" s="1"/>
      <c r="V32" s="13">
        <v>-41</v>
      </c>
    </row>
    <row r="33" spans="4:22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3"/>
        <v>13387.68103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3">
        <v>-8.190738992</v>
      </c>
      <c r="U33" s="1"/>
      <c r="V33" s="13">
        <v>-42</v>
      </c>
    </row>
    <row r="34" spans="4:22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3"/>
        <v>13387.68103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3">
        <v>-11.08262213</v>
      </c>
      <c r="U34" s="1"/>
      <c r="V34" s="13">
        <v>-43</v>
      </c>
    </row>
    <row r="35" spans="4:22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3"/>
        <v>13387.68103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3">
        <v>-14.51899947</v>
      </c>
      <c r="U35" s="1"/>
      <c r="V35" s="13">
        <v>-44</v>
      </c>
    </row>
    <row r="36" spans="4:22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3"/>
        <v>13387.68103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3">
        <v>-18.50257415</v>
      </c>
      <c r="U36" s="1"/>
      <c r="V36" s="13">
        <v>-45</v>
      </c>
    </row>
    <row r="37" spans="4:22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3"/>
        <v>13387.68103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3">
        <v>-23.0211784</v>
      </c>
      <c r="U37" s="1"/>
      <c r="V37" s="13">
        <v>-46</v>
      </c>
    </row>
    <row r="38" spans="4:22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3"/>
        <v>13387.68103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3">
        <v>-28.05083132</v>
      </c>
      <c r="U38" s="1"/>
      <c r="V38" s="13">
        <v>-47</v>
      </c>
    </row>
    <row r="39" spans="4:22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3"/>
        <v>13387.68103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3">
        <v>-33.55923229</v>
      </c>
      <c r="U39" s="1"/>
      <c r="V39" s="13">
        <v>-48</v>
      </c>
    </row>
    <row r="40" spans="4:22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3"/>
        <v>13387.68103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3">
        <v>-39.50910415</v>
      </c>
      <c r="U40" s="1"/>
      <c r="V40" s="13">
        <v>-49</v>
      </c>
    </row>
    <row r="41" spans="4:22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3"/>
        <v>13387.68103</v>
      </c>
      <c r="O41" s="1">
        <f t="shared" si="0"/>
        <v>50000</v>
      </c>
      <c r="Q41" s="1">
        <f>(V41)*-1000</f>
        <v>50000</v>
      </c>
      <c r="R41" s="1">
        <f t="shared" si="4"/>
        <v>45861.0234</v>
      </c>
      <c r="S41" s="13">
        <v>-45.8610234</v>
      </c>
      <c r="U41" s="1"/>
      <c r="V41" s="13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5" t="s">
        <v>52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4" t="s">
        <v>53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4" t="s">
        <v>54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4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6" t="s">
        <v>55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6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N15" sqref="N15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/>
    </row>
    <row r="9" spans="6:6">
      <c r="F9" s="28" t="s">
        <v>57</v>
      </c>
    </row>
    <row r="10" spans="4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ht="16" spans="4:12">
      <c r="D11" s="35" t="s">
        <v>59</v>
      </c>
      <c r="G11" s="5"/>
      <c r="H11" s="23" t="s">
        <v>60</v>
      </c>
      <c r="I11" s="1">
        <v>2020</v>
      </c>
      <c r="J11" s="1" t="s">
        <v>42</v>
      </c>
      <c r="L11" s="1">
        <v>0</v>
      </c>
    </row>
    <row r="12" spans="4:12">
      <c r="D12" s="1" t="str">
        <f t="shared" ref="D12:D41" si="0">D11</f>
        <v>SINKCCS_Immiscible</v>
      </c>
      <c r="H12" s="23" t="s">
        <v>60</v>
      </c>
      <c r="I12" s="1">
        <v>2021</v>
      </c>
      <c r="J12" s="1" t="str">
        <f t="shared" ref="J12:J41" si="1">J11</f>
        <v>LO</v>
      </c>
      <c r="L12" s="1">
        <v>0</v>
      </c>
    </row>
    <row r="13" spans="4:12">
      <c r="D13" s="1" t="str">
        <f t="shared" si="0"/>
        <v>SINKCCS_Immiscible</v>
      </c>
      <c r="H13" s="23" t="s">
        <v>60</v>
      </c>
      <c r="I13" s="1">
        <v>2022</v>
      </c>
      <c r="J13" s="1" t="str">
        <f t="shared" si="1"/>
        <v>LO</v>
      </c>
      <c r="L13" s="1">
        <v>0</v>
      </c>
    </row>
    <row r="14" spans="4:12">
      <c r="D14" s="1" t="str">
        <f t="shared" si="0"/>
        <v>SINKCCS_Immiscible</v>
      </c>
      <c r="H14" s="23" t="s">
        <v>60</v>
      </c>
      <c r="I14" s="1">
        <v>2023</v>
      </c>
      <c r="J14" s="1" t="str">
        <f t="shared" si="1"/>
        <v>LO</v>
      </c>
      <c r="L14" s="1">
        <v>0</v>
      </c>
    </row>
    <row r="15" spans="4:12">
      <c r="D15" s="1" t="str">
        <f t="shared" si="0"/>
        <v>SINKCCS_Immiscible</v>
      </c>
      <c r="H15" s="23" t="s">
        <v>60</v>
      </c>
      <c r="I15" s="1">
        <v>2024</v>
      </c>
      <c r="J15" s="1" t="str">
        <f t="shared" si="1"/>
        <v>LO</v>
      </c>
      <c r="L15" s="1">
        <v>0</v>
      </c>
    </row>
    <row r="16" spans="4:12">
      <c r="D16" s="1" t="str">
        <f t="shared" si="0"/>
        <v>SINKCCS_Immiscible</v>
      </c>
      <c r="H16" s="23" t="s">
        <v>60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23" t="s">
        <v>60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23" t="s">
        <v>60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23" t="s">
        <v>60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23" t="s">
        <v>60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23" t="s">
        <v>60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23" t="s">
        <v>60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23" t="s">
        <v>60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23" t="s">
        <v>60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23" t="s">
        <v>60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23" t="s">
        <v>60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23" t="s">
        <v>60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23" t="s">
        <v>60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23" t="s">
        <v>60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23" t="s">
        <v>60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23" t="s">
        <v>60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23" t="s">
        <v>60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23" t="s">
        <v>60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23" t="s">
        <v>60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23" t="s">
        <v>60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23" t="s">
        <v>60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23" t="s">
        <v>60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23" t="s">
        <v>60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23" t="s">
        <v>60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23" t="s">
        <v>60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23" t="s">
        <v>60</v>
      </c>
      <c r="I41" s="1">
        <v>2050</v>
      </c>
      <c r="J41" s="1" t="str">
        <f t="shared" si="1"/>
        <v>LO</v>
      </c>
      <c r="L41" s="1">
        <v>0</v>
      </c>
    </row>
    <row r="42" ht="16" spans="4:12">
      <c r="D42" s="35" t="s">
        <v>61</v>
      </c>
      <c r="G42" s="5"/>
      <c r="H42" s="23" t="s">
        <v>60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23" t="s">
        <v>60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23" t="s">
        <v>60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23" t="s">
        <v>60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23" t="s">
        <v>60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23" t="s">
        <v>60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23" t="s">
        <v>60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23" t="s">
        <v>60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23" t="s">
        <v>60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23" t="s">
        <v>60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23" t="s">
        <v>60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23" t="s">
        <v>60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23" t="s">
        <v>60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23" t="s">
        <v>60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23" t="s">
        <v>60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23" t="s">
        <v>60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23" t="s">
        <v>60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23" t="s">
        <v>60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23" t="s">
        <v>60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23" t="s">
        <v>60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23" t="s">
        <v>60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23" t="s">
        <v>60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23" t="s">
        <v>60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23" t="s">
        <v>60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23" t="s">
        <v>60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23" t="s">
        <v>60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23" t="s">
        <v>60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23" t="s">
        <v>60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23" t="s">
        <v>60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23" t="s">
        <v>60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23" t="s">
        <v>60</v>
      </c>
      <c r="I72" s="1">
        <v>2050</v>
      </c>
      <c r="J72" s="1" t="str">
        <f t="shared" si="3"/>
        <v>LO</v>
      </c>
      <c r="L72" s="1">
        <v>0</v>
      </c>
    </row>
    <row r="73" ht="16" spans="4:12">
      <c r="D73" s="35" t="s">
        <v>62</v>
      </c>
      <c r="G73" s="5"/>
      <c r="H73" s="23" t="s">
        <v>60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23" t="s">
        <v>60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23" t="s">
        <v>60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23" t="s">
        <v>60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23" t="s">
        <v>60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23" t="s">
        <v>60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23" t="s">
        <v>60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23" t="s">
        <v>60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23" t="s">
        <v>60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23" t="s">
        <v>60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23" t="s">
        <v>60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23" t="s">
        <v>60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23" t="s">
        <v>60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23" t="s">
        <v>60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23" t="s">
        <v>60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23" t="s">
        <v>60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23" t="s">
        <v>60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23" t="s">
        <v>60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23" t="s">
        <v>60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23" t="s">
        <v>60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23" t="s">
        <v>60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23" t="s">
        <v>60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23" t="s">
        <v>60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23" t="s">
        <v>60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23" t="s">
        <v>60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23" t="s">
        <v>60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23" t="s">
        <v>60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23" t="s">
        <v>60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23" t="s">
        <v>60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23" t="s">
        <v>60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23" t="s">
        <v>60</v>
      </c>
      <c r="I103" s="1">
        <v>2050</v>
      </c>
      <c r="J103" s="1" t="str">
        <f t="shared" si="5"/>
        <v>LO</v>
      </c>
      <c r="L103" s="1">
        <v>0</v>
      </c>
    </row>
    <row r="104" ht="16" spans="4:12">
      <c r="D104" s="35" t="s">
        <v>63</v>
      </c>
      <c r="G104" s="36"/>
      <c r="H104" s="23" t="s">
        <v>60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23" t="s">
        <v>60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23" t="s">
        <v>60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23" t="s">
        <v>60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23" t="s">
        <v>60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23" t="s">
        <v>60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23" t="s">
        <v>60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23" t="s">
        <v>60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23" t="s">
        <v>60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23" t="s">
        <v>60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23" t="s">
        <v>60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23" t="s">
        <v>60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23" t="s">
        <v>60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23" t="s">
        <v>60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23" t="s">
        <v>60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23" t="s">
        <v>60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23" t="s">
        <v>60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23" t="s">
        <v>60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23" t="s">
        <v>60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23" t="s">
        <v>60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23" t="s">
        <v>60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23" t="s">
        <v>60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23" t="s">
        <v>60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23" t="s">
        <v>60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23" t="s">
        <v>60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23" t="s">
        <v>60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23" t="s">
        <v>60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23" t="s">
        <v>60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23" t="s">
        <v>60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23" t="s">
        <v>60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23" t="s">
        <v>60</v>
      </c>
      <c r="I134" s="1">
        <v>2050</v>
      </c>
      <c r="J134" s="1" t="str">
        <f t="shared" si="7"/>
        <v>LO</v>
      </c>
      <c r="L134" s="1">
        <v>0</v>
      </c>
    </row>
    <row r="135" ht="16" spans="7:7">
      <c r="G13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64</v>
      </c>
      <c r="D11" s="5" t="s">
        <v>65</v>
      </c>
      <c r="G11"/>
      <c r="H11" s="1" t="s">
        <v>60</v>
      </c>
      <c r="I11" s="1">
        <v>2020</v>
      </c>
      <c r="J11" s="1" t="s">
        <v>16</v>
      </c>
      <c r="L11" s="1">
        <f>8823.795*0.000039356*366/3</f>
        <v>42.36685167444</v>
      </c>
      <c r="O11" s="5"/>
      <c r="P11" s="34" t="s">
        <v>66</v>
      </c>
      <c r="Q11" s="32" t="s">
        <v>67</v>
      </c>
    </row>
    <row r="12" spans="4:17">
      <c r="D12" s="5" t="s">
        <v>65</v>
      </c>
      <c r="G12"/>
      <c r="H12" s="1" t="s">
        <v>60</v>
      </c>
      <c r="I12" s="1">
        <v>2021</v>
      </c>
      <c r="J12" s="1" t="s">
        <v>16</v>
      </c>
      <c r="L12" s="1">
        <f t="shared" ref="L12:L41" si="0">L11</f>
        <v>42.36685167444</v>
      </c>
      <c r="P12" s="8"/>
      <c r="Q12" s="8"/>
    </row>
    <row r="13" spans="4:17">
      <c r="D13" s="5" t="s">
        <v>65</v>
      </c>
      <c r="G13"/>
      <c r="H13" s="1" t="s">
        <v>60</v>
      </c>
      <c r="I13" s="1">
        <v>2022</v>
      </c>
      <c r="J13" s="1" t="s">
        <v>16</v>
      </c>
      <c r="L13" s="1">
        <f t="shared" si="0"/>
        <v>42.36685167444</v>
      </c>
      <c r="P13" s="8"/>
      <c r="Q13" s="8"/>
    </row>
    <row r="14" spans="4:17">
      <c r="D14" s="5" t="s">
        <v>65</v>
      </c>
      <c r="G14"/>
      <c r="H14" s="1" t="s">
        <v>60</v>
      </c>
      <c r="I14" s="1">
        <v>2023</v>
      </c>
      <c r="J14" s="1" t="s">
        <v>16</v>
      </c>
      <c r="L14" s="1">
        <f t="shared" si="0"/>
        <v>42.36685167444</v>
      </c>
      <c r="P14" s="8"/>
      <c r="Q14" s="8"/>
    </row>
    <row r="15" spans="4:12">
      <c r="D15" s="5" t="s">
        <v>65</v>
      </c>
      <c r="G15"/>
      <c r="H15" s="1" t="s">
        <v>60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5" t="s">
        <v>65</v>
      </c>
      <c r="G16"/>
      <c r="H16" s="1" t="s">
        <v>60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5" t="s">
        <v>65</v>
      </c>
      <c r="G17"/>
      <c r="H17" s="1" t="s">
        <v>60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5" t="s">
        <v>65</v>
      </c>
      <c r="G18"/>
      <c r="H18" s="1" t="s">
        <v>60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5" t="s">
        <v>65</v>
      </c>
      <c r="G19"/>
      <c r="H19" s="1" t="s">
        <v>60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5" t="s">
        <v>65</v>
      </c>
      <c r="G20"/>
      <c r="H20" s="1" t="s">
        <v>60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5" t="s">
        <v>65</v>
      </c>
      <c r="G21"/>
      <c r="H21" s="1" t="s">
        <v>60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5" t="s">
        <v>65</v>
      </c>
      <c r="G22"/>
      <c r="H22" s="1" t="s">
        <v>60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5" t="s">
        <v>65</v>
      </c>
      <c r="G23"/>
      <c r="H23" s="1" t="s">
        <v>60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5" t="s">
        <v>65</v>
      </c>
      <c r="G24"/>
      <c r="H24" s="1" t="s">
        <v>60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5" t="s">
        <v>65</v>
      </c>
      <c r="G25"/>
      <c r="H25" s="1" t="s">
        <v>60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5" t="s">
        <v>65</v>
      </c>
      <c r="G26"/>
      <c r="H26" s="1" t="s">
        <v>60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5" t="s">
        <v>65</v>
      </c>
      <c r="G27"/>
      <c r="H27" s="1" t="s">
        <v>60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5" t="s">
        <v>65</v>
      </c>
      <c r="G28"/>
      <c r="H28" s="1" t="s">
        <v>60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5" t="s">
        <v>65</v>
      </c>
      <c r="G29"/>
      <c r="H29" s="1" t="s">
        <v>60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5" t="s">
        <v>65</v>
      </c>
      <c r="G30"/>
      <c r="H30" s="1" t="s">
        <v>60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5" t="s">
        <v>65</v>
      </c>
      <c r="G31"/>
      <c r="H31" s="1" t="s">
        <v>60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5" t="s">
        <v>65</v>
      </c>
      <c r="G32"/>
      <c r="H32" s="1" t="s">
        <v>60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5" t="s">
        <v>65</v>
      </c>
      <c r="G33"/>
      <c r="H33" s="1" t="s">
        <v>60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5" t="s">
        <v>65</v>
      </c>
      <c r="G34"/>
      <c r="H34" s="1" t="s">
        <v>60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5" t="s">
        <v>65</v>
      </c>
      <c r="G35"/>
      <c r="H35" s="1" t="s">
        <v>60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5" t="s">
        <v>65</v>
      </c>
      <c r="G36"/>
      <c r="H36" s="1" t="s">
        <v>60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5" t="s">
        <v>65</v>
      </c>
      <c r="G37"/>
      <c r="H37" s="1" t="s">
        <v>60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5" t="s">
        <v>65</v>
      </c>
      <c r="G38"/>
      <c r="H38" s="1" t="s">
        <v>60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5" t="s">
        <v>65</v>
      </c>
      <c r="G39"/>
      <c r="H39" s="1" t="s">
        <v>60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5" t="s">
        <v>65</v>
      </c>
      <c r="G40"/>
      <c r="H40" s="1" t="s">
        <v>60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5" t="s">
        <v>65</v>
      </c>
      <c r="G41"/>
      <c r="H41" s="1" t="s">
        <v>60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64</v>
      </c>
      <c r="D11" s="5" t="s">
        <v>68</v>
      </c>
      <c r="G11"/>
      <c r="H11" s="1" t="s">
        <v>60</v>
      </c>
      <c r="I11" s="1">
        <v>2020</v>
      </c>
      <c r="J11" s="1" t="s">
        <v>16</v>
      </c>
      <c r="L11" s="32">
        <f>0.06*366*10^9*0.0373/10^6/3</f>
        <v>273.036</v>
      </c>
      <c r="O11" s="5"/>
      <c r="P11" s="33" t="s">
        <v>69</v>
      </c>
    </row>
    <row r="12" spans="4:16">
      <c r="D12" s="5" t="s">
        <v>68</v>
      </c>
      <c r="G12"/>
      <c r="H12" s="1" t="s">
        <v>60</v>
      </c>
      <c r="I12" s="1">
        <v>2021</v>
      </c>
      <c r="J12" s="1" t="s">
        <v>16</v>
      </c>
      <c r="L12" s="32">
        <f t="shared" ref="L12:L21" si="0">0.06*366*10^9*0.0373/10^6/3</f>
        <v>273.036</v>
      </c>
      <c r="P12" s="8"/>
    </row>
    <row r="13" spans="4:16">
      <c r="D13" s="5" t="s">
        <v>68</v>
      </c>
      <c r="G13"/>
      <c r="H13" s="1" t="s">
        <v>60</v>
      </c>
      <c r="I13" s="1">
        <v>2022</v>
      </c>
      <c r="J13" s="1" t="s">
        <v>16</v>
      </c>
      <c r="L13" s="32">
        <f t="shared" si="0"/>
        <v>273.036</v>
      </c>
      <c r="P13" s="8"/>
    </row>
    <row r="14" spans="4:16">
      <c r="D14" s="5" t="s">
        <v>68</v>
      </c>
      <c r="G14"/>
      <c r="H14" s="1" t="s">
        <v>60</v>
      </c>
      <c r="I14" s="1">
        <v>2023</v>
      </c>
      <c r="J14" s="1" t="s">
        <v>16</v>
      </c>
      <c r="L14" s="32">
        <f t="shared" si="0"/>
        <v>273.036</v>
      </c>
      <c r="P14" s="8"/>
    </row>
    <row r="15" spans="4:12">
      <c r="D15" s="5" t="s">
        <v>68</v>
      </c>
      <c r="G15"/>
      <c r="H15" s="1" t="s">
        <v>60</v>
      </c>
      <c r="I15" s="1">
        <v>2024</v>
      </c>
      <c r="J15" s="1" t="s">
        <v>16</v>
      </c>
      <c r="L15" s="32">
        <f t="shared" si="0"/>
        <v>273.036</v>
      </c>
    </row>
    <row r="16" spans="4:12">
      <c r="D16" s="5" t="s">
        <v>68</v>
      </c>
      <c r="G16"/>
      <c r="H16" s="1" t="s">
        <v>60</v>
      </c>
      <c r="I16" s="1">
        <v>2025</v>
      </c>
      <c r="J16" s="1" t="s">
        <v>16</v>
      </c>
      <c r="L16" s="32">
        <f t="shared" si="0"/>
        <v>273.036</v>
      </c>
    </row>
    <row r="17" spans="4:12">
      <c r="D17" s="5" t="s">
        <v>68</v>
      </c>
      <c r="G17"/>
      <c r="H17" s="1" t="s">
        <v>60</v>
      </c>
      <c r="I17" s="1">
        <v>2026</v>
      </c>
      <c r="J17" s="1" t="s">
        <v>16</v>
      </c>
      <c r="L17" s="32">
        <f t="shared" si="0"/>
        <v>273.036</v>
      </c>
    </row>
    <row r="18" spans="4:12">
      <c r="D18" s="5" t="s">
        <v>68</v>
      </c>
      <c r="G18"/>
      <c r="H18" s="1" t="s">
        <v>60</v>
      </c>
      <c r="I18" s="1">
        <v>2027</v>
      </c>
      <c r="J18" s="1" t="s">
        <v>16</v>
      </c>
      <c r="L18" s="32">
        <f t="shared" si="0"/>
        <v>273.036</v>
      </c>
    </row>
    <row r="19" spans="4:12">
      <c r="D19" s="5" t="s">
        <v>68</v>
      </c>
      <c r="G19"/>
      <c r="H19" s="1" t="s">
        <v>60</v>
      </c>
      <c r="I19" s="1">
        <v>2028</v>
      </c>
      <c r="J19" s="1" t="s">
        <v>16</v>
      </c>
      <c r="L19" s="32">
        <f t="shared" si="0"/>
        <v>273.036</v>
      </c>
    </row>
    <row r="20" spans="4:12">
      <c r="D20" s="5" t="s">
        <v>68</v>
      </c>
      <c r="G20"/>
      <c r="H20" s="1" t="s">
        <v>60</v>
      </c>
      <c r="I20" s="1">
        <v>2029</v>
      </c>
      <c r="J20" s="1" t="s">
        <v>16</v>
      </c>
      <c r="L20" s="32">
        <f t="shared" si="0"/>
        <v>273.036</v>
      </c>
    </row>
    <row r="21" spans="4:12">
      <c r="D21" s="5" t="s">
        <v>68</v>
      </c>
      <c r="G21"/>
      <c r="H21" s="1" t="s">
        <v>60</v>
      </c>
      <c r="I21" s="1">
        <v>2030</v>
      </c>
      <c r="J21" s="1" t="s">
        <v>16</v>
      </c>
      <c r="L21" s="32">
        <f t="shared" si="0"/>
        <v>273.036</v>
      </c>
    </row>
    <row r="22" spans="4:12">
      <c r="D22" s="5" t="s">
        <v>68</v>
      </c>
      <c r="G22"/>
      <c r="H22" s="1" t="s">
        <v>60</v>
      </c>
      <c r="I22" s="1">
        <v>2031</v>
      </c>
      <c r="J22" s="1" t="s">
        <v>16</v>
      </c>
      <c r="L22" s="32">
        <f t="shared" ref="L22:L31" si="1">0.06*366*10^9*0.0373/10^6/3</f>
        <v>273.036</v>
      </c>
    </row>
    <row r="23" spans="4:12">
      <c r="D23" s="5" t="s">
        <v>68</v>
      </c>
      <c r="G23"/>
      <c r="H23" s="1" t="s">
        <v>60</v>
      </c>
      <c r="I23" s="1">
        <v>2032</v>
      </c>
      <c r="J23" s="1" t="s">
        <v>16</v>
      </c>
      <c r="L23" s="32">
        <f t="shared" si="1"/>
        <v>273.036</v>
      </c>
    </row>
    <row r="24" spans="4:12">
      <c r="D24" s="5" t="s">
        <v>68</v>
      </c>
      <c r="G24"/>
      <c r="H24" s="1" t="s">
        <v>60</v>
      </c>
      <c r="I24" s="1">
        <v>2033</v>
      </c>
      <c r="J24" s="1" t="s">
        <v>16</v>
      </c>
      <c r="L24" s="32">
        <f t="shared" si="1"/>
        <v>273.036</v>
      </c>
    </row>
    <row r="25" spans="4:12">
      <c r="D25" s="5" t="s">
        <v>68</v>
      </c>
      <c r="G25"/>
      <c r="H25" s="1" t="s">
        <v>60</v>
      </c>
      <c r="I25" s="1">
        <v>2034</v>
      </c>
      <c r="J25" s="1" t="s">
        <v>16</v>
      </c>
      <c r="L25" s="32">
        <f t="shared" si="1"/>
        <v>273.036</v>
      </c>
    </row>
    <row r="26" spans="4:12">
      <c r="D26" s="5" t="s">
        <v>68</v>
      </c>
      <c r="G26"/>
      <c r="H26" s="1" t="s">
        <v>60</v>
      </c>
      <c r="I26" s="1">
        <v>2035</v>
      </c>
      <c r="J26" s="1" t="s">
        <v>16</v>
      </c>
      <c r="L26" s="32">
        <f t="shared" si="1"/>
        <v>273.036</v>
      </c>
    </row>
    <row r="27" spans="4:12">
      <c r="D27" s="5" t="s">
        <v>68</v>
      </c>
      <c r="G27"/>
      <c r="H27" s="1" t="s">
        <v>60</v>
      </c>
      <c r="I27" s="1">
        <v>2036</v>
      </c>
      <c r="J27" s="1" t="s">
        <v>16</v>
      </c>
      <c r="L27" s="32">
        <f t="shared" si="1"/>
        <v>273.036</v>
      </c>
    </row>
    <row r="28" spans="4:12">
      <c r="D28" s="5" t="s">
        <v>68</v>
      </c>
      <c r="G28"/>
      <c r="H28" s="1" t="s">
        <v>60</v>
      </c>
      <c r="I28" s="1">
        <v>2037</v>
      </c>
      <c r="J28" s="1" t="s">
        <v>16</v>
      </c>
      <c r="L28" s="32">
        <f t="shared" si="1"/>
        <v>273.036</v>
      </c>
    </row>
    <row r="29" spans="4:12">
      <c r="D29" s="5" t="s">
        <v>68</v>
      </c>
      <c r="G29"/>
      <c r="H29" s="1" t="s">
        <v>60</v>
      </c>
      <c r="I29" s="1">
        <v>2038</v>
      </c>
      <c r="J29" s="1" t="s">
        <v>16</v>
      </c>
      <c r="L29" s="32">
        <f t="shared" si="1"/>
        <v>273.036</v>
      </c>
    </row>
    <row r="30" spans="4:12">
      <c r="D30" s="5" t="s">
        <v>68</v>
      </c>
      <c r="G30"/>
      <c r="H30" s="1" t="s">
        <v>60</v>
      </c>
      <c r="I30" s="1">
        <v>2039</v>
      </c>
      <c r="J30" s="1" t="s">
        <v>16</v>
      </c>
      <c r="L30" s="32">
        <f t="shared" si="1"/>
        <v>273.036</v>
      </c>
    </row>
    <row r="31" spans="4:12">
      <c r="D31" s="5" t="s">
        <v>68</v>
      </c>
      <c r="G31"/>
      <c r="H31" s="1" t="s">
        <v>60</v>
      </c>
      <c r="I31" s="1">
        <v>2040</v>
      </c>
      <c r="J31" s="1" t="s">
        <v>16</v>
      </c>
      <c r="L31" s="32">
        <f t="shared" si="1"/>
        <v>273.036</v>
      </c>
    </row>
    <row r="32" spans="4:12">
      <c r="D32" s="5" t="s">
        <v>68</v>
      </c>
      <c r="G32"/>
      <c r="H32" s="1" t="s">
        <v>60</v>
      </c>
      <c r="I32" s="1">
        <v>2041</v>
      </c>
      <c r="J32" s="1" t="s">
        <v>16</v>
      </c>
      <c r="L32" s="32">
        <f t="shared" ref="L32:L41" si="2">0.06*366*10^9*0.0373/10^6/3</f>
        <v>273.036</v>
      </c>
    </row>
    <row r="33" spans="4:12">
      <c r="D33" s="5" t="s">
        <v>68</v>
      </c>
      <c r="G33"/>
      <c r="H33" s="1" t="s">
        <v>60</v>
      </c>
      <c r="I33" s="1">
        <v>2042</v>
      </c>
      <c r="J33" s="1" t="s">
        <v>16</v>
      </c>
      <c r="L33" s="32">
        <f t="shared" si="2"/>
        <v>273.036</v>
      </c>
    </row>
    <row r="34" spans="4:12">
      <c r="D34" s="5" t="s">
        <v>68</v>
      </c>
      <c r="G34"/>
      <c r="H34" s="1" t="s">
        <v>60</v>
      </c>
      <c r="I34" s="1">
        <v>2043</v>
      </c>
      <c r="J34" s="1" t="s">
        <v>16</v>
      </c>
      <c r="L34" s="32">
        <f t="shared" si="2"/>
        <v>273.036</v>
      </c>
    </row>
    <row r="35" spans="4:12">
      <c r="D35" s="5" t="s">
        <v>68</v>
      </c>
      <c r="G35"/>
      <c r="H35" s="1" t="s">
        <v>60</v>
      </c>
      <c r="I35" s="1">
        <v>2044</v>
      </c>
      <c r="J35" s="1" t="s">
        <v>16</v>
      </c>
      <c r="L35" s="32">
        <f t="shared" si="2"/>
        <v>273.036</v>
      </c>
    </row>
    <row r="36" spans="4:12">
      <c r="D36" s="5" t="s">
        <v>68</v>
      </c>
      <c r="G36"/>
      <c r="H36" s="1" t="s">
        <v>60</v>
      </c>
      <c r="I36" s="1">
        <v>2045</v>
      </c>
      <c r="J36" s="1" t="s">
        <v>16</v>
      </c>
      <c r="L36" s="32">
        <f t="shared" si="2"/>
        <v>273.036</v>
      </c>
    </row>
    <row r="37" spans="4:12">
      <c r="D37" s="5" t="s">
        <v>68</v>
      </c>
      <c r="G37"/>
      <c r="H37" s="1" t="s">
        <v>60</v>
      </c>
      <c r="I37" s="1">
        <v>2046</v>
      </c>
      <c r="J37" s="1" t="s">
        <v>16</v>
      </c>
      <c r="L37" s="32">
        <f t="shared" si="2"/>
        <v>273.036</v>
      </c>
    </row>
    <row r="38" spans="4:12">
      <c r="D38" s="5" t="s">
        <v>68</v>
      </c>
      <c r="G38"/>
      <c r="H38" s="1" t="s">
        <v>60</v>
      </c>
      <c r="I38" s="1">
        <v>2047</v>
      </c>
      <c r="J38" s="1" t="s">
        <v>16</v>
      </c>
      <c r="L38" s="32">
        <f t="shared" si="2"/>
        <v>273.036</v>
      </c>
    </row>
    <row r="39" spans="4:12">
      <c r="D39" s="5" t="s">
        <v>68</v>
      </c>
      <c r="G39"/>
      <c r="H39" s="1" t="s">
        <v>60</v>
      </c>
      <c r="I39" s="1">
        <v>2048</v>
      </c>
      <c r="J39" s="1" t="s">
        <v>16</v>
      </c>
      <c r="L39" s="32">
        <f t="shared" si="2"/>
        <v>273.036</v>
      </c>
    </row>
    <row r="40" spans="4:12">
      <c r="D40" s="5" t="s">
        <v>68</v>
      </c>
      <c r="G40"/>
      <c r="H40" s="1" t="s">
        <v>60</v>
      </c>
      <c r="I40" s="1">
        <v>2049</v>
      </c>
      <c r="J40" s="1" t="s">
        <v>16</v>
      </c>
      <c r="L40" s="32">
        <f t="shared" si="2"/>
        <v>273.036</v>
      </c>
    </row>
    <row r="41" spans="4:12">
      <c r="D41" s="5" t="s">
        <v>68</v>
      </c>
      <c r="G41"/>
      <c r="H41" s="1" t="s">
        <v>60</v>
      </c>
      <c r="I41" s="1">
        <v>2050</v>
      </c>
      <c r="J41" s="1" t="s">
        <v>16</v>
      </c>
      <c r="L41" s="32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46" zoomScaleNormal="46" workbookViewId="0">
      <selection activeCell="O11" sqref="O11"/>
    </sheetView>
  </sheetViews>
  <sheetFormatPr defaultColWidth="8.72727272727273" defaultRowHeight="14.5"/>
  <cols>
    <col min="1" max="1" width="9"/>
    <col min="2" max="2" width="8.72727272727273" style="1"/>
    <col min="4" max="4" width="8.72727272727273" style="1"/>
    <col min="6" max="6" width="10.3636363636364" customWidth="1"/>
    <col min="7" max="7" width="8.72727272727273" style="23"/>
    <col min="11" max="11" width="11.2727272727273" customWidth="1"/>
    <col min="12" max="12" width="12.8181818181818" style="1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1"/>
      <c r="F1" s="1"/>
      <c r="G1" s="24"/>
      <c r="H1" s="1"/>
      <c r="I1" s="1"/>
      <c r="J1" s="1"/>
      <c r="K1" s="1"/>
    </row>
    <row r="2" spans="5:11">
      <c r="E2" s="1"/>
      <c r="F2" s="1"/>
      <c r="G2" s="24"/>
      <c r="H2" s="1"/>
      <c r="I2" s="1"/>
      <c r="J2" s="1"/>
      <c r="K2" s="1"/>
    </row>
    <row r="3" spans="5:11">
      <c r="E3" s="1"/>
      <c r="F3" s="1"/>
      <c r="G3" s="24"/>
      <c r="H3" s="1"/>
      <c r="I3" s="1"/>
      <c r="J3" s="1"/>
      <c r="K3" s="1"/>
    </row>
    <row r="4" spans="2:11">
      <c r="B4" s="2"/>
      <c r="C4" s="25"/>
      <c r="F4" s="1"/>
      <c r="G4" s="24"/>
      <c r="H4" s="1"/>
      <c r="I4" s="1"/>
      <c r="J4" s="1"/>
      <c r="K4" s="1"/>
    </row>
    <row r="5" spans="3:11">
      <c r="C5" s="26"/>
      <c r="F5" s="1"/>
      <c r="G5" s="24"/>
      <c r="H5" s="1"/>
      <c r="I5" s="1"/>
      <c r="J5" s="28" t="s">
        <v>57</v>
      </c>
      <c r="K5" s="1"/>
    </row>
    <row r="6" spans="3:11">
      <c r="C6" s="26"/>
      <c r="F6" s="1"/>
      <c r="G6" s="24"/>
      <c r="H6" s="1"/>
      <c r="I6" s="1"/>
      <c r="J6" s="1"/>
      <c r="K6" s="1"/>
    </row>
    <row r="7" spans="3:36">
      <c r="C7" s="26"/>
      <c r="F7" s="1"/>
      <c r="G7" s="24"/>
      <c r="H7" s="1"/>
      <c r="I7" s="1"/>
      <c r="J7" s="1"/>
      <c r="K7" s="1"/>
      <c r="AJ7" t="s">
        <v>70</v>
      </c>
    </row>
    <row r="8" spans="3:11">
      <c r="C8" s="26"/>
      <c r="F8" s="1"/>
      <c r="G8" s="24"/>
      <c r="H8" s="1"/>
      <c r="I8" s="1"/>
      <c r="J8" s="1"/>
      <c r="K8" s="1"/>
    </row>
    <row r="9" spans="3:11">
      <c r="C9" s="26"/>
      <c r="F9" s="1"/>
      <c r="G9" s="24"/>
      <c r="H9" s="1"/>
      <c r="I9" s="1"/>
      <c r="K9" s="1"/>
    </row>
    <row r="10" spans="3:42">
      <c r="C10" s="26"/>
      <c r="F10" s="1" t="s">
        <v>71</v>
      </c>
      <c r="G10" s="24" t="s">
        <v>9</v>
      </c>
      <c r="H10" s="1" t="s">
        <v>11</v>
      </c>
      <c r="I10" s="1" t="s">
        <v>58</v>
      </c>
      <c r="J10" s="13" t="s">
        <v>10</v>
      </c>
      <c r="K10" s="1" t="s">
        <v>5</v>
      </c>
      <c r="L10" s="13" t="s">
        <v>72</v>
      </c>
      <c r="M10" s="13" t="s">
        <v>73</v>
      </c>
      <c r="N10" s="13" t="s">
        <v>74</v>
      </c>
      <c r="O10" s="13" t="s">
        <v>75</v>
      </c>
      <c r="P10" s="13" t="s">
        <v>76</v>
      </c>
      <c r="Q10" s="13" t="s">
        <v>77</v>
      </c>
      <c r="R10" s="13" t="s">
        <v>78</v>
      </c>
      <c r="AJ10" s="13" t="s">
        <v>72</v>
      </c>
      <c r="AK10" s="13" t="s">
        <v>73</v>
      </c>
      <c r="AL10" s="13" t="s">
        <v>74</v>
      </c>
      <c r="AM10" s="13" t="s">
        <v>75</v>
      </c>
      <c r="AN10" s="13" t="s">
        <v>76</v>
      </c>
      <c r="AO10" s="13" t="s">
        <v>77</v>
      </c>
      <c r="AP10" s="13" t="s">
        <v>78</v>
      </c>
    </row>
    <row r="11" ht="16" spans="3:42">
      <c r="C11" s="26"/>
      <c r="D11" s="6"/>
      <c r="F11" s="1" t="s">
        <v>79</v>
      </c>
      <c r="G11" s="23" t="s">
        <v>60</v>
      </c>
      <c r="H11" t="s">
        <v>16</v>
      </c>
      <c r="J11" s="13">
        <v>2020</v>
      </c>
      <c r="K11" s="13" t="s">
        <v>80</v>
      </c>
      <c r="L11" s="1">
        <f>W11/AJ11</f>
        <v>266.574866810655</v>
      </c>
      <c r="M11" s="1">
        <f t="shared" ref="M11:R11" si="0">X11/AK11</f>
        <v>0</v>
      </c>
      <c r="N11" s="1">
        <f t="shared" si="0"/>
        <v>77.3856864935016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53.0845187942861</v>
      </c>
      <c r="W11" s="20">
        <v>101.298449388049</v>
      </c>
      <c r="X11" s="13">
        <v>0</v>
      </c>
      <c r="Y11" s="20">
        <v>29.4065608675306</v>
      </c>
      <c r="Z11" s="13">
        <v>0</v>
      </c>
      <c r="AA11" s="13">
        <v>0</v>
      </c>
      <c r="AB11" s="13">
        <v>0</v>
      </c>
      <c r="AC11" s="20">
        <v>20.1721171418287</v>
      </c>
      <c r="AI11" s="13" t="s">
        <v>80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27"/>
      <c r="D12" s="6"/>
      <c r="F12" s="1" t="s">
        <v>79</v>
      </c>
      <c r="G12" s="23" t="s">
        <v>60</v>
      </c>
      <c r="H12" t="s">
        <v>16</v>
      </c>
      <c r="J12" s="13">
        <v>2020</v>
      </c>
      <c r="K12" s="13" t="s">
        <v>81</v>
      </c>
      <c r="L12" s="1">
        <f t="shared" ref="L12:L75" si="2">W12/AJ12</f>
        <v>372.571546346293</v>
      </c>
      <c r="M12" s="1">
        <f t="shared" ref="M12:M75" si="3">X12/AK12</f>
        <v>11.8358234113571</v>
      </c>
      <c r="N12" s="1">
        <f t="shared" ref="N12:N75" si="4">Y12/AL12</f>
        <v>98.2184221562275</v>
      </c>
      <c r="O12" s="1">
        <f t="shared" ref="O12:O75" si="5">Z12/AM12</f>
        <v>0.188318401187905</v>
      </c>
      <c r="P12" s="1">
        <f t="shared" ref="P12:P75" si="6">AA12/AN12</f>
        <v>99.346254049676</v>
      </c>
      <c r="Q12" s="1">
        <f t="shared" ref="Q12:Q75" si="7">AB12/AO12</f>
        <v>0.778896498200145</v>
      </c>
      <c r="R12" s="1">
        <f t="shared" ref="R12:R75" si="8">AC12/AP12</f>
        <v>29.3492496769257</v>
      </c>
      <c r="W12" s="20">
        <v>149.028618538517</v>
      </c>
      <c r="X12" s="20">
        <v>4.73432936454284</v>
      </c>
      <c r="Y12" s="20">
        <v>39.287368862491</v>
      </c>
      <c r="Z12" s="20">
        <v>0.075327360475162</v>
      </c>
      <c r="AA12" s="20">
        <v>39.7385016198704</v>
      </c>
      <c r="AB12" s="20">
        <v>0.311558599280058</v>
      </c>
      <c r="AC12" s="20">
        <v>11.7396998707703</v>
      </c>
      <c r="AI12" s="13" t="s">
        <v>81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6"/>
      <c r="F13" s="1" t="s">
        <v>79</v>
      </c>
      <c r="G13" s="23" t="s">
        <v>60</v>
      </c>
      <c r="H13" t="s">
        <v>16</v>
      </c>
      <c r="J13" s="13">
        <v>2020</v>
      </c>
      <c r="K13" s="13" t="s">
        <v>82</v>
      </c>
      <c r="L13" s="1">
        <f t="shared" si="2"/>
        <v>0.187886969042477</v>
      </c>
      <c r="M13" s="1">
        <f t="shared" si="3"/>
        <v>2.21577829949604</v>
      </c>
      <c r="N13" s="1">
        <f t="shared" si="4"/>
        <v>0.0122349892008639</v>
      </c>
      <c r="O13" s="1">
        <f t="shared" si="5"/>
        <v>0.196936273098152</v>
      </c>
      <c r="P13" s="1">
        <f t="shared" si="6"/>
        <v>1.02079121670266</v>
      </c>
      <c r="Q13" s="1">
        <f t="shared" si="7"/>
        <v>6.68061291096713</v>
      </c>
      <c r="R13" s="1">
        <f t="shared" si="8"/>
        <v>11.3844641957043</v>
      </c>
      <c r="W13" s="20">
        <v>0.056366090712743</v>
      </c>
      <c r="X13" s="20">
        <v>0.664733489848812</v>
      </c>
      <c r="Y13" s="20">
        <v>0.00367049676025918</v>
      </c>
      <c r="Z13" s="20">
        <v>0.0590808819294456</v>
      </c>
      <c r="AA13" s="20">
        <v>0.306237365010799</v>
      </c>
      <c r="AB13" s="20">
        <v>2.00418387329014</v>
      </c>
      <c r="AC13" s="20">
        <v>3.4153392587113</v>
      </c>
      <c r="AI13" s="13" t="s">
        <v>82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6"/>
      <c r="F14" s="1" t="s">
        <v>79</v>
      </c>
      <c r="G14" s="23" t="s">
        <v>60</v>
      </c>
      <c r="H14" t="s">
        <v>16</v>
      </c>
      <c r="J14" s="13">
        <v>2020</v>
      </c>
      <c r="K14" s="13" t="s">
        <v>83</v>
      </c>
      <c r="L14" s="1">
        <f t="shared" si="2"/>
        <v>9.02182456413796</v>
      </c>
      <c r="M14" s="1">
        <f t="shared" si="3"/>
        <v>239.361263392785</v>
      </c>
      <c r="N14" s="1">
        <f t="shared" si="4"/>
        <v>12.5773461772542</v>
      </c>
      <c r="O14" s="1">
        <f t="shared" si="5"/>
        <v>134.124395990589</v>
      </c>
      <c r="P14" s="1">
        <f t="shared" si="6"/>
        <v>144.749155292319</v>
      </c>
      <c r="Q14" s="1">
        <f t="shared" si="7"/>
        <v>720.786376388858</v>
      </c>
      <c r="R14" s="1">
        <f t="shared" si="8"/>
        <v>153.915365144768</v>
      </c>
      <c r="W14" s="20">
        <v>8.75116982721382</v>
      </c>
      <c r="X14" s="20">
        <v>232.180425491001</v>
      </c>
      <c r="Y14" s="20">
        <v>12.2000257919366</v>
      </c>
      <c r="Z14" s="20">
        <v>130.100664110871</v>
      </c>
      <c r="AA14" s="20">
        <v>140.406680633549</v>
      </c>
      <c r="AB14" s="20">
        <v>699.162785097192</v>
      </c>
      <c r="AC14" s="20">
        <v>149.297904190425</v>
      </c>
      <c r="AI14" s="13" t="s">
        <v>83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6"/>
      <c r="F15" s="1" t="s">
        <v>79</v>
      </c>
      <c r="G15" s="23" t="s">
        <v>60</v>
      </c>
      <c r="H15" t="s">
        <v>16</v>
      </c>
      <c r="J15" s="13">
        <v>2020</v>
      </c>
      <c r="K15" s="13" t="s">
        <v>84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7">
        <v>32.6480421540679</v>
      </c>
      <c r="Q15" s="1">
        <f t="shared" si="7"/>
        <v>0</v>
      </c>
      <c r="R15" s="17">
        <v>1.71535223542123</v>
      </c>
      <c r="W15" s="13">
        <v>0</v>
      </c>
      <c r="X15" s="13">
        <v>0</v>
      </c>
      <c r="Y15" s="13">
        <v>0</v>
      </c>
      <c r="Z15" s="13">
        <v>0</v>
      </c>
      <c r="AA15" s="20">
        <v>316.217874154068</v>
      </c>
      <c r="AB15" s="13">
        <v>0</v>
      </c>
      <c r="AC15" s="20">
        <v>17.2803422354212</v>
      </c>
      <c r="AI15" s="29" t="s">
        <v>85</v>
      </c>
      <c r="AJ15" s="30">
        <v>1</v>
      </c>
      <c r="AK15" s="30">
        <v>1</v>
      </c>
      <c r="AL15" s="30">
        <f t="shared" ref="AL15:AP15" si="12">AK15</f>
        <v>1</v>
      </c>
      <c r="AM15" s="30">
        <f t="shared" si="12"/>
        <v>1</v>
      </c>
      <c r="AN15" s="30">
        <f t="shared" si="12"/>
        <v>1</v>
      </c>
      <c r="AO15" s="30">
        <f t="shared" si="12"/>
        <v>1</v>
      </c>
      <c r="AP15" s="30">
        <f t="shared" si="12"/>
        <v>1</v>
      </c>
    </row>
    <row r="16" ht="16" spans="4:42">
      <c r="D16" s="6"/>
      <c r="F16" s="1" t="s">
        <v>79</v>
      </c>
      <c r="G16" s="23" t="s">
        <v>60</v>
      </c>
      <c r="H16" t="s">
        <v>16</v>
      </c>
      <c r="J16" s="13">
        <v>2020</v>
      </c>
      <c r="K16" s="13" t="s">
        <v>86</v>
      </c>
      <c r="L16" s="1">
        <f t="shared" si="2"/>
        <v>0.641186192584593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0.0300581751547876</v>
      </c>
      <c r="P16" s="1">
        <f t="shared" si="6"/>
        <v>20.2886954931605</v>
      </c>
      <c r="Q16" s="1">
        <f t="shared" si="7"/>
        <v>0.109915518142549</v>
      </c>
      <c r="R16" s="1">
        <f t="shared" si="8"/>
        <v>0.0193174282901368</v>
      </c>
      <c r="W16" s="20">
        <v>0.641186192584593</v>
      </c>
      <c r="X16" s="20">
        <v>0.103449060183585</v>
      </c>
      <c r="Y16" s="20">
        <v>0.115296256803456</v>
      </c>
      <c r="Z16" s="20">
        <v>0.0300581751547876</v>
      </c>
      <c r="AA16" s="20">
        <v>20.2886954931605</v>
      </c>
      <c r="AB16" s="20">
        <v>0.109915518142549</v>
      </c>
      <c r="AC16" s="20">
        <v>0.0193174282901368</v>
      </c>
      <c r="AI16" s="13" t="s">
        <v>86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6"/>
      <c r="F17" s="1" t="s">
        <v>79</v>
      </c>
      <c r="G17" s="23" t="s">
        <v>60</v>
      </c>
      <c r="H17" t="s">
        <v>16</v>
      </c>
      <c r="J17" s="13">
        <v>2020</v>
      </c>
      <c r="K17" s="13" t="s">
        <v>87</v>
      </c>
      <c r="L17" s="1">
        <f t="shared" si="2"/>
        <v>19.6278420554356</v>
      </c>
      <c r="M17" s="1">
        <f t="shared" si="3"/>
        <v>10.8931014612419</v>
      </c>
      <c r="N17" s="1">
        <f t="shared" si="4"/>
        <v>2.95705171202304</v>
      </c>
      <c r="O17" s="1">
        <f t="shared" si="5"/>
        <v>3.3795993912887</v>
      </c>
      <c r="P17" s="1">
        <f t="shared" si="6"/>
        <v>47.4038760979122</v>
      </c>
      <c r="Q17" s="1">
        <f t="shared" si="7"/>
        <v>40.7592956443484</v>
      </c>
      <c r="R17" s="1">
        <f t="shared" si="8"/>
        <v>9.80311190028798</v>
      </c>
      <c r="W17" s="20">
        <v>19.6278420554356</v>
      </c>
      <c r="X17" s="20">
        <v>10.8931014612419</v>
      </c>
      <c r="Y17" s="20">
        <v>2.95705171202304</v>
      </c>
      <c r="Z17" s="20">
        <v>3.3795993912887</v>
      </c>
      <c r="AA17" s="20">
        <v>47.4038760979122</v>
      </c>
      <c r="AB17" s="20">
        <v>40.7592956443484</v>
      </c>
      <c r="AC17" s="20">
        <v>9.80311190028798</v>
      </c>
      <c r="AI17" s="13" t="s">
        <v>87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6"/>
      <c r="F18" s="1" t="s">
        <v>79</v>
      </c>
      <c r="G18" s="23" t="s">
        <v>60</v>
      </c>
      <c r="H18" t="s">
        <v>16</v>
      </c>
      <c r="J18" s="13">
        <v>2020</v>
      </c>
      <c r="K18" s="13" t="s">
        <v>88</v>
      </c>
      <c r="L18" s="1">
        <f t="shared" si="2"/>
        <v>18.3557504576777</v>
      </c>
      <c r="M18" s="1">
        <f t="shared" si="3"/>
        <v>40.4756485216189</v>
      </c>
      <c r="N18" s="1">
        <f t="shared" si="4"/>
        <v>1.12363041550962</v>
      </c>
      <c r="O18" s="1">
        <f t="shared" si="5"/>
        <v>0.82176283040214</v>
      </c>
      <c r="P18" s="1">
        <f t="shared" si="6"/>
        <v>11.3133806438342</v>
      </c>
      <c r="Q18" s="1">
        <f t="shared" si="7"/>
        <v>13.4671333024787</v>
      </c>
      <c r="R18" s="1">
        <f t="shared" si="8"/>
        <v>8.45820527707497</v>
      </c>
      <c r="W18" s="20">
        <v>6.42451266018718</v>
      </c>
      <c r="X18" s="20">
        <v>14.1664769825666</v>
      </c>
      <c r="Y18" s="20">
        <v>0.393270645428366</v>
      </c>
      <c r="Z18" s="20">
        <v>0.287616990640749</v>
      </c>
      <c r="AA18" s="20">
        <v>3.95968322534197</v>
      </c>
      <c r="AB18" s="20">
        <v>4.71349665586753</v>
      </c>
      <c r="AC18" s="20">
        <v>2.96037184697624</v>
      </c>
      <c r="AI18" s="13" t="s">
        <v>88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6"/>
      <c r="F19" s="1" t="s">
        <v>79</v>
      </c>
      <c r="G19" s="23" t="str">
        <f t="shared" ref="G19:G82" si="16">G18</f>
        <v>ACT_BND</v>
      </c>
      <c r="H19" t="str">
        <f t="shared" ref="H19" si="17">H18</f>
        <v>UP</v>
      </c>
      <c r="J19" s="13">
        <v>2021</v>
      </c>
      <c r="K19" s="13" t="str">
        <f t="shared" ref="K19:K26" si="18">K11</f>
        <v>ELCCOH00</v>
      </c>
      <c r="L19" s="1">
        <f t="shared" si="2"/>
        <v>153.614838297147</v>
      </c>
      <c r="M19" s="1">
        <f t="shared" si="3"/>
        <v>0</v>
      </c>
      <c r="N19" s="1">
        <f t="shared" si="4"/>
        <v>97.8987154711834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57.7062301352734</v>
      </c>
      <c r="W19" s="20">
        <v>58.3736385529158</v>
      </c>
      <c r="X19" s="13">
        <v>0</v>
      </c>
      <c r="Y19" s="20">
        <v>37.2015118790497</v>
      </c>
      <c r="Z19" s="13">
        <v>0</v>
      </c>
      <c r="AA19" s="13">
        <v>0</v>
      </c>
      <c r="AB19" s="13">
        <v>0</v>
      </c>
      <c r="AC19" s="20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6"/>
      <c r="F20" s="1" t="s">
        <v>79</v>
      </c>
      <c r="G20" s="23" t="str">
        <f t="shared" si="16"/>
        <v>ACT_BND</v>
      </c>
      <c r="H20" t="str">
        <f t="shared" ref="H20" si="20">H19</f>
        <v>UP</v>
      </c>
      <c r="J20" s="13">
        <v>2021</v>
      </c>
      <c r="K20" s="13" t="str">
        <f t="shared" si="18"/>
        <v>ELCGAS00</v>
      </c>
      <c r="L20" s="1">
        <f t="shared" si="2"/>
        <v>418.641764578832</v>
      </c>
      <c r="M20" s="1">
        <f t="shared" si="3"/>
        <v>17.040407611951</v>
      </c>
      <c r="N20" s="1">
        <f t="shared" si="4"/>
        <v>99.8375296076315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</v>
      </c>
      <c r="R20" s="1">
        <f t="shared" si="8"/>
        <v>30.6260648038158</v>
      </c>
      <c r="W20" s="20">
        <v>167.456705831533</v>
      </c>
      <c r="X20" s="20">
        <v>6.81616304478042</v>
      </c>
      <c r="Y20" s="20">
        <v>39.9350118430526</v>
      </c>
      <c r="Z20" s="20">
        <v>0.166660195356371</v>
      </c>
      <c r="AA20" s="20">
        <v>40.9866428725702</v>
      </c>
      <c r="AB20" s="20">
        <v>0.383038160547156</v>
      </c>
      <c r="AC20" s="20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6"/>
      <c r="F21" s="1" t="s">
        <v>79</v>
      </c>
      <c r="G21" s="23" t="str">
        <f t="shared" si="16"/>
        <v>ACT_BND</v>
      </c>
      <c r="H21" t="str">
        <f t="shared" ref="H21" si="22">H20</f>
        <v>UP</v>
      </c>
      <c r="J21" s="13">
        <v>2021</v>
      </c>
      <c r="K21" s="13" t="str">
        <f t="shared" si="18"/>
        <v>ELCHFO00</v>
      </c>
      <c r="L21" s="1">
        <f t="shared" si="2"/>
        <v>0.187886969042477</v>
      </c>
      <c r="M21" s="1">
        <f t="shared" si="3"/>
        <v>2.23884935145188</v>
      </c>
      <c r="N21" s="1">
        <f t="shared" si="4"/>
        <v>0.0122349892008639</v>
      </c>
      <c r="O21" s="1">
        <f t="shared" si="5"/>
        <v>0.202474522678186</v>
      </c>
      <c r="P21" s="1">
        <f t="shared" si="6"/>
        <v>1.12022678185745</v>
      </c>
      <c r="Q21" s="1">
        <f t="shared" si="7"/>
        <v>6.67702160067193</v>
      </c>
      <c r="R21" s="1">
        <f t="shared" si="8"/>
        <v>8.99287654331653</v>
      </c>
      <c r="W21" s="20">
        <v>0.056366090712743</v>
      </c>
      <c r="X21" s="20">
        <v>0.671654805435565</v>
      </c>
      <c r="Y21" s="20">
        <v>0.00367049676025918</v>
      </c>
      <c r="Z21" s="20">
        <v>0.0607423568034557</v>
      </c>
      <c r="AA21" s="20">
        <v>0.336068034557235</v>
      </c>
      <c r="AB21" s="20">
        <v>2.00310648020158</v>
      </c>
      <c r="AC21" s="20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6"/>
      <c r="F22" s="1" t="s">
        <v>79</v>
      </c>
      <c r="G22" s="23" t="str">
        <f t="shared" si="16"/>
        <v>ACT_BND</v>
      </c>
      <c r="H22" t="str">
        <f t="shared" ref="H22" si="24">H21</f>
        <v>UP</v>
      </c>
      <c r="J22" s="13">
        <v>2021</v>
      </c>
      <c r="K22" s="13" t="str">
        <f t="shared" si="18"/>
        <v>ELCHYD00</v>
      </c>
      <c r="L22" s="1">
        <f t="shared" si="2"/>
        <v>7.98273243377643</v>
      </c>
      <c r="M22" s="1">
        <f t="shared" si="3"/>
        <v>239.562161926551</v>
      </c>
      <c r="N22" s="1">
        <f t="shared" si="4"/>
        <v>9.25741795254318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744.391011853072</v>
      </c>
      <c r="R22" s="1">
        <f t="shared" si="8"/>
        <v>164.214162391915</v>
      </c>
      <c r="W22" s="20">
        <v>7.74325046076314</v>
      </c>
      <c r="X22" s="20">
        <v>232.375297068754</v>
      </c>
      <c r="Y22" s="20">
        <v>8.97969541396688</v>
      </c>
      <c r="Z22" s="20">
        <v>103.888431785457</v>
      </c>
      <c r="AA22" s="20">
        <v>126.827715802736</v>
      </c>
      <c r="AB22" s="20">
        <v>722.05928149748</v>
      </c>
      <c r="AC22" s="20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6"/>
      <c r="F23" s="1" t="s">
        <v>79</v>
      </c>
      <c r="G23" s="23" t="str">
        <f t="shared" si="16"/>
        <v>ACT_BND</v>
      </c>
      <c r="H23" t="str">
        <f t="shared" ref="H23" si="26">H22</f>
        <v>UP</v>
      </c>
      <c r="J23" s="13">
        <v>2021</v>
      </c>
      <c r="K23" s="13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7">
        <v>19.7069732915769</v>
      </c>
      <c r="Q23" s="1">
        <f t="shared" si="7"/>
        <v>0</v>
      </c>
      <c r="R23" s="17">
        <v>1.43048641306697</v>
      </c>
      <c r="W23" s="13">
        <v>0</v>
      </c>
      <c r="X23" s="13">
        <v>0</v>
      </c>
      <c r="Y23" s="13">
        <v>0</v>
      </c>
      <c r="Z23" s="13">
        <v>0</v>
      </c>
      <c r="AA23" s="20">
        <v>296.189305291577</v>
      </c>
      <c r="AB23" s="13">
        <v>0</v>
      </c>
      <c r="AC23" s="20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6"/>
      <c r="F24" s="1" t="s">
        <v>79</v>
      </c>
      <c r="G24" s="23" t="str">
        <f t="shared" si="16"/>
        <v>ACT_BND</v>
      </c>
      <c r="H24" t="str">
        <f t="shared" ref="H24" si="28">H23</f>
        <v>UP</v>
      </c>
      <c r="J24" s="13">
        <v>2021</v>
      </c>
      <c r="K24" s="13" t="str">
        <f t="shared" si="18"/>
        <v>ELCSOL00</v>
      </c>
      <c r="L24" s="1">
        <f t="shared" si="2"/>
        <v>1.46105905867531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0.0372575992080634</v>
      </c>
      <c r="P24" s="1">
        <f t="shared" si="6"/>
        <v>20.6121506191505</v>
      </c>
      <c r="Q24" s="1">
        <f t="shared" si="7"/>
        <v>0.120714654211663</v>
      </c>
      <c r="R24" s="1">
        <f t="shared" si="8"/>
        <v>0.0193174282901368</v>
      </c>
      <c r="W24" s="20">
        <v>1.46105905867531</v>
      </c>
      <c r="X24" s="20">
        <v>0.115081441227502</v>
      </c>
      <c r="Y24" s="20">
        <v>0.127175306479482</v>
      </c>
      <c r="Z24" s="20">
        <v>0.0372575992080634</v>
      </c>
      <c r="AA24" s="20">
        <v>20.6121506191505</v>
      </c>
      <c r="AB24" s="20">
        <v>0.120714654211663</v>
      </c>
      <c r="AC24" s="20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6"/>
      <c r="F25" s="1" t="s">
        <v>79</v>
      </c>
      <c r="G25" s="23" t="str">
        <f t="shared" si="16"/>
        <v>ACT_BND</v>
      </c>
      <c r="H25" t="str">
        <f t="shared" ref="H25" si="30">H24</f>
        <v>UP</v>
      </c>
      <c r="J25" s="13">
        <v>2021</v>
      </c>
      <c r="K25" s="13" t="str">
        <f t="shared" si="18"/>
        <v>ELCWIN00</v>
      </c>
      <c r="L25" s="1">
        <f t="shared" si="2"/>
        <v>24.480253862491</v>
      </c>
      <c r="M25" s="1">
        <f t="shared" si="3"/>
        <v>7.29698915022678</v>
      </c>
      <c r="N25" s="1">
        <f t="shared" si="4"/>
        <v>3.13314832469402</v>
      </c>
      <c r="O25" s="1">
        <f t="shared" si="5"/>
        <v>3.41609802663787</v>
      </c>
      <c r="P25" s="1">
        <f t="shared" si="6"/>
        <v>44.7068942044636</v>
      </c>
      <c r="Q25" s="1">
        <f t="shared" si="7"/>
        <v>37.1595836213103</v>
      </c>
      <c r="R25" s="1">
        <f t="shared" si="8"/>
        <v>9.38273748704104</v>
      </c>
      <c r="W25" s="20">
        <v>24.480253862491</v>
      </c>
      <c r="X25" s="20">
        <v>7.29698915022678</v>
      </c>
      <c r="Y25" s="20">
        <v>3.13314832469402</v>
      </c>
      <c r="Z25" s="20">
        <v>3.41609802663787</v>
      </c>
      <c r="AA25" s="20">
        <v>44.7068942044636</v>
      </c>
      <c r="AB25" s="20">
        <v>37.1595836213103</v>
      </c>
      <c r="AC25" s="20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6"/>
      <c r="F26" s="1" t="s">
        <v>79</v>
      </c>
      <c r="G26" s="23" t="str">
        <f t="shared" si="16"/>
        <v>ACT_BND</v>
      </c>
      <c r="H26" t="str">
        <f t="shared" ref="H26" si="32">H25</f>
        <v>UP</v>
      </c>
      <c r="J26" s="13">
        <v>2021</v>
      </c>
      <c r="K26" s="13" t="str">
        <f t="shared" si="18"/>
        <v>ELCWOO00</v>
      </c>
      <c r="L26" s="1">
        <f t="shared" si="2"/>
        <v>18.44673412527</v>
      </c>
      <c r="M26" s="1">
        <f t="shared" si="3"/>
        <v>41.7663715528334</v>
      </c>
      <c r="N26" s="1">
        <f t="shared" si="4"/>
        <v>1.12991862079605</v>
      </c>
      <c r="O26" s="1">
        <f t="shared" si="5"/>
        <v>0.832006582330557</v>
      </c>
      <c r="P26" s="1">
        <f t="shared" si="6"/>
        <v>12.289220662347</v>
      </c>
      <c r="Q26" s="1">
        <f t="shared" si="7"/>
        <v>13.3829393088553</v>
      </c>
      <c r="R26" s="1">
        <f t="shared" si="8"/>
        <v>9.46366665804791</v>
      </c>
      <c r="W26" s="20">
        <v>6.45635694384449</v>
      </c>
      <c r="X26" s="20">
        <v>14.6182300434917</v>
      </c>
      <c r="Y26" s="20">
        <v>0.395471517278618</v>
      </c>
      <c r="Z26" s="20">
        <v>0.291202303815695</v>
      </c>
      <c r="AA26" s="20">
        <v>4.30122723182145</v>
      </c>
      <c r="AB26" s="20">
        <v>4.68402875809935</v>
      </c>
      <c r="AC26" s="20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6"/>
      <c r="F27" s="1" t="s">
        <v>79</v>
      </c>
      <c r="G27" s="23" t="str">
        <f t="shared" si="16"/>
        <v>ACT_BND</v>
      </c>
      <c r="H27" t="str">
        <f t="shared" ref="H27" si="34">H26</f>
        <v>UP</v>
      </c>
      <c r="J27" s="13">
        <v>2022</v>
      </c>
      <c r="K27" s="13" t="str">
        <f t="shared" ref="K27:K90" si="35">K19</f>
        <v>ELCCOH00</v>
      </c>
      <c r="L27" s="1">
        <f t="shared" si="2"/>
        <v>134.814367966352</v>
      </c>
      <c r="M27" s="1">
        <f t="shared" si="3"/>
        <v>0</v>
      </c>
      <c r="N27" s="1">
        <f t="shared" si="4"/>
        <v>74.6413944431813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51.5136418286537</v>
      </c>
      <c r="W27" s="20">
        <v>51.2294598272138</v>
      </c>
      <c r="X27" s="13">
        <v>0</v>
      </c>
      <c r="Y27" s="20">
        <v>28.3637298884089</v>
      </c>
      <c r="Z27" s="13">
        <v>0</v>
      </c>
      <c r="AA27" s="13">
        <v>0</v>
      </c>
      <c r="AB27" s="13">
        <v>0</v>
      </c>
      <c r="AC27" s="20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6"/>
      <c r="F28" s="1" t="s">
        <v>79</v>
      </c>
      <c r="G28" s="23" t="str">
        <f t="shared" si="16"/>
        <v>ACT_BND</v>
      </c>
      <c r="H28" t="str">
        <f t="shared" ref="H28" si="37">H27</f>
        <v>UP</v>
      </c>
      <c r="J28" s="13">
        <v>2022</v>
      </c>
      <c r="K28" s="13" t="str">
        <f t="shared" si="35"/>
        <v>ELCGAS00</v>
      </c>
      <c r="L28" s="1">
        <f t="shared" si="2"/>
        <v>481.51730273578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97.5661816954642</v>
      </c>
      <c r="Q28" s="1">
        <f t="shared" si="7"/>
        <v>2.68789715442765</v>
      </c>
      <c r="R28" s="1">
        <f t="shared" si="8"/>
        <v>29.47768387464</v>
      </c>
      <c r="W28" s="20">
        <v>192.606921094312</v>
      </c>
      <c r="X28" s="20">
        <v>6.44772061483081</v>
      </c>
      <c r="Y28" s="20">
        <v>40.4857143988481</v>
      </c>
      <c r="Z28" s="20">
        <v>0.634940262059035</v>
      </c>
      <c r="AA28" s="20">
        <v>39.0264726781857</v>
      </c>
      <c r="AB28" s="20">
        <v>1.07515886177106</v>
      </c>
      <c r="AC28" s="20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6"/>
      <c r="F29" s="1" t="s">
        <v>79</v>
      </c>
      <c r="G29" s="23" t="str">
        <f t="shared" si="16"/>
        <v>ACT_BND</v>
      </c>
      <c r="H29" t="str">
        <f t="shared" ref="H29" si="39">H28</f>
        <v>UP</v>
      </c>
      <c r="J29" s="13">
        <v>2022</v>
      </c>
      <c r="K29" s="13" t="str">
        <f t="shared" si="35"/>
        <v>ELCHFO00</v>
      </c>
      <c r="L29" s="1">
        <f t="shared" si="2"/>
        <v>0.187886969042477</v>
      </c>
      <c r="M29" s="1">
        <f t="shared" si="3"/>
        <v>2.54425610475162</v>
      </c>
      <c r="N29" s="1">
        <f t="shared" si="4"/>
        <v>0.0122349892008639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</v>
      </c>
      <c r="W29" s="20">
        <v>0.056366090712743</v>
      </c>
      <c r="X29" s="20">
        <v>0.763276831425486</v>
      </c>
      <c r="Y29" s="20">
        <v>0.00367049676025918</v>
      </c>
      <c r="Z29" s="20">
        <v>0.0588257019438445</v>
      </c>
      <c r="AA29" s="20">
        <v>0.306237365010799</v>
      </c>
      <c r="AB29" s="20">
        <v>2.0759439949604</v>
      </c>
      <c r="AC29" s="20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6"/>
      <c r="F30" s="1" t="s">
        <v>79</v>
      </c>
      <c r="G30" s="23" t="str">
        <f t="shared" si="16"/>
        <v>ACT_BND</v>
      </c>
      <c r="H30" t="str">
        <f t="shared" ref="H30" si="41">H29</f>
        <v>UP</v>
      </c>
      <c r="J30" s="13">
        <v>2022</v>
      </c>
      <c r="K30" s="13" t="str">
        <f t="shared" si="35"/>
        <v>ELCHYD00</v>
      </c>
      <c r="L30" s="1">
        <f t="shared" si="2"/>
        <v>8.3538367660484</v>
      </c>
      <c r="M30" s="1">
        <f t="shared" si="3"/>
        <v>221.190646442223</v>
      </c>
      <c r="N30" s="1">
        <f t="shared" si="4"/>
        <v>14.337331930559</v>
      </c>
      <c r="O30" s="1">
        <f t="shared" si="5"/>
        <v>136.365703650925</v>
      </c>
      <c r="P30" s="1">
        <f t="shared" si="6"/>
        <v>145.033095863671</v>
      </c>
      <c r="Q30" s="1">
        <f t="shared" si="7"/>
        <v>726.419310042826</v>
      </c>
      <c r="R30" s="1">
        <f t="shared" si="8"/>
        <v>178.691221241641</v>
      </c>
      <c r="W30" s="20">
        <v>8.10322166306695</v>
      </c>
      <c r="X30" s="20">
        <v>214.554927048956</v>
      </c>
      <c r="Y30" s="20">
        <v>13.9072119726422</v>
      </c>
      <c r="Z30" s="20">
        <v>132.274732541397</v>
      </c>
      <c r="AA30" s="20">
        <v>140.682102987761</v>
      </c>
      <c r="AB30" s="20">
        <v>704.626730741541</v>
      </c>
      <c r="AC30" s="20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6"/>
      <c r="F31" s="1" t="s">
        <v>79</v>
      </c>
      <c r="G31" s="23" t="str">
        <f t="shared" si="16"/>
        <v>ACT_BND</v>
      </c>
      <c r="H31" t="str">
        <f t="shared" ref="H31" si="43">H30</f>
        <v>UP</v>
      </c>
      <c r="J31" s="13">
        <v>2022</v>
      </c>
      <c r="K31" s="13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7">
        <v>11.4214182519801</v>
      </c>
      <c r="Q31" s="1">
        <f t="shared" si="7"/>
        <v>0</v>
      </c>
      <c r="R31" s="17">
        <v>3.46702095788342</v>
      </c>
      <c r="W31" s="13">
        <v>0</v>
      </c>
      <c r="X31" s="13">
        <v>0</v>
      </c>
      <c r="Y31" s="13">
        <v>0</v>
      </c>
      <c r="Z31" s="13">
        <v>0</v>
      </c>
      <c r="AA31" s="20">
        <v>280.81625025198</v>
      </c>
      <c r="AB31" s="13">
        <v>0</v>
      </c>
      <c r="AC31" s="20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6"/>
      <c r="F32" s="1" t="s">
        <v>79</v>
      </c>
      <c r="G32" s="23" t="str">
        <f t="shared" si="16"/>
        <v>ACT_BND</v>
      </c>
      <c r="H32" t="str">
        <f t="shared" ref="H32" si="45">H31</f>
        <v>UP</v>
      </c>
      <c r="J32" s="13">
        <v>2022</v>
      </c>
      <c r="K32" s="13" t="str">
        <f t="shared" si="35"/>
        <v>ELCSOL00</v>
      </c>
      <c r="L32" s="1">
        <f t="shared" si="2"/>
        <v>6.58953784737221</v>
      </c>
      <c r="M32" s="1">
        <f t="shared" si="3"/>
        <v>0.119514398228942</v>
      </c>
      <c r="N32" s="1">
        <f t="shared" si="4"/>
        <v>0.2232876174946</v>
      </c>
      <c r="O32" s="1">
        <f t="shared" si="5"/>
        <v>0.0552561593232541</v>
      </c>
      <c r="P32" s="1">
        <f t="shared" si="6"/>
        <v>21.5674648236141</v>
      </c>
      <c r="Q32" s="1">
        <f t="shared" si="7"/>
        <v>0.10631580611951</v>
      </c>
      <c r="R32" s="1">
        <f t="shared" si="8"/>
        <v>0.0193174282901368</v>
      </c>
      <c r="W32" s="20">
        <v>6.58953784737221</v>
      </c>
      <c r="X32" s="20">
        <v>0.119514398228942</v>
      </c>
      <c r="Y32" s="20">
        <v>0.2232876174946</v>
      </c>
      <c r="Z32" s="20">
        <v>0.0552561593232541</v>
      </c>
      <c r="AA32" s="20">
        <v>21.5674648236141</v>
      </c>
      <c r="AB32" s="20">
        <v>0.10631580611951</v>
      </c>
      <c r="AC32" s="20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6"/>
      <c r="F33" s="1" t="s">
        <v>79</v>
      </c>
      <c r="G33" s="23" t="str">
        <f t="shared" si="16"/>
        <v>ACT_BND</v>
      </c>
      <c r="H33" t="str">
        <f t="shared" ref="H33" si="47">H32</f>
        <v>UP</v>
      </c>
      <c r="J33" s="13">
        <v>2022</v>
      </c>
      <c r="K33" s="13" t="str">
        <f t="shared" si="35"/>
        <v>ELCWIN00</v>
      </c>
      <c r="L33" s="1">
        <f t="shared" si="2"/>
        <v>36.5776192944564</v>
      </c>
      <c r="M33" s="1">
        <f t="shared" si="3"/>
        <v>7.31959329709503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</v>
      </c>
      <c r="Q33" s="1">
        <f t="shared" si="7"/>
        <v>51.5584317134629</v>
      </c>
      <c r="R33" s="1">
        <f t="shared" si="8"/>
        <v>15.3021982717783</v>
      </c>
      <c r="W33" s="20">
        <v>36.5776192944564</v>
      </c>
      <c r="X33" s="20">
        <v>7.31959329709503</v>
      </c>
      <c r="Y33" s="20">
        <v>5.90261866810655</v>
      </c>
      <c r="Z33" s="20">
        <v>1.93340874334053</v>
      </c>
      <c r="AA33" s="20">
        <v>64.3325957883369</v>
      </c>
      <c r="AB33" s="20">
        <v>51.5584317134629</v>
      </c>
      <c r="AC33" s="20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6"/>
      <c r="F34" s="1" t="s">
        <v>79</v>
      </c>
      <c r="G34" s="23" t="str">
        <f t="shared" si="16"/>
        <v>ACT_BND</v>
      </c>
      <c r="H34" t="str">
        <f t="shared" ref="H34" si="49">H33</f>
        <v>UP</v>
      </c>
      <c r="J34" s="13">
        <v>2022</v>
      </c>
      <c r="K34" s="13" t="str">
        <f t="shared" si="35"/>
        <v>ELCWOO00</v>
      </c>
      <c r="L34" s="1">
        <f t="shared" si="2"/>
        <v>20.0269455106449</v>
      </c>
      <c r="M34" s="1">
        <f t="shared" si="3"/>
        <v>57.0245121944257</v>
      </c>
      <c r="N34" s="1">
        <f t="shared" si="4"/>
        <v>2.53789365730741</v>
      </c>
      <c r="O34" s="1">
        <f t="shared" si="5"/>
        <v>0.82822174226062</v>
      </c>
      <c r="P34" s="1">
        <f t="shared" si="6"/>
        <v>11.0159818471665</v>
      </c>
      <c r="Q34" s="1">
        <f t="shared" si="7"/>
        <v>16.1452940553327</v>
      </c>
      <c r="R34" s="1">
        <f t="shared" si="8"/>
        <v>8.85879861766943</v>
      </c>
      <c r="W34" s="20">
        <v>7.0094309287257</v>
      </c>
      <c r="X34" s="20">
        <v>19.958579268049</v>
      </c>
      <c r="Y34" s="20">
        <v>0.888262780057595</v>
      </c>
      <c r="Z34" s="20">
        <v>0.289877609791217</v>
      </c>
      <c r="AA34" s="20">
        <v>3.85559364650828</v>
      </c>
      <c r="AB34" s="20">
        <v>5.65085291936645</v>
      </c>
      <c r="AC34" s="20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6"/>
      <c r="F35" s="1" t="s">
        <v>79</v>
      </c>
      <c r="G35" s="23" t="str">
        <f t="shared" si="16"/>
        <v>ACT_BND</v>
      </c>
      <c r="H35" t="str">
        <f t="shared" ref="H35" si="51">H34</f>
        <v>UP</v>
      </c>
      <c r="J35" s="13">
        <v>2023</v>
      </c>
      <c r="K35" s="13" t="str">
        <f t="shared" si="35"/>
        <v>ELCCOH00</v>
      </c>
      <c r="L35" s="1">
        <f t="shared" si="2"/>
        <v>67.4554973854724</v>
      </c>
      <c r="M35" s="1">
        <f t="shared" si="3"/>
        <v>0</v>
      </c>
      <c r="N35" s="1">
        <f t="shared" si="4"/>
        <v>63.6443476185063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54.2779671668371</v>
      </c>
      <c r="W35" s="20">
        <v>25.6330890064795</v>
      </c>
      <c r="X35" s="13">
        <v>0</v>
      </c>
      <c r="Y35" s="20">
        <v>24.1848520950324</v>
      </c>
      <c r="Z35" s="13">
        <v>0</v>
      </c>
      <c r="AA35" s="13">
        <v>0</v>
      </c>
      <c r="AB35" s="13">
        <v>0</v>
      </c>
      <c r="AC35" s="20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6"/>
      <c r="F36" s="1" t="s">
        <v>79</v>
      </c>
      <c r="G36" s="23" t="str">
        <f t="shared" si="16"/>
        <v>ACT_BND</v>
      </c>
      <c r="H36" t="str">
        <f t="shared" ref="H36" si="53">H35</f>
        <v>UP</v>
      </c>
      <c r="J36" s="13">
        <v>2023</v>
      </c>
      <c r="K36" s="13" t="str">
        <f t="shared" si="35"/>
        <v>ELCGAS00</v>
      </c>
      <c r="L36" s="1">
        <f t="shared" si="2"/>
        <v>543.701132019438</v>
      </c>
      <c r="M36" s="1">
        <f t="shared" si="3"/>
        <v>17.6864128670806</v>
      </c>
      <c r="N36" s="1">
        <f t="shared" si="4"/>
        <v>106.479305795536</v>
      </c>
      <c r="O36" s="1">
        <f t="shared" si="5"/>
        <v>1.58871766558675</v>
      </c>
      <c r="P36" s="1">
        <f t="shared" si="6"/>
        <v>101.832385979122</v>
      </c>
      <c r="Q36" s="1">
        <f t="shared" si="7"/>
        <v>2.36336343322534</v>
      </c>
      <c r="R36" s="1">
        <f t="shared" si="8"/>
        <v>29.6088901677465</v>
      </c>
      <c r="W36" s="20">
        <v>217.480452807775</v>
      </c>
      <c r="X36" s="20">
        <v>7.07456514683225</v>
      </c>
      <c r="Y36" s="20">
        <v>42.5917223182145</v>
      </c>
      <c r="Z36" s="20">
        <v>0.635487066234701</v>
      </c>
      <c r="AA36" s="20">
        <v>40.7329543916487</v>
      </c>
      <c r="AB36" s="20">
        <v>0.945345373290137</v>
      </c>
      <c r="AC36" s="20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6"/>
      <c r="F37" s="1" t="s">
        <v>79</v>
      </c>
      <c r="G37" s="23" t="str">
        <f t="shared" si="16"/>
        <v>ACT_BND</v>
      </c>
      <c r="H37" t="str">
        <f t="shared" ref="H37" si="55">H36</f>
        <v>UP</v>
      </c>
      <c r="J37" s="13">
        <v>2023</v>
      </c>
      <c r="K37" s="13" t="str">
        <f t="shared" si="35"/>
        <v>ELCHFO00</v>
      </c>
      <c r="L37" s="1">
        <f t="shared" si="2"/>
        <v>0.187886969042477</v>
      </c>
      <c r="M37" s="1">
        <f t="shared" si="3"/>
        <v>2.781135312455</v>
      </c>
      <c r="N37" s="1">
        <f t="shared" si="4"/>
        <v>0.0122349892008639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20">
        <v>0.056366090712743</v>
      </c>
      <c r="X37" s="20">
        <v>0.834340593736501</v>
      </c>
      <c r="Y37" s="20">
        <v>0.00367049676025918</v>
      </c>
      <c r="Z37" s="20">
        <v>0.0588257019438445</v>
      </c>
      <c r="AA37" s="20">
        <v>0.306237365010799</v>
      </c>
      <c r="AB37" s="20">
        <v>2.13802968610511</v>
      </c>
      <c r="AC37" s="20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6"/>
      <c r="F38" s="1" t="s">
        <v>79</v>
      </c>
      <c r="G38" s="23" t="str">
        <f t="shared" si="16"/>
        <v>ACT_BND</v>
      </c>
      <c r="H38" t="str">
        <f t="shared" ref="H38" si="57">H37</f>
        <v>UP</v>
      </c>
      <c r="J38" s="13">
        <v>2023</v>
      </c>
      <c r="K38" s="13" t="str">
        <f t="shared" si="35"/>
        <v>ELCHYD00</v>
      </c>
      <c r="L38" s="1">
        <f t="shared" si="2"/>
        <v>6.12718069441042</v>
      </c>
      <c r="M38" s="1">
        <f t="shared" si="3"/>
        <v>223.795590925386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</v>
      </c>
      <c r="Q38" s="1">
        <f t="shared" si="7"/>
        <v>726.148560115191</v>
      </c>
      <c r="R38" s="1">
        <f t="shared" si="8"/>
        <v>178.176913050255</v>
      </c>
      <c r="W38" s="20">
        <v>5.94336527357811</v>
      </c>
      <c r="X38" s="20">
        <v>217.081723197624</v>
      </c>
      <c r="Y38" s="20">
        <v>14.3145804787617</v>
      </c>
      <c r="Z38" s="20">
        <v>107.204432757379</v>
      </c>
      <c r="AA38" s="20">
        <v>130.409066342693</v>
      </c>
      <c r="AB38" s="20">
        <v>704.364103311735</v>
      </c>
      <c r="AC38" s="20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6"/>
      <c r="F39" s="1" t="s">
        <v>79</v>
      </c>
      <c r="G39" s="23" t="str">
        <f t="shared" si="16"/>
        <v>ACT_BND</v>
      </c>
      <c r="H39" t="str">
        <f t="shared" ref="H39" si="59">H38</f>
        <v>UP</v>
      </c>
      <c r="J39" s="13">
        <v>2023</v>
      </c>
      <c r="K39" s="13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7">
        <v>15.8890492455002</v>
      </c>
      <c r="Q39" s="1">
        <f t="shared" si="7"/>
        <v>0</v>
      </c>
      <c r="R39" s="17">
        <v>3.66856440838727</v>
      </c>
      <c r="W39" s="13">
        <v>0</v>
      </c>
      <c r="X39" s="13">
        <v>0</v>
      </c>
      <c r="Y39" s="13">
        <v>0</v>
      </c>
      <c r="Z39" s="13">
        <v>0</v>
      </c>
      <c r="AA39" s="13">
        <v>278.1963812455</v>
      </c>
      <c r="AB39" s="13">
        <v>0</v>
      </c>
      <c r="AC39" s="20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6"/>
      <c r="F40" s="1" t="s">
        <v>79</v>
      </c>
      <c r="G40" s="23" t="str">
        <f t="shared" si="16"/>
        <v>ACT_BND</v>
      </c>
      <c r="H40" t="str">
        <f t="shared" ref="H40" si="61">H39</f>
        <v>UP</v>
      </c>
      <c r="J40" s="13">
        <v>2023</v>
      </c>
      <c r="K40" s="13" t="str">
        <f t="shared" si="35"/>
        <v>ELCSOL00</v>
      </c>
      <c r="L40" s="1">
        <f t="shared" si="2"/>
        <v>8.40833423686105</v>
      </c>
      <c r="M40" s="1">
        <f t="shared" si="3"/>
        <v>0.174343323556515</v>
      </c>
      <c r="N40" s="1">
        <f t="shared" si="4"/>
        <v>0.536462563354932</v>
      </c>
      <c r="O40" s="1">
        <f t="shared" si="5"/>
        <v>0.0624555833693305</v>
      </c>
      <c r="P40" s="1">
        <f t="shared" si="6"/>
        <v>29.0888871562275</v>
      </c>
      <c r="Q40" s="1">
        <f t="shared" si="7"/>
        <v>0.10631580611951</v>
      </c>
      <c r="R40" s="1">
        <f t="shared" si="8"/>
        <v>0.0193174282901368</v>
      </c>
      <c r="W40" s="20">
        <v>8.40833423686105</v>
      </c>
      <c r="X40" s="20">
        <v>0.174343323556515</v>
      </c>
      <c r="Y40" s="20">
        <v>0.536462563354932</v>
      </c>
      <c r="Z40" s="20">
        <v>0.0624555833693305</v>
      </c>
      <c r="AA40" s="20">
        <v>29.0888871562275</v>
      </c>
      <c r="AB40" s="20">
        <v>0.10631580611951</v>
      </c>
      <c r="AC40" s="20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6"/>
      <c r="F41" s="1" t="s">
        <v>79</v>
      </c>
      <c r="G41" s="23" t="str">
        <f t="shared" si="16"/>
        <v>ACT_BND</v>
      </c>
      <c r="H41" t="str">
        <f t="shared" ref="H41" si="63">H40</f>
        <v>UP</v>
      </c>
      <c r="J41" s="13">
        <v>2023</v>
      </c>
      <c r="K41" s="13" t="str">
        <f t="shared" si="35"/>
        <v>ELCWIN00</v>
      </c>
      <c r="L41" s="1">
        <f t="shared" si="2"/>
        <v>48.1342856011519</v>
      </c>
      <c r="M41" s="1">
        <f t="shared" si="3"/>
        <v>7.31959329709503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</v>
      </c>
      <c r="Q41" s="1">
        <f t="shared" si="7"/>
        <v>51.5584317134629</v>
      </c>
      <c r="R41" s="1">
        <f t="shared" si="8"/>
        <v>16.011219074514</v>
      </c>
      <c r="W41" s="20">
        <v>48.1342856011519</v>
      </c>
      <c r="X41" s="20">
        <v>7.31959329709503</v>
      </c>
      <c r="Y41" s="20">
        <v>5.90261866810655</v>
      </c>
      <c r="Z41" s="20">
        <v>1.9353571162707</v>
      </c>
      <c r="AA41" s="20">
        <v>64.9949332973362</v>
      </c>
      <c r="AB41" s="20">
        <v>51.5584317134629</v>
      </c>
      <c r="AC41" s="20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6"/>
      <c r="F42" s="1" t="s">
        <v>79</v>
      </c>
      <c r="G42" s="23" t="str">
        <f t="shared" si="16"/>
        <v>ACT_BND</v>
      </c>
      <c r="H42" t="str">
        <f t="shared" ref="H42" si="65">H41</f>
        <v>UP</v>
      </c>
      <c r="J42" s="13">
        <v>2023</v>
      </c>
      <c r="K42" s="13" t="str">
        <f t="shared" si="35"/>
        <v>ELCWOO00</v>
      </c>
      <c r="L42" s="1">
        <f t="shared" si="2"/>
        <v>18.5557489149439</v>
      </c>
      <c r="M42" s="1">
        <f t="shared" si="3"/>
        <v>44.5660675334671</v>
      </c>
      <c r="N42" s="1">
        <f t="shared" si="4"/>
        <v>2.82692574102643</v>
      </c>
      <c r="O42" s="1">
        <f t="shared" si="5"/>
        <v>0.808879282114574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7.82179665751311</v>
      </c>
      <c r="W42" s="20">
        <v>6.49451212023038</v>
      </c>
      <c r="X42" s="20">
        <v>15.5981236367135</v>
      </c>
      <c r="Y42" s="20">
        <v>0.989424009359251</v>
      </c>
      <c r="Z42" s="20">
        <v>0.283107748740101</v>
      </c>
      <c r="AA42" s="20">
        <v>5.31878555435565</v>
      </c>
      <c r="AB42" s="20">
        <v>5.62421229661627</v>
      </c>
      <c r="AC42" s="20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6"/>
      <c r="F43" s="1" t="s">
        <v>79</v>
      </c>
      <c r="G43" s="23" t="str">
        <f t="shared" si="16"/>
        <v>ACT_BND</v>
      </c>
      <c r="H43" t="str">
        <f t="shared" ref="H43" si="67">H42</f>
        <v>UP</v>
      </c>
      <c r="J43" s="13">
        <v>2024</v>
      </c>
      <c r="K43" s="13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57.3768216437421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49.7623293073397</v>
      </c>
      <c r="W43" s="13">
        <v>0</v>
      </c>
      <c r="X43" s="13">
        <v>0</v>
      </c>
      <c r="Y43" s="20">
        <v>21.803192224622</v>
      </c>
      <c r="Z43" s="13">
        <v>0</v>
      </c>
      <c r="AA43" s="13">
        <v>0</v>
      </c>
      <c r="AB43" s="13">
        <v>0</v>
      </c>
      <c r="AC43" s="20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6"/>
      <c r="F44" s="1" t="s">
        <v>79</v>
      </c>
      <c r="G44" s="23" t="str">
        <f t="shared" si="16"/>
        <v>ACT_BND</v>
      </c>
      <c r="H44" t="str">
        <f t="shared" ref="H44" si="69">H43</f>
        <v>UP</v>
      </c>
      <c r="J44" s="13">
        <v>2024</v>
      </c>
      <c r="K44" s="13" t="str">
        <f t="shared" si="35"/>
        <v>ELCGAS00</v>
      </c>
      <c r="L44" s="1">
        <f t="shared" si="2"/>
        <v>614.308178905687</v>
      </c>
      <c r="M44" s="1">
        <f t="shared" si="3"/>
        <v>18.8830492233621</v>
      </c>
      <c r="N44" s="1">
        <f t="shared" si="4"/>
        <v>98.5614316954642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4.4076190712743</v>
      </c>
      <c r="R44" s="1">
        <f t="shared" si="8"/>
        <v>32.8972417035637</v>
      </c>
      <c r="W44" s="20">
        <v>245.723271562275</v>
      </c>
      <c r="X44" s="20">
        <v>7.55321968934485</v>
      </c>
      <c r="Y44" s="20">
        <v>39.4245726781857</v>
      </c>
      <c r="Z44" s="20">
        <v>0.572228627069834</v>
      </c>
      <c r="AA44" s="20">
        <v>43.6141509719222</v>
      </c>
      <c r="AB44" s="20">
        <v>1.76304762850972</v>
      </c>
      <c r="AC44" s="20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6"/>
      <c r="F45" s="1" t="s">
        <v>79</v>
      </c>
      <c r="G45" s="23" t="str">
        <f t="shared" si="16"/>
        <v>ACT_BND</v>
      </c>
      <c r="H45" t="str">
        <f t="shared" ref="H45" si="71">H44</f>
        <v>UP</v>
      </c>
      <c r="J45" s="13">
        <v>2024</v>
      </c>
      <c r="K45" s="13" t="str">
        <f t="shared" si="35"/>
        <v>ELCHFO00</v>
      </c>
      <c r="L45" s="1">
        <f t="shared" si="2"/>
        <v>0.169098272138229</v>
      </c>
      <c r="M45" s="1">
        <f t="shared" si="3"/>
        <v>2.97191751367891</v>
      </c>
      <c r="N45" s="1">
        <f t="shared" si="4"/>
        <v>0.0110114902807775</v>
      </c>
      <c r="O45" s="1">
        <f t="shared" si="5"/>
        <v>0.176477105831533</v>
      </c>
      <c r="P45" s="1">
        <f t="shared" si="6"/>
        <v>0.918712095032397</v>
      </c>
      <c r="Q45" s="1">
        <f t="shared" si="7"/>
        <v>6.92654780057597</v>
      </c>
      <c r="R45" s="1">
        <f t="shared" si="8"/>
        <v>2.61266979193665</v>
      </c>
      <c r="W45" s="20">
        <v>0.0507294816414687</v>
      </c>
      <c r="X45" s="20">
        <v>0.891575254103672</v>
      </c>
      <c r="Y45" s="20">
        <v>0.00330344708423326</v>
      </c>
      <c r="Z45" s="20">
        <v>0.05294313174946</v>
      </c>
      <c r="AA45" s="20">
        <v>0.275613628509719</v>
      </c>
      <c r="AB45" s="20">
        <v>2.07796434017279</v>
      </c>
      <c r="AC45" s="20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6"/>
      <c r="F46" s="1" t="s">
        <v>79</v>
      </c>
      <c r="G46" s="23" t="str">
        <f t="shared" si="16"/>
        <v>ACT_BND</v>
      </c>
      <c r="H46" t="str">
        <f t="shared" ref="H46" si="73">H45</f>
        <v>UP</v>
      </c>
      <c r="J46" s="13">
        <v>2024</v>
      </c>
      <c r="K46" s="13" t="str">
        <f t="shared" si="35"/>
        <v>ELCHYD00</v>
      </c>
      <c r="L46" s="1">
        <f t="shared" si="2"/>
        <v>6.12721077241656</v>
      </c>
      <c r="M46" s="1">
        <f t="shared" si="3"/>
        <v>223.172064647488</v>
      </c>
      <c r="N46" s="1">
        <f t="shared" si="4"/>
        <v>11.2650902080411</v>
      </c>
      <c r="O46" s="1">
        <f t="shared" si="5"/>
        <v>112.251551364551</v>
      </c>
      <c r="P46" s="1">
        <f t="shared" si="6"/>
        <v>136.733381391344</v>
      </c>
      <c r="Q46" s="1">
        <f t="shared" si="7"/>
        <v>739.780749333868</v>
      </c>
      <c r="R46" s="1">
        <f t="shared" si="8"/>
        <v>179.468492571604</v>
      </c>
      <c r="W46" s="20">
        <v>5.94339444924406</v>
      </c>
      <c r="X46" s="20">
        <v>216.476902708063</v>
      </c>
      <c r="Y46" s="20">
        <v>10.9271375017999</v>
      </c>
      <c r="Z46" s="20">
        <v>108.884004823614</v>
      </c>
      <c r="AA46" s="20">
        <v>132.631379949604</v>
      </c>
      <c r="AB46" s="20">
        <v>717.587326853852</v>
      </c>
      <c r="AC46" s="20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6"/>
      <c r="F47" s="1" t="s">
        <v>79</v>
      </c>
      <c r="G47" s="23" t="str">
        <f t="shared" si="16"/>
        <v>ACT_BND</v>
      </c>
      <c r="H47" t="str">
        <f t="shared" ref="H47" si="75">H46</f>
        <v>UP</v>
      </c>
      <c r="J47" s="13">
        <v>2024</v>
      </c>
      <c r="K47" s="13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7">
        <v>33.4415695838728</v>
      </c>
      <c r="Q47" s="1">
        <f t="shared" si="7"/>
        <v>0</v>
      </c>
      <c r="R47" s="17">
        <v>4.74738219654433</v>
      </c>
      <c r="W47" s="13">
        <v>0</v>
      </c>
      <c r="X47" s="13">
        <v>0</v>
      </c>
      <c r="Y47" s="13">
        <v>0</v>
      </c>
      <c r="Z47" s="13">
        <v>0</v>
      </c>
      <c r="AA47" s="20">
        <v>288.661401583873</v>
      </c>
      <c r="AB47" s="13">
        <v>0</v>
      </c>
      <c r="AC47" s="20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6"/>
      <c r="F48" s="1" t="s">
        <v>79</v>
      </c>
      <c r="G48" s="23" t="str">
        <f t="shared" si="16"/>
        <v>ACT_BND</v>
      </c>
      <c r="H48" t="str">
        <f t="shared" ref="H48" si="77">H47</f>
        <v>UP</v>
      </c>
      <c r="J48" s="13">
        <v>2024</v>
      </c>
      <c r="K48" s="13" t="str">
        <f t="shared" si="35"/>
        <v>ELCSOL00</v>
      </c>
      <c r="L48" s="1">
        <f t="shared" si="2"/>
        <v>8.40833423686105</v>
      </c>
      <c r="M48" s="1">
        <f t="shared" si="3"/>
        <v>0.876595801670266</v>
      </c>
      <c r="N48" s="1">
        <f t="shared" si="4"/>
        <v>0.536462563354932</v>
      </c>
      <c r="O48" s="1">
        <f t="shared" si="5"/>
        <v>0.0624555833693305</v>
      </c>
      <c r="P48" s="1">
        <f t="shared" si="6"/>
        <v>29.4108854391649</v>
      </c>
      <c r="Q48" s="1">
        <f t="shared" si="7"/>
        <v>0.10631580611951</v>
      </c>
      <c r="R48" s="1">
        <f t="shared" si="8"/>
        <v>0.0193174282901368</v>
      </c>
      <c r="W48" s="20">
        <v>8.40833423686105</v>
      </c>
      <c r="X48" s="20">
        <v>0.876595801670266</v>
      </c>
      <c r="Y48" s="20">
        <v>0.536462563354932</v>
      </c>
      <c r="Z48" s="20">
        <v>0.0624555833693305</v>
      </c>
      <c r="AA48" s="20">
        <v>29.4108854391649</v>
      </c>
      <c r="AB48" s="20">
        <v>0.10631580611951</v>
      </c>
      <c r="AC48" s="20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6"/>
      <c r="F49" s="1" t="s">
        <v>79</v>
      </c>
      <c r="G49" s="23" t="str">
        <f t="shared" si="16"/>
        <v>ACT_BND</v>
      </c>
      <c r="H49" t="str">
        <f t="shared" ref="H49" si="79">H48</f>
        <v>UP</v>
      </c>
      <c r="J49" s="13">
        <v>2024</v>
      </c>
      <c r="K49" s="13" t="str">
        <f t="shared" si="35"/>
        <v>ELCWIN00</v>
      </c>
      <c r="L49" s="1">
        <f t="shared" si="2"/>
        <v>48.1342856011519</v>
      </c>
      <c r="M49" s="1">
        <f t="shared" si="3"/>
        <v>7.28356815217063</v>
      </c>
      <c r="N49" s="1">
        <f t="shared" si="4"/>
        <v>20.1766753455724</v>
      </c>
      <c r="O49" s="1">
        <f t="shared" si="5"/>
        <v>1.94424550071994</v>
      </c>
      <c r="P49" s="1">
        <f t="shared" si="6"/>
        <v>66.8118329013679</v>
      </c>
      <c r="Q49" s="1">
        <f t="shared" si="7"/>
        <v>53.9221041396688</v>
      </c>
      <c r="R49" s="1">
        <f t="shared" si="8"/>
        <v>16.0353074006479</v>
      </c>
      <c r="W49" s="20">
        <v>48.1342856011519</v>
      </c>
      <c r="X49" s="20">
        <v>7.28356815217063</v>
      </c>
      <c r="Y49" s="20">
        <v>20.1766753455724</v>
      </c>
      <c r="Z49" s="20">
        <v>1.94424550071994</v>
      </c>
      <c r="AA49" s="20">
        <v>66.8118329013679</v>
      </c>
      <c r="AB49" s="20">
        <v>53.9221041396688</v>
      </c>
      <c r="AC49" s="20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6"/>
      <c r="F50" s="1" t="s">
        <v>79</v>
      </c>
      <c r="G50" s="23" t="str">
        <f t="shared" si="16"/>
        <v>ACT_BND</v>
      </c>
      <c r="H50" t="str">
        <f t="shared" ref="H50" si="81">H49</f>
        <v>UP</v>
      </c>
      <c r="J50" s="13">
        <v>2024</v>
      </c>
      <c r="K50" s="13" t="str">
        <f t="shared" si="35"/>
        <v>ELCWOO00</v>
      </c>
      <c r="L50" s="1">
        <f t="shared" si="2"/>
        <v>18.6652114059447</v>
      </c>
      <c r="M50" s="1">
        <f t="shared" si="3"/>
        <v>38.8267595887689</v>
      </c>
      <c r="N50" s="1">
        <f t="shared" si="4"/>
        <v>2.09366947649902</v>
      </c>
      <c r="O50" s="1">
        <f t="shared" si="5"/>
        <v>0.64116877548082</v>
      </c>
      <c r="P50" s="1">
        <f t="shared" si="6"/>
        <v>19.771069577291</v>
      </c>
      <c r="Q50" s="1">
        <f t="shared" si="7"/>
        <v>16.3611969351023</v>
      </c>
      <c r="R50" s="1">
        <f t="shared" si="8"/>
        <v>8.62904693204771</v>
      </c>
      <c r="W50" s="20">
        <v>6.53282399208063</v>
      </c>
      <c r="X50" s="20">
        <v>13.5893658560691</v>
      </c>
      <c r="Y50" s="20">
        <v>0.732784316774658</v>
      </c>
      <c r="Z50" s="20">
        <v>0.224409071418287</v>
      </c>
      <c r="AA50" s="20">
        <v>6.91987435205184</v>
      </c>
      <c r="AB50" s="20">
        <v>5.72641892728582</v>
      </c>
      <c r="AC50" s="20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6"/>
      <c r="F51" s="1" t="s">
        <v>79</v>
      </c>
      <c r="G51" s="23" t="str">
        <f t="shared" si="16"/>
        <v>ACT_BND</v>
      </c>
      <c r="H51" t="str">
        <f t="shared" ref="H51" si="83">H50</f>
        <v>UP</v>
      </c>
      <c r="J51" s="13">
        <v>2025</v>
      </c>
      <c r="K51" s="13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34.6328862112084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42.8986485260126</v>
      </c>
      <c r="W51" s="13">
        <v>0</v>
      </c>
      <c r="X51" s="13">
        <v>0</v>
      </c>
      <c r="Y51" s="20">
        <v>13.1604967602592</v>
      </c>
      <c r="Z51" s="13">
        <v>0</v>
      </c>
      <c r="AA51" s="13">
        <v>0</v>
      </c>
      <c r="AB51" s="13">
        <v>0</v>
      </c>
      <c r="AC51" s="20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6"/>
      <c r="F52" s="1" t="s">
        <v>79</v>
      </c>
      <c r="G52" s="23" t="str">
        <f t="shared" si="16"/>
        <v>ACT_BND</v>
      </c>
      <c r="H52" t="str">
        <f t="shared" ref="H52" si="85">H51</f>
        <v>UP</v>
      </c>
      <c r="J52" s="13">
        <v>2025</v>
      </c>
      <c r="K52" s="13" t="str">
        <f t="shared" si="35"/>
        <v>ELCGAS00</v>
      </c>
      <c r="L52" s="1">
        <f t="shared" si="2"/>
        <v>638.605372030238</v>
      </c>
      <c r="M52" s="1">
        <f t="shared" si="3"/>
        <v>31.7055542107632</v>
      </c>
      <c r="N52" s="1">
        <f t="shared" si="4"/>
        <v>96.772845212383</v>
      </c>
      <c r="O52" s="1">
        <f t="shared" si="5"/>
        <v>1.5913871112311</v>
      </c>
      <c r="P52" s="1">
        <f t="shared" si="6"/>
        <v>85.8985171076315</v>
      </c>
      <c r="Q52" s="1">
        <f t="shared" si="7"/>
        <v>0.0408798826673865</v>
      </c>
      <c r="R52" s="1">
        <f t="shared" si="8"/>
        <v>28.0064525827935</v>
      </c>
      <c r="W52" s="20">
        <v>255.442148812095</v>
      </c>
      <c r="X52" s="20">
        <v>12.6822216843053</v>
      </c>
      <c r="Y52" s="20">
        <v>38.7091380849532</v>
      </c>
      <c r="Z52" s="20">
        <v>0.636554844492441</v>
      </c>
      <c r="AA52" s="20">
        <v>34.3594068430526</v>
      </c>
      <c r="AB52" s="20">
        <v>0.0163519530669546</v>
      </c>
      <c r="AC52" s="20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6"/>
      <c r="F53" s="1" t="s">
        <v>79</v>
      </c>
      <c r="G53" s="23" t="str">
        <f t="shared" si="16"/>
        <v>ACT_BND</v>
      </c>
      <c r="H53" t="str">
        <f t="shared" ref="H53" si="87">H52</f>
        <v>UP</v>
      </c>
      <c r="J53" s="13">
        <v>2025</v>
      </c>
      <c r="K53" s="13" t="str">
        <f t="shared" si="35"/>
        <v>ELCHFO00</v>
      </c>
      <c r="L53" s="1">
        <f t="shared" si="2"/>
        <v>0.187886969042477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</v>
      </c>
      <c r="Q53" s="1">
        <f t="shared" si="7"/>
        <v>6.67669701703863</v>
      </c>
      <c r="R53" s="1">
        <f t="shared" si="8"/>
        <v>2.78385920794336</v>
      </c>
      <c r="W53" s="20">
        <v>0.056366090712743</v>
      </c>
      <c r="X53" s="20">
        <v>0.627089805615551</v>
      </c>
      <c r="Y53" s="13">
        <v>0</v>
      </c>
      <c r="Z53" s="20">
        <v>0.0588257019438445</v>
      </c>
      <c r="AA53" s="20">
        <v>0.293750107991361</v>
      </c>
      <c r="AB53" s="20">
        <v>2.00300910511159</v>
      </c>
      <c r="AC53" s="20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6"/>
      <c r="F54" s="1" t="s">
        <v>79</v>
      </c>
      <c r="G54" s="23" t="str">
        <f t="shared" si="16"/>
        <v>ACT_BND</v>
      </c>
      <c r="H54" t="str">
        <f t="shared" ref="H54" si="89">H53</f>
        <v>UP</v>
      </c>
      <c r="J54" s="13">
        <v>2025</v>
      </c>
      <c r="K54" s="13" t="str">
        <f t="shared" si="35"/>
        <v>ELCHYD00</v>
      </c>
      <c r="L54" s="1">
        <f t="shared" si="2"/>
        <v>6.12721077241656</v>
      </c>
      <c r="M54" s="1">
        <f t="shared" si="3"/>
        <v>236.35594320174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180.700207560879</v>
      </c>
      <c r="W54" s="20">
        <v>5.94339444924406</v>
      </c>
      <c r="X54" s="20">
        <v>229.265264905688</v>
      </c>
      <c r="Y54" s="20">
        <v>14.5397207703384</v>
      </c>
      <c r="Z54" s="20">
        <v>109.441060799136</v>
      </c>
      <c r="AA54" s="20">
        <v>128.481250899928</v>
      </c>
      <c r="AB54" s="20">
        <v>783.175355651548</v>
      </c>
      <c r="AC54" s="20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6"/>
      <c r="F55" s="1" t="s">
        <v>79</v>
      </c>
      <c r="G55" s="23" t="str">
        <f t="shared" si="16"/>
        <v>ACT_BND</v>
      </c>
      <c r="H55" t="str">
        <f t="shared" ref="H55" si="91">H54</f>
        <v>UP</v>
      </c>
      <c r="J55" s="13">
        <v>2025</v>
      </c>
      <c r="K55" s="13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7">
        <v>15.9089159481644</v>
      </c>
      <c r="Q55" s="1">
        <f t="shared" si="7"/>
        <v>0</v>
      </c>
      <c r="R55" s="17">
        <v>4.11778820284377</v>
      </c>
      <c r="W55" s="13">
        <v>0</v>
      </c>
      <c r="X55" s="13">
        <v>0</v>
      </c>
      <c r="Y55" s="13">
        <v>0</v>
      </c>
      <c r="Z55" s="13">
        <v>0</v>
      </c>
      <c r="AA55" s="20">
        <v>264.041247948164</v>
      </c>
      <c r="AB55" s="13">
        <v>0</v>
      </c>
      <c r="AC55" s="20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6"/>
      <c r="F56" s="1" t="s">
        <v>79</v>
      </c>
      <c r="G56" s="23" t="str">
        <f t="shared" si="16"/>
        <v>ACT_BND</v>
      </c>
      <c r="H56" t="str">
        <f t="shared" ref="H56" si="93">H55</f>
        <v>UP</v>
      </c>
      <c r="J56" s="13">
        <v>2025</v>
      </c>
      <c r="K56" s="13" t="str">
        <f t="shared" si="35"/>
        <v>ELCSOL00</v>
      </c>
      <c r="L56" s="1">
        <f t="shared" si="2"/>
        <v>8.71206420446364</v>
      </c>
      <c r="M56" s="1">
        <f t="shared" si="3"/>
        <v>2.79446530771418</v>
      </c>
      <c r="N56" s="1">
        <f t="shared" si="4"/>
        <v>0.536462563354932</v>
      </c>
      <c r="O56" s="1">
        <f t="shared" si="5"/>
        <v>0.0624555833693305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0.191638464301656</v>
      </c>
      <c r="W56" s="20">
        <v>8.71206420446364</v>
      </c>
      <c r="X56" s="20">
        <v>2.79446530771418</v>
      </c>
      <c r="Y56" s="20">
        <v>0.536462563354932</v>
      </c>
      <c r="Z56" s="20">
        <v>0.0624555833693305</v>
      </c>
      <c r="AA56" s="20">
        <v>29.7328837257019</v>
      </c>
      <c r="AB56" s="20">
        <v>0.10631580611951</v>
      </c>
      <c r="AC56" s="20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6"/>
      <c r="F57" s="1" t="s">
        <v>79</v>
      </c>
      <c r="G57" s="23" t="str">
        <f t="shared" si="16"/>
        <v>ACT_BND</v>
      </c>
      <c r="H57" t="str">
        <f t="shared" ref="H57" si="95">H56</f>
        <v>UP</v>
      </c>
      <c r="J57" s="13">
        <v>2025</v>
      </c>
      <c r="K57" s="13" t="str">
        <f t="shared" si="35"/>
        <v>ELCWIN00</v>
      </c>
      <c r="L57" s="1">
        <f t="shared" si="2"/>
        <v>48.1342856011519</v>
      </c>
      <c r="M57" s="1">
        <f t="shared" si="3"/>
        <v>8.49431836418287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64.206473650108</v>
      </c>
      <c r="Q57" s="1">
        <f t="shared" si="7"/>
        <v>53.9221041396688</v>
      </c>
      <c r="R57" s="1">
        <f t="shared" si="8"/>
        <v>18.0116531529878</v>
      </c>
      <c r="W57" s="20">
        <v>48.1342856011519</v>
      </c>
      <c r="X57" s="20">
        <v>8.49431836418287</v>
      </c>
      <c r="Y57" s="20">
        <v>22.1797403347732</v>
      </c>
      <c r="Z57" s="20">
        <v>2.57354938084953</v>
      </c>
      <c r="AA57" s="20">
        <v>64.206473650108</v>
      </c>
      <c r="AB57" s="20">
        <v>53.9221041396688</v>
      </c>
      <c r="AC57" s="20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6"/>
      <c r="F58" s="1" t="s">
        <v>79</v>
      </c>
      <c r="G58" s="23" t="str">
        <f t="shared" si="16"/>
        <v>ACT_BND</v>
      </c>
      <c r="H58" t="str">
        <f t="shared" ref="H58" si="97">H57</f>
        <v>UP</v>
      </c>
      <c r="J58" s="13">
        <v>2025</v>
      </c>
      <c r="K58" s="13" t="str">
        <f t="shared" si="35"/>
        <v>ELCWOO00</v>
      </c>
      <c r="L58" s="1">
        <f t="shared" si="2"/>
        <v>12.7960142137201</v>
      </c>
      <c r="M58" s="1">
        <f t="shared" si="3"/>
        <v>38.9265252565051</v>
      </c>
      <c r="N58" s="1">
        <f t="shared" si="4"/>
        <v>1.61929999691453</v>
      </c>
      <c r="O58" s="1">
        <f t="shared" si="5"/>
        <v>0.794086103877403</v>
      </c>
      <c r="P58" s="1">
        <f t="shared" si="6"/>
        <v>11.3619812917824</v>
      </c>
      <c r="Q58" s="1">
        <f t="shared" si="7"/>
        <v>13.5098419726422</v>
      </c>
      <c r="R58" s="1">
        <f t="shared" si="8"/>
        <v>6.16345202128971</v>
      </c>
      <c r="W58" s="20">
        <v>4.47860497480202</v>
      </c>
      <c r="X58" s="20">
        <v>13.6242838397768</v>
      </c>
      <c r="Y58" s="20">
        <v>0.566754998920086</v>
      </c>
      <c r="Z58" s="20">
        <v>0.277930136357091</v>
      </c>
      <c r="AA58" s="20">
        <v>3.97669345212383</v>
      </c>
      <c r="AB58" s="20">
        <v>4.72844469042477</v>
      </c>
      <c r="AC58" s="20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6"/>
      <c r="F59" s="1" t="s">
        <v>79</v>
      </c>
      <c r="G59" s="23" t="str">
        <f t="shared" si="16"/>
        <v>ACT_BND</v>
      </c>
      <c r="H59" t="str">
        <f t="shared" ref="H59" si="99">H58</f>
        <v>UP</v>
      </c>
      <c r="J59" s="13">
        <v>2026</v>
      </c>
      <c r="K59" s="13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34.6328862112084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42.8845733583418</v>
      </c>
      <c r="W59" s="13">
        <v>0</v>
      </c>
      <c r="X59" s="13">
        <v>0</v>
      </c>
      <c r="Y59" s="20">
        <v>13.1604967602592</v>
      </c>
      <c r="Z59" s="13">
        <v>0</v>
      </c>
      <c r="AA59" s="13">
        <v>0</v>
      </c>
      <c r="AB59" s="13">
        <v>0</v>
      </c>
      <c r="AC59" s="20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6"/>
      <c r="F60" s="1" t="s">
        <v>79</v>
      </c>
      <c r="G60" s="23" t="str">
        <f t="shared" si="16"/>
        <v>ACT_BND</v>
      </c>
      <c r="H60" t="str">
        <f t="shared" ref="H60" si="101">H59</f>
        <v>UP</v>
      </c>
      <c r="J60" s="13">
        <v>2026</v>
      </c>
      <c r="K60" s="13" t="str">
        <f t="shared" si="35"/>
        <v>ELCGAS00</v>
      </c>
      <c r="L60" s="1">
        <f t="shared" si="2"/>
        <v>640.265462652987</v>
      </c>
      <c r="M60" s="1">
        <f t="shared" si="3"/>
        <v>33.1691657181425</v>
      </c>
      <c r="N60" s="1">
        <f t="shared" si="4"/>
        <v>98.3443663606912</v>
      </c>
      <c r="O60" s="1">
        <f t="shared" si="5"/>
        <v>1.58806034917207</v>
      </c>
      <c r="P60" s="1">
        <f t="shared" si="6"/>
        <v>108.705422786177</v>
      </c>
      <c r="Q60" s="1">
        <f t="shared" si="7"/>
        <v>0.0495400831983442</v>
      </c>
      <c r="R60" s="1">
        <f t="shared" si="8"/>
        <v>26.4221414353852</v>
      </c>
      <c r="W60" s="20">
        <v>256.106185061195</v>
      </c>
      <c r="X60" s="20">
        <v>13.267666287257</v>
      </c>
      <c r="Y60" s="20">
        <v>39.3377465442765</v>
      </c>
      <c r="Z60" s="20">
        <v>0.635224139668827</v>
      </c>
      <c r="AA60" s="20">
        <v>43.4821691144708</v>
      </c>
      <c r="AB60" s="20">
        <v>0.0198160332793377</v>
      </c>
      <c r="AC60" s="20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6"/>
      <c r="F61" s="1" t="s">
        <v>79</v>
      </c>
      <c r="G61" s="23" t="str">
        <f t="shared" si="16"/>
        <v>ACT_BND</v>
      </c>
      <c r="H61" t="str">
        <f t="shared" ref="H61" si="103">H60</f>
        <v>UP</v>
      </c>
      <c r="J61" s="13">
        <v>2026</v>
      </c>
      <c r="K61" s="13" t="str">
        <f t="shared" si="35"/>
        <v>ELCHFO00</v>
      </c>
      <c r="L61" s="1">
        <f t="shared" si="2"/>
        <v>0.187886969042477</v>
      </c>
      <c r="M61" s="1">
        <f t="shared" si="3"/>
        <v>2.24099557271418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</v>
      </c>
      <c r="Q61" s="1">
        <f t="shared" si="7"/>
        <v>3.85952723782097</v>
      </c>
      <c r="R61" s="1">
        <f t="shared" si="8"/>
        <v>2.8715951862251</v>
      </c>
      <c r="W61" s="20">
        <v>0.056366090712743</v>
      </c>
      <c r="X61" s="20">
        <v>0.672298671814255</v>
      </c>
      <c r="Y61" s="13">
        <v>0</v>
      </c>
      <c r="Z61" s="20">
        <v>0.0588257019438445</v>
      </c>
      <c r="AA61" s="20">
        <v>0.293750107991361</v>
      </c>
      <c r="AB61" s="20">
        <v>1.15785817134629</v>
      </c>
      <c r="AC61" s="20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6"/>
      <c r="F62" s="1" t="s">
        <v>79</v>
      </c>
      <c r="G62" s="23" t="str">
        <f t="shared" si="16"/>
        <v>ACT_BND</v>
      </c>
      <c r="H62" t="str">
        <f t="shared" ref="H62" si="105">H61</f>
        <v>UP</v>
      </c>
      <c r="J62" s="13">
        <v>2026</v>
      </c>
      <c r="K62" s="13" t="str">
        <f t="shared" si="35"/>
        <v>ELCHYD00</v>
      </c>
      <c r="L62" s="1">
        <f t="shared" si="2"/>
        <v>6.12721077241656</v>
      </c>
      <c r="M62" s="1">
        <f t="shared" si="3"/>
        <v>236.670295125544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</v>
      </c>
      <c r="Q62" s="1">
        <f t="shared" si="7"/>
        <v>839.009518455019</v>
      </c>
      <c r="R62" s="1">
        <f t="shared" si="8"/>
        <v>180.451249203239</v>
      </c>
      <c r="W62" s="20">
        <v>5.94339444924406</v>
      </c>
      <c r="X62" s="20">
        <v>229.570186271778</v>
      </c>
      <c r="Y62" s="20">
        <v>14.3307851547876</v>
      </c>
      <c r="Z62" s="20">
        <v>112.271904895608</v>
      </c>
      <c r="AA62" s="20">
        <v>131.557410583153</v>
      </c>
      <c r="AB62" s="20">
        <v>813.839232901368</v>
      </c>
      <c r="AC62" s="20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6"/>
      <c r="F63" s="1" t="s">
        <v>79</v>
      </c>
      <c r="G63" s="23" t="str">
        <f t="shared" si="16"/>
        <v>ACT_BND</v>
      </c>
      <c r="H63" t="str">
        <f t="shared" ref="H63" si="107">H62</f>
        <v>UP</v>
      </c>
      <c r="J63" s="13">
        <v>2026</v>
      </c>
      <c r="K63" s="13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7">
        <v>14.8479211677468</v>
      </c>
      <c r="Q63" s="1">
        <f t="shared" si="7"/>
        <v>0</v>
      </c>
      <c r="R63" s="17">
        <v>4.55833614578832</v>
      </c>
      <c r="W63" s="13">
        <v>0</v>
      </c>
      <c r="X63" s="13">
        <v>0</v>
      </c>
      <c r="Y63" s="13">
        <v>0</v>
      </c>
      <c r="Z63" s="13">
        <v>0</v>
      </c>
      <c r="AA63" s="20">
        <v>255.892753167747</v>
      </c>
      <c r="AB63" s="13">
        <v>0</v>
      </c>
      <c r="AC63" s="20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6"/>
      <c r="F64" s="1" t="s">
        <v>79</v>
      </c>
      <c r="G64" s="23" t="str">
        <f t="shared" si="16"/>
        <v>ACT_BND</v>
      </c>
      <c r="H64" t="str">
        <f t="shared" ref="H64" si="109">H63</f>
        <v>UP</v>
      </c>
      <c r="J64" s="13">
        <v>2026</v>
      </c>
      <c r="K64" s="13" t="str">
        <f t="shared" si="35"/>
        <v>ELCSOL00</v>
      </c>
      <c r="L64" s="1">
        <f t="shared" si="2"/>
        <v>10.0109072534197</v>
      </c>
      <c r="M64" s="1">
        <f t="shared" si="3"/>
        <v>3.31862918678546</v>
      </c>
      <c r="N64" s="1">
        <f t="shared" si="4"/>
        <v>0.625952061555076</v>
      </c>
      <c r="O64" s="1">
        <f t="shared" si="5"/>
        <v>0.100037832181425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0.224834645813535</v>
      </c>
      <c r="W64" s="20">
        <v>10.0109072534197</v>
      </c>
      <c r="X64" s="20">
        <v>3.31862918678546</v>
      </c>
      <c r="Y64" s="20">
        <v>0.625952061555076</v>
      </c>
      <c r="Z64" s="20">
        <v>0.100037832181425</v>
      </c>
      <c r="AA64" s="20">
        <v>30.0548820086393</v>
      </c>
      <c r="AB64" s="20">
        <v>0.190223798164147</v>
      </c>
      <c r="AC64" s="20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6"/>
      <c r="F65" s="1" t="s">
        <v>79</v>
      </c>
      <c r="G65" s="23" t="str">
        <f t="shared" si="16"/>
        <v>ACT_BND</v>
      </c>
      <c r="H65" t="str">
        <f t="shared" ref="H65" si="111">H64</f>
        <v>UP</v>
      </c>
      <c r="J65" s="13">
        <v>2026</v>
      </c>
      <c r="K65" s="13" t="str">
        <f t="shared" si="35"/>
        <v>ELCWIN00</v>
      </c>
      <c r="L65" s="1">
        <f t="shared" si="2"/>
        <v>54.6833135709143</v>
      </c>
      <c r="M65" s="1">
        <f t="shared" si="3"/>
        <v>9.55877353084953</v>
      </c>
      <c r="N65" s="1">
        <f t="shared" si="4"/>
        <v>25.4366181785457</v>
      </c>
      <c r="O65" s="1">
        <f t="shared" si="5"/>
        <v>2.83354639812815</v>
      </c>
      <c r="P65" s="1">
        <f t="shared" si="6"/>
        <v>73.0401905687545</v>
      </c>
      <c r="Q65" s="1">
        <f t="shared" si="7"/>
        <v>53.9221041396688</v>
      </c>
      <c r="R65" s="1">
        <f t="shared" si="8"/>
        <v>25.2029221054716</v>
      </c>
      <c r="W65" s="20">
        <v>54.6833135709143</v>
      </c>
      <c r="X65" s="20">
        <v>9.55877353084953</v>
      </c>
      <c r="Y65" s="20">
        <v>25.4366181785457</v>
      </c>
      <c r="Z65" s="20">
        <v>2.83354639812815</v>
      </c>
      <c r="AA65" s="20">
        <v>73.0401905687545</v>
      </c>
      <c r="AB65" s="20">
        <v>53.9221041396688</v>
      </c>
      <c r="AC65" s="20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6"/>
      <c r="F66" s="1" t="s">
        <v>79</v>
      </c>
      <c r="G66" s="23" t="str">
        <f t="shared" si="16"/>
        <v>ACT_BND</v>
      </c>
      <c r="H66" t="str">
        <f t="shared" ref="H66" si="113">H65</f>
        <v>UP</v>
      </c>
      <c r="J66" s="13">
        <v>2026</v>
      </c>
      <c r="K66" s="13" t="str">
        <f t="shared" si="35"/>
        <v>ELCWOO00</v>
      </c>
      <c r="L66" s="1">
        <f t="shared" si="2"/>
        <v>11.3165382083719</v>
      </c>
      <c r="M66" s="1">
        <f t="shared" si="3"/>
        <v>38.1744422016869</v>
      </c>
      <c r="N66" s="1">
        <f t="shared" si="4"/>
        <v>1.59322520621207</v>
      </c>
      <c r="O66" s="1">
        <f t="shared" si="5"/>
        <v>0.741616744728994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</v>
      </c>
      <c r="W66" s="20">
        <v>3.96078837293017</v>
      </c>
      <c r="X66" s="20">
        <v>13.3610547705904</v>
      </c>
      <c r="Y66" s="20">
        <v>0.557628822174226</v>
      </c>
      <c r="Z66" s="20">
        <v>0.259565860655148</v>
      </c>
      <c r="AA66" s="20">
        <v>4.24127897408207</v>
      </c>
      <c r="AB66" s="20">
        <v>4.77349832973362</v>
      </c>
      <c r="AC66" s="20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6"/>
      <c r="F67" s="1" t="s">
        <v>79</v>
      </c>
      <c r="G67" s="23" t="str">
        <f t="shared" si="16"/>
        <v>ACT_BND</v>
      </c>
      <c r="H67" t="str">
        <f t="shared" ref="H67" si="115">H66</f>
        <v>UP</v>
      </c>
      <c r="J67" s="13">
        <v>2027</v>
      </c>
      <c r="K67" s="13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27.3884847106968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42.882209844265</v>
      </c>
      <c r="W67" s="13">
        <v>0</v>
      </c>
      <c r="X67" s="13">
        <v>0</v>
      </c>
      <c r="Y67" s="20">
        <v>10.4076241900648</v>
      </c>
      <c r="Z67" s="13">
        <v>0</v>
      </c>
      <c r="AA67" s="13">
        <v>0</v>
      </c>
      <c r="AB67" s="13">
        <v>0</v>
      </c>
      <c r="AC67" s="20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6"/>
      <c r="F68" s="1" t="s">
        <v>79</v>
      </c>
      <c r="G68" s="23" t="str">
        <f t="shared" si="16"/>
        <v>ACT_BND</v>
      </c>
      <c r="H68" t="str">
        <f t="shared" ref="H68" si="117">H67</f>
        <v>UP</v>
      </c>
      <c r="J68" s="13">
        <v>2027</v>
      </c>
      <c r="K68" s="13" t="str">
        <f t="shared" si="35"/>
        <v>ELCGAS00</v>
      </c>
      <c r="L68" s="1">
        <f t="shared" si="2"/>
        <v>654.940320644347</v>
      </c>
      <c r="M68" s="1">
        <f t="shared" si="3"/>
        <v>35.2941550566955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137.806355561555</v>
      </c>
      <c r="Q68" s="1">
        <f t="shared" si="7"/>
        <v>0.1555490674946</v>
      </c>
      <c r="R68" s="1">
        <f t="shared" si="8"/>
        <v>27.1511886519077</v>
      </c>
      <c r="W68" s="20">
        <v>261.976128257739</v>
      </c>
      <c r="X68" s="20">
        <v>14.1176620226782</v>
      </c>
      <c r="Y68" s="20">
        <v>42.3396867890569</v>
      </c>
      <c r="Z68" s="20">
        <v>0.642184311015119</v>
      </c>
      <c r="AA68" s="20">
        <v>55.122542224622</v>
      </c>
      <c r="AB68" s="20">
        <v>0.0622196269978402</v>
      </c>
      <c r="AC68" s="20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6"/>
      <c r="F69" s="1" t="s">
        <v>79</v>
      </c>
      <c r="G69" s="23" t="str">
        <f t="shared" si="16"/>
        <v>ACT_BND</v>
      </c>
      <c r="H69" t="str">
        <f t="shared" ref="H69" si="119">H68</f>
        <v>UP</v>
      </c>
      <c r="J69" s="13">
        <v>2027</v>
      </c>
      <c r="K69" s="13" t="str">
        <f t="shared" si="35"/>
        <v>ELCHFO00</v>
      </c>
      <c r="L69" s="1">
        <f t="shared" si="2"/>
        <v>0.187886969042477</v>
      </c>
      <c r="M69" s="1">
        <f t="shared" si="3"/>
        <v>2.51331886729062</v>
      </c>
      <c r="N69" s="1">
        <f t="shared" si="4"/>
        <v>0</v>
      </c>
      <c r="O69" s="1">
        <f t="shared" si="5"/>
        <v>0.196936273098152</v>
      </c>
      <c r="P69" s="1">
        <f t="shared" si="6"/>
        <v>0.97916702663787</v>
      </c>
      <c r="Q69" s="1">
        <f t="shared" si="7"/>
        <v>3.8665778185745</v>
      </c>
      <c r="R69" s="1">
        <f t="shared" si="8"/>
        <v>2.96665224334053</v>
      </c>
      <c r="W69" s="20">
        <v>0.056366090712743</v>
      </c>
      <c r="X69" s="20">
        <v>0.753995660187185</v>
      </c>
      <c r="Y69" s="13">
        <v>0</v>
      </c>
      <c r="Z69" s="20">
        <v>0.0590808819294456</v>
      </c>
      <c r="AA69" s="20">
        <v>0.293750107991361</v>
      </c>
      <c r="AB69" s="20">
        <v>1.15997334557235</v>
      </c>
      <c r="AC69" s="20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6"/>
      <c r="F70" s="1" t="s">
        <v>79</v>
      </c>
      <c r="G70" s="23" t="str">
        <f t="shared" si="16"/>
        <v>ACT_BND</v>
      </c>
      <c r="H70" t="str">
        <f t="shared" ref="H70" si="121">H69</f>
        <v>UP</v>
      </c>
      <c r="J70" s="13">
        <v>2027</v>
      </c>
      <c r="K70" s="13" t="str">
        <f t="shared" si="35"/>
        <v>ELCHYD00</v>
      </c>
      <c r="L70" s="1">
        <f t="shared" si="2"/>
        <v>6.12721077241656</v>
      </c>
      <c r="M70" s="1">
        <f t="shared" si="3"/>
        <v>236.822735419681</v>
      </c>
      <c r="N70" s="1">
        <f t="shared" si="4"/>
        <v>14.7773697015579</v>
      </c>
      <c r="O70" s="1">
        <f t="shared" si="5"/>
        <v>122.910686802788</v>
      </c>
      <c r="P70" s="1">
        <f t="shared" si="6"/>
        <v>137.022415889203</v>
      </c>
      <c r="Q70" s="1">
        <f t="shared" si="7"/>
        <v>860.663456614193</v>
      </c>
      <c r="R70" s="1">
        <f t="shared" si="8"/>
        <v>180.247061726897</v>
      </c>
      <c r="W70" s="20">
        <v>5.94339444924406</v>
      </c>
      <c r="X70" s="20">
        <v>229.718053357091</v>
      </c>
      <c r="Y70" s="20">
        <v>14.3340486105112</v>
      </c>
      <c r="Z70" s="20">
        <v>119.223366198704</v>
      </c>
      <c r="AA70" s="20">
        <v>132.911743412527</v>
      </c>
      <c r="AB70" s="20">
        <v>834.843552915767</v>
      </c>
      <c r="AC70" s="20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6"/>
      <c r="F71" s="1" t="s">
        <v>79</v>
      </c>
      <c r="G71" s="23" t="str">
        <f t="shared" si="16"/>
        <v>ACT_BND</v>
      </c>
      <c r="H71" t="str">
        <f t="shared" ref="H71" si="123">H70</f>
        <v>UP</v>
      </c>
      <c r="J71" s="13">
        <v>2027</v>
      </c>
      <c r="K71" s="13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7">
        <v>21.7488630323972</v>
      </c>
      <c r="Q71" s="1">
        <f t="shared" si="7"/>
        <v>0</v>
      </c>
      <c r="R71" s="17">
        <v>5.15722814560842</v>
      </c>
      <c r="W71" s="13">
        <v>0</v>
      </c>
      <c r="X71" s="13">
        <v>0</v>
      </c>
      <c r="Y71" s="13">
        <v>0</v>
      </c>
      <c r="Z71" s="13">
        <v>0</v>
      </c>
      <c r="AA71" s="20">
        <v>255.706195032397</v>
      </c>
      <c r="AB71" s="13">
        <v>0</v>
      </c>
      <c r="AC71" s="20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6"/>
      <c r="F72" s="1" t="s">
        <v>79</v>
      </c>
      <c r="G72" s="23" t="str">
        <f t="shared" si="16"/>
        <v>ACT_BND</v>
      </c>
      <c r="H72" t="str">
        <f t="shared" ref="H72" si="125">H71</f>
        <v>UP</v>
      </c>
      <c r="J72" s="13">
        <v>2027</v>
      </c>
      <c r="K72" s="13" t="str">
        <f t="shared" si="35"/>
        <v>ELCSOL00</v>
      </c>
      <c r="L72" s="1">
        <f t="shared" si="2"/>
        <v>11.3097503059755</v>
      </c>
      <c r="M72" s="1">
        <f t="shared" si="3"/>
        <v>3.84219142359971</v>
      </c>
      <c r="N72" s="1">
        <f t="shared" si="4"/>
        <v>0.715441560115191</v>
      </c>
      <c r="O72" s="1">
        <f t="shared" si="5"/>
        <v>0.13762008099352</v>
      </c>
      <c r="P72" s="1">
        <f t="shared" si="6"/>
        <v>30.3768802951764</v>
      </c>
      <c r="Q72" s="1">
        <f t="shared" si="7"/>
        <v>0.27413179024478</v>
      </c>
      <c r="R72" s="1">
        <f t="shared" si="8"/>
        <v>0.258030827325414</v>
      </c>
      <c r="W72" s="20">
        <v>11.3097503059755</v>
      </c>
      <c r="X72" s="20">
        <v>3.84219142359971</v>
      </c>
      <c r="Y72" s="20">
        <v>0.715441560115191</v>
      </c>
      <c r="Z72" s="20">
        <v>0.13762008099352</v>
      </c>
      <c r="AA72" s="20">
        <v>30.3768802951764</v>
      </c>
      <c r="AB72" s="20">
        <v>0.27413179024478</v>
      </c>
      <c r="AC72" s="20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6"/>
      <c r="F73" s="1" t="s">
        <v>79</v>
      </c>
      <c r="G73" s="23" t="str">
        <f t="shared" si="16"/>
        <v>ACT_BND</v>
      </c>
      <c r="H73" t="str">
        <f t="shared" ref="H73" si="127">H72</f>
        <v>UP</v>
      </c>
      <c r="J73" s="13">
        <v>2027</v>
      </c>
      <c r="K73" s="13" t="str">
        <f t="shared" si="35"/>
        <v>ELCWIN00</v>
      </c>
      <c r="L73" s="1">
        <f t="shared" si="2"/>
        <v>58.8256272858171</v>
      </c>
      <c r="M73" s="1">
        <f t="shared" si="3"/>
        <v>10.1990797106551</v>
      </c>
      <c r="N73" s="1">
        <f t="shared" si="4"/>
        <v>27.669166511879</v>
      </c>
      <c r="O73" s="1">
        <f t="shared" si="5"/>
        <v>3.10592450395968</v>
      </c>
      <c r="P73" s="1">
        <f t="shared" si="6"/>
        <v>78.6007591072714</v>
      </c>
      <c r="Q73" s="1">
        <f t="shared" si="7"/>
        <v>53.9221041396688</v>
      </c>
      <c r="R73" s="1">
        <f t="shared" si="8"/>
        <v>32.3640388765299</v>
      </c>
      <c r="W73" s="20">
        <v>58.8256272858171</v>
      </c>
      <c r="X73" s="20">
        <v>10.1990797106551</v>
      </c>
      <c r="Y73" s="20">
        <v>27.669166511879</v>
      </c>
      <c r="Z73" s="20">
        <v>3.10592450395968</v>
      </c>
      <c r="AA73" s="20">
        <v>78.6007591072714</v>
      </c>
      <c r="AB73" s="20">
        <v>53.9221041396688</v>
      </c>
      <c r="AC73" s="20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6"/>
      <c r="F74" s="1" t="s">
        <v>79</v>
      </c>
      <c r="G74" s="23" t="str">
        <f t="shared" si="16"/>
        <v>ACT_BND</v>
      </c>
      <c r="H74" t="str">
        <f t="shared" ref="H74" si="129">H73</f>
        <v>UP</v>
      </c>
      <c r="J74" s="13">
        <v>2027</v>
      </c>
      <c r="K74" s="13" t="str">
        <f t="shared" si="35"/>
        <v>ELCWOO00</v>
      </c>
      <c r="L74" s="1">
        <f t="shared" si="2"/>
        <v>10.5989244780417</v>
      </c>
      <c r="M74" s="1">
        <f t="shared" si="3"/>
        <v>37.9573144586034</v>
      </c>
      <c r="N74" s="1">
        <f t="shared" si="4"/>
        <v>0.952811356885734</v>
      </c>
      <c r="O74" s="1">
        <f t="shared" si="5"/>
        <v>0.828674277486371</v>
      </c>
      <c r="P74" s="1">
        <f t="shared" si="6"/>
        <v>11.3600980253008</v>
      </c>
      <c r="Q74" s="1">
        <f t="shared" si="7"/>
        <v>13.7852746374576</v>
      </c>
      <c r="R74" s="1">
        <f t="shared" si="8"/>
        <v>4.61117086650211</v>
      </c>
      <c r="W74" s="20">
        <v>3.70962356731461</v>
      </c>
      <c r="X74" s="20">
        <v>13.2850600605112</v>
      </c>
      <c r="Y74" s="20">
        <v>0.333483974910007</v>
      </c>
      <c r="Z74" s="20">
        <v>0.29003599712023</v>
      </c>
      <c r="AA74" s="20">
        <v>3.97603430885529</v>
      </c>
      <c r="AB74" s="20">
        <v>4.82484612311015</v>
      </c>
      <c r="AC74" s="20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6"/>
      <c r="F75" s="1" t="s">
        <v>79</v>
      </c>
      <c r="G75" s="23" t="str">
        <f t="shared" si="16"/>
        <v>ACT_BND</v>
      </c>
      <c r="H75" t="str">
        <f t="shared" ref="H75" si="131">H74</f>
        <v>UP</v>
      </c>
      <c r="J75" s="13">
        <v>2028</v>
      </c>
      <c r="K75" s="13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27.2154654996021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32.022018017506</v>
      </c>
      <c r="W75" s="13">
        <v>0</v>
      </c>
      <c r="X75" s="13">
        <v>0</v>
      </c>
      <c r="Y75" s="20">
        <v>10.3418768898488</v>
      </c>
      <c r="Z75" s="13">
        <v>0</v>
      </c>
      <c r="AA75" s="13">
        <v>0</v>
      </c>
      <c r="AB75" s="13">
        <v>0</v>
      </c>
      <c r="AC75" s="20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6"/>
      <c r="F76" s="1" t="s">
        <v>79</v>
      </c>
      <c r="G76" s="23" t="str">
        <f t="shared" si="16"/>
        <v>ACT_BND</v>
      </c>
      <c r="H76" t="str">
        <f t="shared" ref="H76" si="133">H75</f>
        <v>UP</v>
      </c>
      <c r="J76" s="13">
        <v>2028</v>
      </c>
      <c r="K76" s="13" t="str">
        <f t="shared" si="35"/>
        <v>ELCGAS00</v>
      </c>
      <c r="L76" s="1">
        <f t="shared" ref="L76:L139" si="134">W76/AJ76</f>
        <v>658.971557325415</v>
      </c>
      <c r="M76" s="1">
        <f t="shared" ref="M76:M139" si="135">X76/AK76</f>
        <v>42.9095390028797</v>
      </c>
      <c r="N76" s="1">
        <f t="shared" ref="N76:N139" si="136">Y76/AL76</f>
        <v>103.939488480921</v>
      </c>
      <c r="O76" s="1">
        <f t="shared" ref="O76:O139" si="137">Z76/AM76</f>
        <v>1.358426587473</v>
      </c>
      <c r="P76" s="1">
        <f t="shared" ref="P76:P139" si="138">AA76/AN76</f>
        <v>166.593716612671</v>
      </c>
      <c r="Q76" s="1">
        <f t="shared" ref="Q76:Q139" si="139">AB76/AO76</f>
        <v>6.3896973461123</v>
      </c>
      <c r="R76" s="1">
        <f t="shared" ref="R76:R139" si="140">AC76/AP76</f>
        <v>18.0894968295536</v>
      </c>
      <c r="W76" s="20">
        <v>263.588622930166</v>
      </c>
      <c r="X76" s="20">
        <v>17.1638156011519</v>
      </c>
      <c r="Y76" s="20">
        <v>41.5757953923686</v>
      </c>
      <c r="Z76" s="20">
        <v>0.543370634989201</v>
      </c>
      <c r="AA76" s="20">
        <v>66.6374866450684</v>
      </c>
      <c r="AB76" s="20">
        <v>2.55587893844492</v>
      </c>
      <c r="AC76" s="20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6"/>
      <c r="F77" s="1" t="s">
        <v>79</v>
      </c>
      <c r="G77" s="23" t="str">
        <f t="shared" si="16"/>
        <v>ACT_BND</v>
      </c>
      <c r="H77" t="str">
        <f t="shared" ref="H77" si="142">H76</f>
        <v>UP</v>
      </c>
      <c r="J77" s="13">
        <v>2028</v>
      </c>
      <c r="K77" s="13" t="str">
        <f t="shared" si="35"/>
        <v>ELCHFO00</v>
      </c>
      <c r="L77" s="1">
        <f t="shared" si="134"/>
        <v>0.142728401727862</v>
      </c>
      <c r="M77" s="1">
        <f t="shared" si="135"/>
        <v>2.30979214182865</v>
      </c>
      <c r="N77" s="1">
        <f t="shared" si="136"/>
        <v>0.0062541396688265</v>
      </c>
      <c r="O77" s="1">
        <f t="shared" si="137"/>
        <v>0.170656493280538</v>
      </c>
      <c r="P77" s="1">
        <f t="shared" si="138"/>
        <v>0.776898164146867</v>
      </c>
      <c r="Q77" s="1">
        <f t="shared" si="139"/>
        <v>5.81441081713463</v>
      </c>
      <c r="R77" s="1">
        <f t="shared" si="140"/>
        <v>5.01198139032877</v>
      </c>
      <c r="W77" s="20">
        <v>0.0428185205183585</v>
      </c>
      <c r="X77" s="20">
        <v>0.692937642548596</v>
      </c>
      <c r="Y77" s="20">
        <v>0.00187624190064795</v>
      </c>
      <c r="Z77" s="20">
        <v>0.0511969479841613</v>
      </c>
      <c r="AA77" s="20">
        <v>0.23306944924406</v>
      </c>
      <c r="AB77" s="20">
        <v>1.74432324514039</v>
      </c>
      <c r="AC77" s="20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6"/>
      <c r="F78" s="1" t="s">
        <v>79</v>
      </c>
      <c r="G78" s="23" t="str">
        <f t="shared" si="16"/>
        <v>ACT_BND</v>
      </c>
      <c r="H78" t="str">
        <f t="shared" ref="H78" si="144">H77</f>
        <v>UP</v>
      </c>
      <c r="J78" s="13">
        <v>2028</v>
      </c>
      <c r="K78" s="13" t="str">
        <f t="shared" si="35"/>
        <v>ELCHYD00</v>
      </c>
      <c r="L78" s="1">
        <f t="shared" si="134"/>
        <v>6.12721077241656</v>
      </c>
      <c r="M78" s="1">
        <f t="shared" si="135"/>
        <v>236.939959725902</v>
      </c>
      <c r="N78" s="1">
        <f t="shared" si="136"/>
        <v>14.6824104710798</v>
      </c>
      <c r="O78" s="1">
        <f t="shared" si="137"/>
        <v>125.994865957115</v>
      </c>
      <c r="P78" s="1">
        <f t="shared" si="138"/>
        <v>138.947431995131</v>
      </c>
      <c r="Q78" s="1">
        <f t="shared" si="139"/>
        <v>880.342435409291</v>
      </c>
      <c r="R78" s="1">
        <f t="shared" si="140"/>
        <v>181.096894295013</v>
      </c>
      <c r="W78" s="20">
        <v>5.94339444924406</v>
      </c>
      <c r="X78" s="20">
        <v>229.831760934125</v>
      </c>
      <c r="Y78" s="20">
        <v>14.2419381569474</v>
      </c>
      <c r="Z78" s="20">
        <v>122.215019978402</v>
      </c>
      <c r="AA78" s="20">
        <v>134.779009035277</v>
      </c>
      <c r="AB78" s="20">
        <v>853.932162347012</v>
      </c>
      <c r="AC78" s="20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6"/>
      <c r="F79" s="1" t="s">
        <v>79</v>
      </c>
      <c r="G79" s="23" t="str">
        <f t="shared" si="16"/>
        <v>ACT_BND</v>
      </c>
      <c r="H79" t="str">
        <f t="shared" ref="H79" si="146">H78</f>
        <v>UP</v>
      </c>
      <c r="J79" s="13">
        <v>2028</v>
      </c>
      <c r="K79" s="13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17">
        <v>39.4144725716343</v>
      </c>
      <c r="Q79" s="1">
        <f t="shared" si="139"/>
        <v>0</v>
      </c>
      <c r="R79" s="17">
        <v>5.91150204967602</v>
      </c>
      <c r="W79" s="13">
        <v>0</v>
      </c>
      <c r="X79" s="13">
        <v>0</v>
      </c>
      <c r="Y79" s="13">
        <v>0</v>
      </c>
      <c r="Z79" s="13">
        <v>0</v>
      </c>
      <c r="AA79" s="20">
        <v>266.284304571634</v>
      </c>
      <c r="AB79" s="13">
        <v>0</v>
      </c>
      <c r="AC79" s="20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6"/>
      <c r="F80" s="1" t="s">
        <v>79</v>
      </c>
      <c r="G80" s="23" t="str">
        <f t="shared" si="16"/>
        <v>ACT_BND</v>
      </c>
      <c r="H80" t="str">
        <f t="shared" ref="H80" si="148">H79</f>
        <v>UP</v>
      </c>
      <c r="J80" s="13">
        <v>2028</v>
      </c>
      <c r="K80" s="13" t="str">
        <f t="shared" si="35"/>
        <v>ELCSOL00</v>
      </c>
      <c r="L80" s="1">
        <f t="shared" si="134"/>
        <v>12.6085933585313</v>
      </c>
      <c r="M80" s="1">
        <f t="shared" si="135"/>
        <v>4.36574298065875</v>
      </c>
      <c r="N80" s="1">
        <f t="shared" si="136"/>
        <v>0.804931058315335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</v>
      </c>
      <c r="R80" s="1">
        <f t="shared" si="140"/>
        <v>0.291227008833693</v>
      </c>
      <c r="W80" s="20">
        <v>12.6085933585313</v>
      </c>
      <c r="X80" s="20">
        <v>4.36574298065875</v>
      </c>
      <c r="Y80" s="20">
        <v>0.804931058315335</v>
      </c>
      <c r="Z80" s="20">
        <v>0.175202329769618</v>
      </c>
      <c r="AA80" s="20">
        <v>30.6988785781137</v>
      </c>
      <c r="AB80" s="20">
        <v>0.358039782289417</v>
      </c>
      <c r="AC80" s="20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6"/>
      <c r="F81" s="1" t="s">
        <v>79</v>
      </c>
      <c r="G81" s="23" t="str">
        <f t="shared" si="16"/>
        <v>ACT_BND</v>
      </c>
      <c r="H81" t="str">
        <f t="shared" ref="H81" si="150">H80</f>
        <v>UP</v>
      </c>
      <c r="J81" s="13">
        <v>2028</v>
      </c>
      <c r="K81" s="13" t="str">
        <f t="shared" si="35"/>
        <v>ELCWIN00</v>
      </c>
      <c r="L81" s="1">
        <f t="shared" si="134"/>
        <v>62.9679409647228</v>
      </c>
      <c r="M81" s="1">
        <f t="shared" si="135"/>
        <v>10.8402388431246</v>
      </c>
      <c r="N81" s="1">
        <f t="shared" si="136"/>
        <v>29.8459727177826</v>
      </c>
      <c r="O81" s="1">
        <f t="shared" si="137"/>
        <v>3.3705472275018</v>
      </c>
      <c r="P81" s="1">
        <f t="shared" si="138"/>
        <v>85.3731147228222</v>
      </c>
      <c r="Q81" s="1">
        <f t="shared" si="139"/>
        <v>53.9221041396688</v>
      </c>
      <c r="R81" s="1">
        <f t="shared" si="140"/>
        <v>39.6246778938085</v>
      </c>
      <c r="W81" s="20">
        <v>62.9679409647228</v>
      </c>
      <c r="X81" s="20">
        <v>10.8402388431246</v>
      </c>
      <c r="Y81" s="20">
        <v>29.8459727177826</v>
      </c>
      <c r="Z81" s="20">
        <v>3.3705472275018</v>
      </c>
      <c r="AA81" s="20">
        <v>85.3731147228222</v>
      </c>
      <c r="AB81" s="20">
        <v>53.9221041396688</v>
      </c>
      <c r="AC81" s="20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6"/>
      <c r="F82" s="1" t="s">
        <v>79</v>
      </c>
      <c r="G82" s="23" t="str">
        <f t="shared" si="16"/>
        <v>ACT_BND</v>
      </c>
      <c r="H82" t="str">
        <f t="shared" ref="H82" si="152">H81</f>
        <v>UP</v>
      </c>
      <c r="J82" s="13">
        <v>2028</v>
      </c>
      <c r="K82" s="13" t="str">
        <f t="shared" si="35"/>
        <v>ELCWOO00</v>
      </c>
      <c r="L82" s="1">
        <f t="shared" si="134"/>
        <v>9.08887096472283</v>
      </c>
      <c r="M82" s="1">
        <f t="shared" si="135"/>
        <v>40.4171790753883</v>
      </c>
      <c r="N82" s="1">
        <f t="shared" si="136"/>
        <v>0.874521066029003</v>
      </c>
      <c r="O82" s="1">
        <f t="shared" si="137"/>
        <v>0.803579142240049</v>
      </c>
      <c r="P82" s="1">
        <f t="shared" si="138"/>
        <v>15.1290753882547</v>
      </c>
      <c r="Q82" s="1">
        <f t="shared" si="139"/>
        <v>13.8402065926155</v>
      </c>
      <c r="R82" s="1">
        <f t="shared" si="140"/>
        <v>4.75614363853749</v>
      </c>
      <c r="W82" s="20">
        <v>3.18110483765299</v>
      </c>
      <c r="X82" s="20">
        <v>14.1460126763859</v>
      </c>
      <c r="Y82" s="20">
        <v>0.306082373110151</v>
      </c>
      <c r="Z82" s="20">
        <v>0.281252699784017</v>
      </c>
      <c r="AA82" s="20">
        <v>5.29517638588913</v>
      </c>
      <c r="AB82" s="20">
        <v>4.84407230741541</v>
      </c>
      <c r="AC82" s="20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6"/>
      <c r="F83" s="1" t="s">
        <v>79</v>
      </c>
      <c r="G83" s="23" t="str">
        <f t="shared" ref="G83:G146" si="154">G82</f>
        <v>ACT_BND</v>
      </c>
      <c r="H83" t="str">
        <f t="shared" ref="H83" si="155">H82</f>
        <v>UP</v>
      </c>
      <c r="J83" s="13">
        <v>2029</v>
      </c>
      <c r="K83" s="13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9.99918267591224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24.1532818006138</v>
      </c>
      <c r="W83" s="13">
        <v>0</v>
      </c>
      <c r="X83" s="13">
        <v>0</v>
      </c>
      <c r="Y83" s="20">
        <v>3.79968941684665</v>
      </c>
      <c r="Z83" s="13">
        <v>0</v>
      </c>
      <c r="AA83" s="13">
        <v>0</v>
      </c>
      <c r="AB83" s="13">
        <v>0</v>
      </c>
      <c r="AC83" s="20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6"/>
      <c r="F84" s="1" t="s">
        <v>79</v>
      </c>
      <c r="G84" s="23" t="str">
        <f t="shared" si="154"/>
        <v>ACT_BND</v>
      </c>
      <c r="H84" t="str">
        <f t="shared" ref="H84" si="157">H83</f>
        <v>UP</v>
      </c>
      <c r="J84" s="13">
        <v>2029</v>
      </c>
      <c r="K84" s="13" t="str">
        <f t="shared" si="35"/>
        <v>ELCGAS00</v>
      </c>
      <c r="L84" s="1">
        <f t="shared" si="134"/>
        <v>652.689941594673</v>
      </c>
      <c r="M84" s="1">
        <f t="shared" si="135"/>
        <v>78.4625185935925</v>
      </c>
      <c r="N84" s="1">
        <f t="shared" si="136"/>
        <v>121.971641558675</v>
      </c>
      <c r="O84" s="1">
        <f t="shared" si="137"/>
        <v>0.995123887688985</v>
      </c>
      <c r="P84" s="1">
        <f t="shared" si="138"/>
        <v>188.039500089993</v>
      </c>
      <c r="Q84" s="1">
        <f t="shared" si="139"/>
        <v>4.93694179445645</v>
      </c>
      <c r="R84" s="1">
        <f t="shared" si="140"/>
        <v>16.0351618956984</v>
      </c>
      <c r="W84" s="20">
        <v>261.075976637869</v>
      </c>
      <c r="X84" s="20">
        <v>31.385007437437</v>
      </c>
      <c r="Y84" s="20">
        <v>48.7886566234701</v>
      </c>
      <c r="Z84" s="20">
        <v>0.398049555075594</v>
      </c>
      <c r="AA84" s="20">
        <v>75.2158000359971</v>
      </c>
      <c r="AB84" s="20">
        <v>1.97477671778258</v>
      </c>
      <c r="AC84" s="20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6"/>
      <c r="F85" s="1" t="s">
        <v>79</v>
      </c>
      <c r="G85" s="23" t="str">
        <f t="shared" si="154"/>
        <v>ACT_BND</v>
      </c>
      <c r="H85" t="str">
        <f t="shared" ref="H85" si="159">H84</f>
        <v>UP</v>
      </c>
      <c r="J85" s="13">
        <v>2029</v>
      </c>
      <c r="K85" s="13" t="str">
        <f t="shared" si="35"/>
        <v>ELCHFO00</v>
      </c>
      <c r="L85" s="1">
        <f t="shared" si="134"/>
        <v>0.092773487401008</v>
      </c>
      <c r="M85" s="1">
        <f t="shared" si="135"/>
        <v>2.21103217782577</v>
      </c>
      <c r="N85" s="1">
        <f t="shared" si="136"/>
        <v>0.00406519078473723</v>
      </c>
      <c r="O85" s="1">
        <f t="shared" si="137"/>
        <v>0.121656896808255</v>
      </c>
      <c r="P85" s="1">
        <f t="shared" si="138"/>
        <v>0.50498372786177</v>
      </c>
      <c r="Q85" s="1">
        <f t="shared" si="139"/>
        <v>3.79008767338613</v>
      </c>
      <c r="R85" s="1">
        <f t="shared" si="140"/>
        <v>3.797111687545</v>
      </c>
      <c r="W85" s="20">
        <v>0.0278320462203024</v>
      </c>
      <c r="X85" s="20">
        <v>0.663309653347732</v>
      </c>
      <c r="Y85" s="20">
        <v>0.00121955723542117</v>
      </c>
      <c r="Z85" s="20">
        <v>0.0364970690424766</v>
      </c>
      <c r="AA85" s="20">
        <v>0.151495118358531</v>
      </c>
      <c r="AB85" s="20">
        <v>1.13702630201584</v>
      </c>
      <c r="AC85" s="20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6"/>
      <c r="F86" s="1" t="s">
        <v>79</v>
      </c>
      <c r="G86" s="23" t="str">
        <f t="shared" si="154"/>
        <v>ACT_BND</v>
      </c>
      <c r="H86" t="str">
        <f t="shared" ref="H86" si="161">H85</f>
        <v>UP</v>
      </c>
      <c r="J86" s="13">
        <v>2029</v>
      </c>
      <c r="K86" s="13" t="str">
        <f t="shared" si="35"/>
        <v>ELCHYD00</v>
      </c>
      <c r="L86" s="1">
        <f t="shared" si="134"/>
        <v>6.12721077241656</v>
      </c>
      <c r="M86" s="1">
        <f t="shared" si="135"/>
        <v>237.077936691086</v>
      </c>
      <c r="N86" s="1">
        <f t="shared" si="136"/>
        <v>15.2473780439833</v>
      </c>
      <c r="O86" s="1">
        <f t="shared" si="137"/>
        <v>144.547837278172</v>
      </c>
      <c r="P86" s="1">
        <f t="shared" si="138"/>
        <v>140.083557665902</v>
      </c>
      <c r="Q86" s="1">
        <f t="shared" si="139"/>
        <v>895.197634580986</v>
      </c>
      <c r="R86" s="1">
        <f t="shared" si="140"/>
        <v>181.738697934804</v>
      </c>
      <c r="W86" s="20">
        <v>5.94339444924406</v>
      </c>
      <c r="X86" s="20">
        <v>229.965598590353</v>
      </c>
      <c r="Y86" s="20">
        <v>14.7899567026638</v>
      </c>
      <c r="Z86" s="20">
        <v>140.211402159827</v>
      </c>
      <c r="AA86" s="20">
        <v>135.881050935925</v>
      </c>
      <c r="AB86" s="20">
        <v>868.341705543556</v>
      </c>
      <c r="AC86" s="20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6"/>
      <c r="F87" s="1" t="s">
        <v>79</v>
      </c>
      <c r="G87" s="23" t="str">
        <f t="shared" si="154"/>
        <v>ACT_BND</v>
      </c>
      <c r="H87" t="str">
        <f t="shared" ref="H87" si="163">H86</f>
        <v>UP</v>
      </c>
      <c r="J87" s="13">
        <v>2029</v>
      </c>
      <c r="K87" s="13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17">
        <v>54.8149638963283</v>
      </c>
      <c r="Q87" s="1">
        <f t="shared" si="139"/>
        <v>0</v>
      </c>
      <c r="R87" s="17">
        <v>6.69403356353487</v>
      </c>
      <c r="W87" s="13">
        <v>0</v>
      </c>
      <c r="X87" s="13">
        <v>0</v>
      </c>
      <c r="Y87" s="13">
        <v>0</v>
      </c>
      <c r="Z87" s="13">
        <v>0</v>
      </c>
      <c r="AA87" s="20">
        <v>274.597295896328</v>
      </c>
      <c r="AB87" s="13">
        <v>0</v>
      </c>
      <c r="AC87" s="20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6"/>
      <c r="F88" s="1" t="s">
        <v>79</v>
      </c>
      <c r="G88" s="23" t="str">
        <f t="shared" si="154"/>
        <v>ACT_BND</v>
      </c>
      <c r="H88" t="str">
        <f t="shared" ref="H88" si="165">H87</f>
        <v>UP</v>
      </c>
      <c r="J88" s="13">
        <v>2029</v>
      </c>
      <c r="K88" s="13" t="str">
        <f t="shared" si="35"/>
        <v>ELCSOL00</v>
      </c>
      <c r="L88" s="1">
        <f t="shared" si="134"/>
        <v>13.9074364074874</v>
      </c>
      <c r="M88" s="1">
        <f t="shared" si="135"/>
        <v>4.88928987791937</v>
      </c>
      <c r="N88" s="1">
        <f t="shared" si="136"/>
        <v>0.89442055687545</v>
      </c>
      <c r="O88" s="1">
        <f t="shared" si="137"/>
        <v>0.212784578581713</v>
      </c>
      <c r="P88" s="1">
        <f t="shared" si="138"/>
        <v>31.0208768646508</v>
      </c>
      <c r="Q88" s="1">
        <f t="shared" si="139"/>
        <v>0.441947774298056</v>
      </c>
      <c r="R88" s="1">
        <f t="shared" si="140"/>
        <v>0.324423190341973</v>
      </c>
      <c r="W88" s="20">
        <v>13.9074364074874</v>
      </c>
      <c r="X88" s="20">
        <v>4.88928987791937</v>
      </c>
      <c r="Y88" s="20">
        <v>0.89442055687545</v>
      </c>
      <c r="Z88" s="20">
        <v>0.212784578581713</v>
      </c>
      <c r="AA88" s="20">
        <v>31.0208768646508</v>
      </c>
      <c r="AB88" s="20">
        <v>0.441947774298056</v>
      </c>
      <c r="AC88" s="20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6"/>
      <c r="F89" s="1" t="s">
        <v>79</v>
      </c>
      <c r="G89" s="23" t="str">
        <f t="shared" si="154"/>
        <v>ACT_BND</v>
      </c>
      <c r="H89" t="str">
        <f t="shared" ref="H89" si="167">H88</f>
        <v>UP</v>
      </c>
      <c r="J89" s="13">
        <v>2029</v>
      </c>
      <c r="K89" s="13" t="str">
        <f t="shared" si="35"/>
        <v>ELCWIN00</v>
      </c>
      <c r="L89" s="1">
        <f t="shared" si="134"/>
        <v>67.1102546436285</v>
      </c>
      <c r="M89" s="1">
        <f t="shared" si="135"/>
        <v>11.4831750785817</v>
      </c>
      <c r="N89" s="1">
        <f t="shared" si="136"/>
        <v>32.3397180705544</v>
      </c>
      <c r="O89" s="1">
        <f t="shared" si="137"/>
        <v>3.68601989200864</v>
      </c>
      <c r="P89" s="1">
        <f t="shared" si="138"/>
        <v>91.4756628509719</v>
      </c>
      <c r="Q89" s="1">
        <f t="shared" si="139"/>
        <v>53.9221041396688</v>
      </c>
      <c r="R89" s="1">
        <f t="shared" si="140"/>
        <v>46.7971901400288</v>
      </c>
      <c r="W89" s="20">
        <v>67.1102546436285</v>
      </c>
      <c r="X89" s="20">
        <v>11.4831750785817</v>
      </c>
      <c r="Y89" s="20">
        <v>32.3397180705544</v>
      </c>
      <c r="Z89" s="20">
        <v>3.68601989200864</v>
      </c>
      <c r="AA89" s="20">
        <v>91.4756628509719</v>
      </c>
      <c r="AB89" s="20">
        <v>53.9221041396688</v>
      </c>
      <c r="AC89" s="20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6"/>
      <c r="F90" s="1" t="s">
        <v>79</v>
      </c>
      <c r="G90" s="23" t="str">
        <f t="shared" si="154"/>
        <v>ACT_BND</v>
      </c>
      <c r="H90" t="str">
        <f t="shared" ref="H90" si="169">H89</f>
        <v>UP</v>
      </c>
      <c r="J90" s="13">
        <v>2029</v>
      </c>
      <c r="K90" s="13" t="str">
        <f t="shared" si="35"/>
        <v>ELCWOO00</v>
      </c>
      <c r="L90" s="1">
        <f t="shared" si="134"/>
        <v>10.8467996811684</v>
      </c>
      <c r="M90" s="1">
        <f t="shared" si="135"/>
        <v>35.6937071819397</v>
      </c>
      <c r="N90" s="1">
        <f t="shared" si="136"/>
        <v>0.794927123727246</v>
      </c>
      <c r="O90" s="1">
        <f t="shared" si="137"/>
        <v>0.76473664074874</v>
      </c>
      <c r="P90" s="1">
        <f t="shared" si="138"/>
        <v>11.3318934485241</v>
      </c>
      <c r="Q90" s="1">
        <f t="shared" si="139"/>
        <v>13.8952623572971</v>
      </c>
      <c r="R90" s="1">
        <f t="shared" si="140"/>
        <v>4.19470298601254</v>
      </c>
      <c r="W90" s="20">
        <v>3.79637988840893</v>
      </c>
      <c r="X90" s="20">
        <v>12.4927975136789</v>
      </c>
      <c r="Y90" s="20">
        <v>0.278224493304536</v>
      </c>
      <c r="Z90" s="20">
        <v>0.267657824262059</v>
      </c>
      <c r="AA90" s="20">
        <v>3.96616270698344</v>
      </c>
      <c r="AB90" s="13">
        <v>4.863341825054</v>
      </c>
      <c r="AC90" s="20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6"/>
      <c r="F91" s="1" t="s">
        <v>79</v>
      </c>
      <c r="G91" s="23" t="str">
        <f t="shared" si="154"/>
        <v>ACT_BND</v>
      </c>
      <c r="H91" t="str">
        <f t="shared" ref="H91" si="171">H90</f>
        <v>UP</v>
      </c>
      <c r="J91" s="13">
        <v>2030</v>
      </c>
      <c r="K91" s="13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6.20296692054111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0.000785308135349171</v>
      </c>
      <c r="W91" s="13">
        <v>0</v>
      </c>
      <c r="X91" s="13">
        <v>0</v>
      </c>
      <c r="Y91" s="20">
        <v>2.35712742980562</v>
      </c>
      <c r="Z91" s="13">
        <v>0</v>
      </c>
      <c r="AA91" s="13">
        <v>0</v>
      </c>
      <c r="AB91" s="13">
        <v>0</v>
      </c>
      <c r="AC91" s="20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6"/>
      <c r="F92" s="1" t="s">
        <v>79</v>
      </c>
      <c r="G92" s="23" t="str">
        <f t="shared" si="154"/>
        <v>ACT_BND</v>
      </c>
      <c r="H92" t="str">
        <f t="shared" ref="H92" si="174">H91</f>
        <v>UP</v>
      </c>
      <c r="J92" s="13">
        <v>2030</v>
      </c>
      <c r="K92" s="13" t="str">
        <f t="shared" si="172"/>
        <v>ELCGAS00</v>
      </c>
      <c r="L92" s="1">
        <f t="shared" si="134"/>
        <v>650.691219312455</v>
      </c>
      <c r="M92" s="1">
        <f t="shared" si="135"/>
        <v>94.955235961123</v>
      </c>
      <c r="N92" s="1">
        <f t="shared" si="136"/>
        <v>126.185941864651</v>
      </c>
      <c r="O92" s="1">
        <f t="shared" si="137"/>
        <v>0.111040181785457</v>
      </c>
      <c r="P92" s="1">
        <f t="shared" si="138"/>
        <v>219.698509989201</v>
      </c>
      <c r="Q92" s="1">
        <f t="shared" si="139"/>
        <v>1.52731791306695</v>
      </c>
      <c r="R92" s="1">
        <f t="shared" si="140"/>
        <v>12.3265159831714</v>
      </c>
      <c r="W92" s="20">
        <v>260.276487724982</v>
      </c>
      <c r="X92" s="20">
        <v>37.9820943844492</v>
      </c>
      <c r="Y92" s="20">
        <v>50.4743767458603</v>
      </c>
      <c r="Z92" s="20">
        <v>0.0444160727141829</v>
      </c>
      <c r="AA92" s="20">
        <v>87.8794039956803</v>
      </c>
      <c r="AB92" s="20">
        <v>0.610927165226782</v>
      </c>
      <c r="AC92" s="20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6"/>
      <c r="F93" s="1" t="s">
        <v>79</v>
      </c>
      <c r="G93" s="23" t="str">
        <f t="shared" si="154"/>
        <v>ACT_BND</v>
      </c>
      <c r="H93" t="str">
        <f t="shared" ref="H93" si="176">H92</f>
        <v>UP</v>
      </c>
      <c r="J93" s="13">
        <v>2030</v>
      </c>
      <c r="K93" s="13" t="str">
        <f t="shared" si="172"/>
        <v>ELCHFO00</v>
      </c>
      <c r="L93" s="1">
        <f t="shared" si="134"/>
        <v>0</v>
      </c>
      <c r="M93" s="1">
        <f t="shared" si="135"/>
        <v>1.88712694960403</v>
      </c>
      <c r="N93" s="1">
        <f t="shared" si="136"/>
        <v>0</v>
      </c>
      <c r="O93" s="1">
        <f t="shared" si="137"/>
        <v>0.00940136789056877</v>
      </c>
      <c r="P93" s="1">
        <f t="shared" si="138"/>
        <v>0.163931616990641</v>
      </c>
      <c r="Q93" s="1">
        <f t="shared" si="139"/>
        <v>3.8620158387329</v>
      </c>
      <c r="R93" s="1">
        <f t="shared" si="140"/>
        <v>1.5004060574754</v>
      </c>
      <c r="W93" s="13">
        <v>0</v>
      </c>
      <c r="X93" s="20">
        <v>0.566138084881209</v>
      </c>
      <c r="Y93" s="13">
        <v>0</v>
      </c>
      <c r="Z93" s="20">
        <v>0.00282041036717063</v>
      </c>
      <c r="AA93" s="20">
        <v>0.0491794850971922</v>
      </c>
      <c r="AB93" s="20">
        <v>1.15860475161987</v>
      </c>
      <c r="AC93" s="20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6"/>
      <c r="F94" s="1" t="s">
        <v>79</v>
      </c>
      <c r="G94" s="23" t="str">
        <f t="shared" si="154"/>
        <v>ACT_BND</v>
      </c>
      <c r="H94" t="str">
        <f t="shared" ref="H94" si="178">H93</f>
        <v>UP</v>
      </c>
      <c r="J94" s="13">
        <v>2030</v>
      </c>
      <c r="K94" s="13" t="str">
        <f t="shared" si="172"/>
        <v>ELCHYD00</v>
      </c>
      <c r="L94" s="1">
        <f t="shared" si="134"/>
        <v>6.12721077241656</v>
      </c>
      <c r="M94" s="1">
        <f t="shared" si="135"/>
        <v>237.143626424112</v>
      </c>
      <c r="N94" s="1">
        <f t="shared" si="136"/>
        <v>15.372333043872</v>
      </c>
      <c r="O94" s="1">
        <f t="shared" si="137"/>
        <v>148.773664506839</v>
      </c>
      <c r="P94" s="1">
        <f t="shared" si="138"/>
        <v>141.783221890702</v>
      </c>
      <c r="Q94" s="1">
        <f t="shared" si="139"/>
        <v>912.096638165854</v>
      </c>
      <c r="R94" s="1">
        <f t="shared" si="140"/>
        <v>182.706923778139</v>
      </c>
      <c r="W94" s="20">
        <v>5.94339444924406</v>
      </c>
      <c r="X94" s="20">
        <v>230.029317631389</v>
      </c>
      <c r="Y94" s="20">
        <v>14.9111630525558</v>
      </c>
      <c r="Z94" s="20">
        <v>144.310454571634</v>
      </c>
      <c r="AA94" s="20">
        <v>137.529725233981</v>
      </c>
      <c r="AB94" s="20">
        <v>884.733739020878</v>
      </c>
      <c r="AC94" s="20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6"/>
      <c r="F95" s="1" t="s">
        <v>79</v>
      </c>
      <c r="G95" s="23" t="str">
        <f t="shared" si="154"/>
        <v>ACT_BND</v>
      </c>
      <c r="H95" t="str">
        <f t="shared" ref="H95" si="180">H94</f>
        <v>UP</v>
      </c>
      <c r="J95" s="13">
        <v>2030</v>
      </c>
      <c r="K95" s="13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17">
        <v>83.2574103686101</v>
      </c>
      <c r="Q95" s="1">
        <f t="shared" si="139"/>
        <v>0</v>
      </c>
      <c r="R95" s="17">
        <v>7.79808370950322</v>
      </c>
      <c r="W95" s="13">
        <v>0</v>
      </c>
      <c r="X95" s="13">
        <v>0</v>
      </c>
      <c r="Y95" s="13">
        <v>0</v>
      </c>
      <c r="Z95" s="13">
        <v>0</v>
      </c>
      <c r="AA95" s="20">
        <v>295.95224236861</v>
      </c>
      <c r="AB95" s="13">
        <v>0</v>
      </c>
      <c r="AC95" s="20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6"/>
      <c r="F96" s="1" t="s">
        <v>79</v>
      </c>
      <c r="G96" s="23" t="str">
        <f t="shared" si="154"/>
        <v>ACT_BND</v>
      </c>
      <c r="H96" t="str">
        <f t="shared" ref="H96" si="182">H95</f>
        <v>UP</v>
      </c>
      <c r="J96" s="13">
        <v>2030</v>
      </c>
      <c r="K96" s="13" t="str">
        <f t="shared" si="172"/>
        <v>ELCSOL00</v>
      </c>
      <c r="L96" s="1">
        <f t="shared" si="134"/>
        <v>15.2062794600432</v>
      </c>
      <c r="M96" s="1">
        <f t="shared" si="135"/>
        <v>5.4180663999604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31.3428751475882</v>
      </c>
      <c r="Q96" s="1">
        <f t="shared" si="139"/>
        <v>0.52585576637869</v>
      </c>
      <c r="R96" s="1">
        <f t="shared" si="140"/>
        <v>0.449109832793377</v>
      </c>
      <c r="W96" s="20">
        <v>15.2062794600432</v>
      </c>
      <c r="X96" s="20">
        <v>5.4180663999604</v>
      </c>
      <c r="Y96" s="20">
        <v>1.20470241396688</v>
      </c>
      <c r="Z96" s="20">
        <v>0.250366827393808</v>
      </c>
      <c r="AA96" s="20">
        <v>31.3428751475882</v>
      </c>
      <c r="AB96" s="20">
        <v>0.52585576637869</v>
      </c>
      <c r="AC96" s="20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6"/>
      <c r="F97" s="1" t="s">
        <v>79</v>
      </c>
      <c r="G97" s="23" t="str">
        <f t="shared" si="154"/>
        <v>ACT_BND</v>
      </c>
      <c r="H97" t="str">
        <f t="shared" ref="H97" si="184">H96</f>
        <v>UP</v>
      </c>
      <c r="J97" s="13">
        <v>2030</v>
      </c>
      <c r="K97" s="13" t="str">
        <f t="shared" si="172"/>
        <v>ELCWIN00</v>
      </c>
      <c r="L97" s="1">
        <f t="shared" si="134"/>
        <v>71.2525683225342</v>
      </c>
      <c r="M97" s="1">
        <f t="shared" si="135"/>
        <v>12.1445251689345</v>
      </c>
      <c r="N97" s="1">
        <f t="shared" si="136"/>
        <v>34.7117504463643</v>
      </c>
      <c r="O97" s="1">
        <f t="shared" si="137"/>
        <v>3.95069313534917</v>
      </c>
      <c r="P97" s="1">
        <f t="shared" si="138"/>
        <v>102.751420950324</v>
      </c>
      <c r="Q97" s="1">
        <f t="shared" si="139"/>
        <v>53.9221041396688</v>
      </c>
      <c r="R97" s="1">
        <f t="shared" si="140"/>
        <v>53.9936411335493</v>
      </c>
      <c r="W97" s="20">
        <v>71.2525683225342</v>
      </c>
      <c r="X97" s="20">
        <v>12.1445251689345</v>
      </c>
      <c r="Y97" s="20">
        <v>34.7117504463643</v>
      </c>
      <c r="Z97" s="20">
        <v>3.95069313534917</v>
      </c>
      <c r="AA97" s="20">
        <v>102.751420950324</v>
      </c>
      <c r="AB97" s="20">
        <v>53.9221041396688</v>
      </c>
      <c r="AC97" s="20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6"/>
      <c r="F98" s="1" t="s">
        <v>79</v>
      </c>
      <c r="G98" s="23" t="str">
        <f t="shared" si="154"/>
        <v>ACT_BND</v>
      </c>
      <c r="H98" t="str">
        <f t="shared" ref="H98" si="186">H97</f>
        <v>UP</v>
      </c>
      <c r="J98" s="13">
        <v>2030</v>
      </c>
      <c r="K98" s="13" t="str">
        <f t="shared" si="172"/>
        <v>ELCWOO00</v>
      </c>
      <c r="L98" s="1">
        <f t="shared" si="134"/>
        <v>11.8934414686825</v>
      </c>
      <c r="M98" s="1">
        <f t="shared" si="135"/>
        <v>32.9747862048751</v>
      </c>
      <c r="N98" s="1">
        <f t="shared" si="136"/>
        <v>0.129959888923172</v>
      </c>
      <c r="O98" s="1">
        <f t="shared" si="137"/>
        <v>0.831761981590043</v>
      </c>
      <c r="P98" s="1">
        <f t="shared" si="138"/>
        <v>12.3572971305153</v>
      </c>
      <c r="Q98" s="1">
        <f t="shared" si="139"/>
        <v>13.9705001645583</v>
      </c>
      <c r="R98" s="1">
        <f t="shared" si="140"/>
        <v>4.21825598633137</v>
      </c>
      <c r="W98" s="20">
        <v>4.16270451403888</v>
      </c>
      <c r="X98" s="20">
        <v>11.5411751717063</v>
      </c>
      <c r="Y98" s="20">
        <v>0.0454859611231101</v>
      </c>
      <c r="Z98" s="20">
        <v>0.291116693556515</v>
      </c>
      <c r="AA98" s="20">
        <v>4.32505399568035</v>
      </c>
      <c r="AB98" s="20">
        <v>4.88967505759539</v>
      </c>
      <c r="AC98" s="20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6"/>
      <c r="F99" s="1" t="s">
        <v>79</v>
      </c>
      <c r="G99" s="23" t="str">
        <f t="shared" si="154"/>
        <v>ACT_BND</v>
      </c>
      <c r="H99" t="str">
        <f t="shared" ref="H99" si="188">H98</f>
        <v>UP</v>
      </c>
      <c r="J99" s="13">
        <v>2031</v>
      </c>
      <c r="K99" s="13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6.20296692054111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13">
        <v>0</v>
      </c>
      <c r="X99" s="13">
        <v>0</v>
      </c>
      <c r="Y99" s="20">
        <v>2.35712742980562</v>
      </c>
      <c r="Z99" s="13">
        <v>0</v>
      </c>
      <c r="AA99" s="13">
        <v>0</v>
      </c>
      <c r="AB99" s="13">
        <v>0</v>
      </c>
      <c r="AC99" s="13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6"/>
      <c r="F100" s="1" t="s">
        <v>79</v>
      </c>
      <c r="G100" s="23" t="str">
        <f t="shared" si="154"/>
        <v>ACT_BND</v>
      </c>
      <c r="H100" t="str">
        <f t="shared" ref="H100" si="190">H99</f>
        <v>UP</v>
      </c>
      <c r="J100" s="13">
        <v>2031</v>
      </c>
      <c r="K100" s="13" t="str">
        <f t="shared" si="172"/>
        <v>ELCGAS00</v>
      </c>
      <c r="L100" s="1">
        <f t="shared" si="134"/>
        <v>554.361682685385</v>
      </c>
      <c r="M100" s="1">
        <f t="shared" si="135"/>
        <v>91.9141937473002</v>
      </c>
      <c r="N100" s="1">
        <f t="shared" si="136"/>
        <v>107.762666036717</v>
      </c>
      <c r="O100" s="1">
        <f t="shared" si="137"/>
        <v>0.116798972642188</v>
      </c>
      <c r="P100" s="1">
        <f t="shared" si="138"/>
        <v>182.962099352052</v>
      </c>
      <c r="Q100" s="1">
        <f t="shared" si="139"/>
        <v>1.52023284197264</v>
      </c>
      <c r="R100" s="1">
        <f t="shared" si="140"/>
        <v>3.84695157773577</v>
      </c>
      <c r="W100" s="20">
        <v>221.744673074154</v>
      </c>
      <c r="X100" s="20">
        <v>36.7656774989201</v>
      </c>
      <c r="Y100" s="20">
        <v>43.1050664146868</v>
      </c>
      <c r="Z100" s="20">
        <v>0.0467195890568754</v>
      </c>
      <c r="AA100" s="20">
        <v>73.1848397408207</v>
      </c>
      <c r="AB100" s="20">
        <v>0.608093136789057</v>
      </c>
      <c r="AC100" s="20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6"/>
      <c r="F101" s="1" t="s">
        <v>79</v>
      </c>
      <c r="G101" s="23" t="str">
        <f t="shared" si="154"/>
        <v>ACT_BND</v>
      </c>
      <c r="H101" t="str">
        <f t="shared" ref="H101" si="192">H100</f>
        <v>UP</v>
      </c>
      <c r="J101" s="13">
        <v>2031</v>
      </c>
      <c r="K101" s="13" t="str">
        <f t="shared" si="172"/>
        <v>ELCHFO00</v>
      </c>
      <c r="L101" s="1">
        <f t="shared" si="134"/>
        <v>0</v>
      </c>
      <c r="M101" s="1">
        <f t="shared" si="135"/>
        <v>2.20324928077754</v>
      </c>
      <c r="N101" s="1">
        <f t="shared" si="136"/>
        <v>0</v>
      </c>
      <c r="O101" s="1">
        <f t="shared" si="137"/>
        <v>0.0109310789056875</v>
      </c>
      <c r="P101" s="1">
        <f t="shared" si="138"/>
        <v>0.163931616990641</v>
      </c>
      <c r="Q101" s="1">
        <f t="shared" si="139"/>
        <v>3.87445884329253</v>
      </c>
      <c r="R101" s="1">
        <f t="shared" si="140"/>
        <v>1.57043801655868</v>
      </c>
      <c r="W101" s="13">
        <v>0</v>
      </c>
      <c r="X101" s="20">
        <v>0.660974784233261</v>
      </c>
      <c r="Y101" s="13">
        <v>0</v>
      </c>
      <c r="Z101" s="20">
        <v>0.00327932367170626</v>
      </c>
      <c r="AA101" s="20">
        <v>0.0491794850971922</v>
      </c>
      <c r="AB101" s="20">
        <v>1.16233765298776</v>
      </c>
      <c r="AC101" s="20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6"/>
      <c r="F102" s="1" t="s">
        <v>79</v>
      </c>
      <c r="G102" s="23" t="str">
        <f t="shared" si="154"/>
        <v>ACT_BND</v>
      </c>
      <c r="H102" t="str">
        <f t="shared" ref="H102" si="194">H101</f>
        <v>UP</v>
      </c>
      <c r="J102" s="13">
        <v>2031</v>
      </c>
      <c r="K102" s="13" t="str">
        <f t="shared" si="172"/>
        <v>ELCHYD00</v>
      </c>
      <c r="L102" s="1">
        <f t="shared" si="134"/>
        <v>6.12721077241656</v>
      </c>
      <c r="M102" s="1">
        <f t="shared" si="135"/>
        <v>237.195845180097</v>
      </c>
      <c r="N102" s="1">
        <f t="shared" si="136"/>
        <v>15.2730588497251</v>
      </c>
      <c r="O102" s="1">
        <f t="shared" si="137"/>
        <v>151.418595704096</v>
      </c>
      <c r="P102" s="1">
        <f t="shared" si="138"/>
        <v>143.756633675492</v>
      </c>
      <c r="Q102" s="1">
        <f t="shared" si="139"/>
        <v>920.976807463651</v>
      </c>
      <c r="R102" s="1">
        <f t="shared" si="140"/>
        <v>181.627719678549</v>
      </c>
      <c r="W102" s="20">
        <v>5.94339444924406</v>
      </c>
      <c r="X102" s="20">
        <v>230.079969824694</v>
      </c>
      <c r="Y102" s="20">
        <v>14.8148670842333</v>
      </c>
      <c r="Z102" s="20">
        <v>146.876037832973</v>
      </c>
      <c r="AA102" s="20">
        <v>139.443934665227</v>
      </c>
      <c r="AB102" s="20">
        <v>893.347503239741</v>
      </c>
      <c r="AC102" s="20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6"/>
      <c r="F103" s="1" t="s">
        <v>79</v>
      </c>
      <c r="G103" s="23" t="str">
        <f t="shared" si="154"/>
        <v>ACT_BND</v>
      </c>
      <c r="H103" t="str">
        <f t="shared" ref="H103" si="196">H102</f>
        <v>UP</v>
      </c>
      <c r="J103" s="13">
        <v>2031</v>
      </c>
      <c r="K103" s="13" t="str">
        <f t="shared" si="172"/>
        <v>ENCAN01_SMR</v>
      </c>
      <c r="L103" s="1">
        <f t="shared" si="134"/>
        <v>0</v>
      </c>
      <c r="M103" s="1">
        <f t="shared" si="135"/>
        <v>4.80104885889129</v>
      </c>
      <c r="N103" s="1">
        <f t="shared" si="136"/>
        <v>4.35028443484521</v>
      </c>
      <c r="O103" s="1">
        <f t="shared" si="137"/>
        <v>0.224360016954644</v>
      </c>
      <c r="P103" s="17">
        <v>109.265236718503</v>
      </c>
      <c r="Q103" s="1">
        <f t="shared" si="139"/>
        <v>0</v>
      </c>
      <c r="R103" s="17">
        <v>7.73934841630671</v>
      </c>
      <c r="W103" s="13">
        <v>0</v>
      </c>
      <c r="X103" s="20">
        <v>4.80104885889129</v>
      </c>
      <c r="Y103" s="20">
        <v>4.35028443484521</v>
      </c>
      <c r="Z103" s="20">
        <v>0.224360016954644</v>
      </c>
      <c r="AA103" s="20">
        <v>314.872568718503</v>
      </c>
      <c r="AB103" s="13">
        <v>0</v>
      </c>
      <c r="AC103" s="20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6"/>
      <c r="F104" s="1" t="s">
        <v>79</v>
      </c>
      <c r="G104" s="23" t="str">
        <f t="shared" si="154"/>
        <v>ACT_BND</v>
      </c>
      <c r="H104" t="str">
        <f t="shared" ref="H104" si="198">H103</f>
        <v>UP</v>
      </c>
      <c r="J104" s="13">
        <v>2031</v>
      </c>
      <c r="K104" s="13" t="str">
        <f t="shared" si="172"/>
        <v>ELCSOL00</v>
      </c>
      <c r="L104" s="1">
        <f t="shared" si="134"/>
        <v>27.9205831641469</v>
      </c>
      <c r="M104" s="1">
        <f t="shared" si="135"/>
        <v>8.86843644424406</v>
      </c>
      <c r="N104" s="1">
        <f t="shared" si="136"/>
        <v>2.1524052674586</v>
      </c>
      <c r="O104" s="1">
        <f t="shared" si="137"/>
        <v>0.325204629697624</v>
      </c>
      <c r="P104" s="1">
        <f t="shared" si="138"/>
        <v>33.1905861051116</v>
      </c>
      <c r="Q104" s="1">
        <f t="shared" si="139"/>
        <v>0.870490116630669</v>
      </c>
      <c r="R104" s="1">
        <f t="shared" si="140"/>
        <v>0.734977640028798</v>
      </c>
      <c r="W104" s="20">
        <v>27.9205831641469</v>
      </c>
      <c r="X104" s="20">
        <v>8.86843644424406</v>
      </c>
      <c r="Y104" s="20">
        <v>2.1524052674586</v>
      </c>
      <c r="Z104" s="20">
        <v>0.325204629697624</v>
      </c>
      <c r="AA104" s="20">
        <v>33.1905861051116</v>
      </c>
      <c r="AB104" s="20">
        <v>0.870490116630669</v>
      </c>
      <c r="AC104" s="20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6"/>
      <c r="F105" s="1" t="s">
        <v>79</v>
      </c>
      <c r="G105" s="23" t="str">
        <f t="shared" si="154"/>
        <v>ACT_BND</v>
      </c>
      <c r="H105" t="str">
        <f t="shared" ref="H105" si="200">H104</f>
        <v>UP</v>
      </c>
      <c r="J105" s="13">
        <v>2031</v>
      </c>
      <c r="K105" s="13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</v>
      </c>
      <c r="R105" s="1">
        <f t="shared" si="140"/>
        <v>67.8157152300216</v>
      </c>
      <c r="W105" s="20">
        <v>94.0789572354212</v>
      </c>
      <c r="X105" s="20">
        <v>15.6672951114471</v>
      </c>
      <c r="Y105" s="20">
        <v>36.9243125269978</v>
      </c>
      <c r="Z105" s="20">
        <v>3.95497268898488</v>
      </c>
      <c r="AA105" s="20">
        <v>127.609813822894</v>
      </c>
      <c r="AB105" s="20">
        <v>54.3748444204464</v>
      </c>
      <c r="AC105" s="20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6"/>
      <c r="F106" s="1" t="s">
        <v>79</v>
      </c>
      <c r="G106" s="23" t="str">
        <f t="shared" si="154"/>
        <v>ACT_BND</v>
      </c>
      <c r="H106" t="str">
        <f t="shared" ref="H106" si="202">H105</f>
        <v>UP</v>
      </c>
      <c r="J106" s="13">
        <v>2031</v>
      </c>
      <c r="K106" s="13" t="str">
        <f t="shared" si="172"/>
        <v>ELCWOO00</v>
      </c>
      <c r="L106" s="1">
        <f t="shared" si="134"/>
        <v>26.6624976756145</v>
      </c>
      <c r="M106" s="1">
        <f t="shared" si="135"/>
        <v>38.1891707238506</v>
      </c>
      <c r="N106" s="1">
        <f t="shared" si="136"/>
        <v>10.4929801707292</v>
      </c>
      <c r="O106" s="1">
        <f t="shared" si="137"/>
        <v>0.857339277074977</v>
      </c>
      <c r="P106" s="1">
        <f t="shared" si="138"/>
        <v>11.9277028180603</v>
      </c>
      <c r="Q106" s="1">
        <f t="shared" si="139"/>
        <v>14.3538365422195</v>
      </c>
      <c r="R106" s="1">
        <f t="shared" si="140"/>
        <v>3.13004012210223</v>
      </c>
      <c r="W106" s="20">
        <v>9.33187418646508</v>
      </c>
      <c r="X106" s="20">
        <v>13.3662097533477</v>
      </c>
      <c r="Y106" s="20">
        <v>3.67254305975522</v>
      </c>
      <c r="Z106" s="20">
        <v>0.300068746976242</v>
      </c>
      <c r="AA106" s="20">
        <v>4.17469598632109</v>
      </c>
      <c r="AB106" s="20">
        <v>5.02384278977682</v>
      </c>
      <c r="AC106" s="20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6"/>
      <c r="F107" s="1" t="s">
        <v>79</v>
      </c>
      <c r="G107" s="23" t="str">
        <f t="shared" si="154"/>
        <v>ACT_BND</v>
      </c>
      <c r="H107" t="str">
        <f t="shared" ref="H107" si="204">H106</f>
        <v>UP</v>
      </c>
      <c r="J107" s="13">
        <v>2032</v>
      </c>
      <c r="K107" s="13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6.20296692054111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13">
        <v>0</v>
      </c>
      <c r="X107" s="13">
        <v>0</v>
      </c>
      <c r="Y107" s="20">
        <v>2.35712742980562</v>
      </c>
      <c r="Z107" s="13">
        <v>0</v>
      </c>
      <c r="AA107" s="13">
        <v>0</v>
      </c>
      <c r="AB107" s="13">
        <v>0</v>
      </c>
      <c r="AC107" s="13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6"/>
      <c r="F108" s="1" t="s">
        <v>79</v>
      </c>
      <c r="G108" s="23" t="str">
        <f t="shared" si="154"/>
        <v>ACT_BND</v>
      </c>
      <c r="H108" t="str">
        <f t="shared" ref="H108" si="206">H107</f>
        <v>UP</v>
      </c>
      <c r="J108" s="13">
        <v>2032</v>
      </c>
      <c r="K108" s="13" t="str">
        <f t="shared" si="172"/>
        <v>ELCGAS00</v>
      </c>
      <c r="L108" s="1">
        <f t="shared" si="134"/>
        <v>480.299780687545</v>
      </c>
      <c r="M108" s="1">
        <f t="shared" si="135"/>
        <v>53.162575074694</v>
      </c>
      <c r="N108" s="1">
        <f t="shared" si="136"/>
        <v>91.2512371310295</v>
      </c>
      <c r="O108" s="1">
        <f t="shared" si="137"/>
        <v>0.126643447804176</v>
      </c>
      <c r="P108" s="1">
        <f t="shared" si="138"/>
        <v>145.794638588913</v>
      </c>
      <c r="Q108" s="1">
        <f t="shared" si="139"/>
        <v>1.49533061555076</v>
      </c>
      <c r="R108" s="1">
        <f t="shared" si="140"/>
        <v>2.33644878509719</v>
      </c>
      <c r="W108" s="20">
        <v>192.119912275018</v>
      </c>
      <c r="X108" s="20">
        <v>21.2650300298776</v>
      </c>
      <c r="Y108" s="20">
        <v>36.5004948524118</v>
      </c>
      <c r="Z108" s="20">
        <v>0.0506573791216703</v>
      </c>
      <c r="AA108" s="20">
        <v>58.3178554355651</v>
      </c>
      <c r="AB108" s="20">
        <v>0.598132246220302</v>
      </c>
      <c r="AC108" s="20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6"/>
      <c r="F109" s="1" t="s">
        <v>79</v>
      </c>
      <c r="G109" s="23" t="str">
        <f t="shared" si="154"/>
        <v>ACT_BND</v>
      </c>
      <c r="H109" t="str">
        <f t="shared" ref="H109" si="208">H108</f>
        <v>UP</v>
      </c>
      <c r="J109" s="13">
        <v>2032</v>
      </c>
      <c r="K109" s="13" t="str">
        <f t="shared" si="172"/>
        <v>ELCHFO00</v>
      </c>
      <c r="L109" s="1">
        <f t="shared" si="134"/>
        <v>0</v>
      </c>
      <c r="M109" s="1">
        <f t="shared" si="135"/>
        <v>2.08147254307655</v>
      </c>
      <c r="N109" s="1">
        <f t="shared" si="136"/>
        <v>0</v>
      </c>
      <c r="O109" s="1">
        <f t="shared" si="137"/>
        <v>0.013071307775378</v>
      </c>
      <c r="P109" s="1">
        <f t="shared" si="138"/>
        <v>0.163931616990641</v>
      </c>
      <c r="Q109" s="1">
        <f t="shared" si="139"/>
        <v>3.87445884329253</v>
      </c>
      <c r="R109" s="1">
        <f t="shared" si="140"/>
        <v>1.3325837937365</v>
      </c>
      <c r="W109" s="13">
        <v>0</v>
      </c>
      <c r="X109" s="20">
        <v>0.624441762922966</v>
      </c>
      <c r="Y109" s="13">
        <v>0</v>
      </c>
      <c r="Z109" s="20">
        <v>0.00392139233261339</v>
      </c>
      <c r="AA109" s="20">
        <v>0.0491794850971922</v>
      </c>
      <c r="AB109" s="20">
        <v>1.16233765298776</v>
      </c>
      <c r="AC109" s="20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6"/>
      <c r="F110" s="1" t="s">
        <v>79</v>
      </c>
      <c r="G110" s="23" t="str">
        <f t="shared" si="154"/>
        <v>ACT_BND</v>
      </c>
      <c r="H110" t="str">
        <f t="shared" ref="H110" si="210">H109</f>
        <v>UP</v>
      </c>
      <c r="J110" s="13">
        <v>2032</v>
      </c>
      <c r="K110" s="13" t="str">
        <f t="shared" si="172"/>
        <v>ELCHYD00</v>
      </c>
      <c r="L110" s="1">
        <f t="shared" si="134"/>
        <v>6.1102290901264</v>
      </c>
      <c r="M110" s="1">
        <f t="shared" si="135"/>
        <v>237.25104234486</v>
      </c>
      <c r="N110" s="1">
        <f t="shared" si="136"/>
        <v>15.3870211863463</v>
      </c>
      <c r="O110" s="1">
        <f t="shared" si="137"/>
        <v>155.461512955253</v>
      </c>
      <c r="P110" s="1">
        <f t="shared" si="138"/>
        <v>146.642813750158</v>
      </c>
      <c r="Q110" s="1">
        <f t="shared" si="139"/>
        <v>929.676195141502</v>
      </c>
      <c r="R110" s="1">
        <f t="shared" si="140"/>
        <v>180.646475623641</v>
      </c>
      <c r="W110" s="20">
        <v>5.92692221742261</v>
      </c>
      <c r="X110" s="20">
        <v>230.133511074514</v>
      </c>
      <c r="Y110" s="20">
        <v>14.9254105507559</v>
      </c>
      <c r="Z110" s="20">
        <v>150.797667566595</v>
      </c>
      <c r="AA110" s="20">
        <v>142.243529337653</v>
      </c>
      <c r="AB110" s="20">
        <v>901.785909287257</v>
      </c>
      <c r="AC110" s="20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6"/>
      <c r="F111" s="1" t="s">
        <v>79</v>
      </c>
      <c r="G111" s="23" t="str">
        <f t="shared" si="154"/>
        <v>ACT_BND</v>
      </c>
      <c r="H111" t="str">
        <f t="shared" ref="H111" si="212">H110</f>
        <v>UP</v>
      </c>
      <c r="J111" s="13">
        <v>2032</v>
      </c>
      <c r="K111" s="13" t="str">
        <f t="shared" si="172"/>
        <v>ENCAN01_SMR</v>
      </c>
      <c r="L111" s="1">
        <f t="shared" si="134"/>
        <v>0</v>
      </c>
      <c r="M111" s="1">
        <f t="shared" si="135"/>
        <v>9.54232171706263</v>
      </c>
      <c r="N111" s="1">
        <f t="shared" si="136"/>
        <v>8.48064511159107</v>
      </c>
      <c r="O111" s="1">
        <f t="shared" si="137"/>
        <v>0.453874522678186</v>
      </c>
      <c r="P111" s="17">
        <v>139.925621671706</v>
      </c>
      <c r="Q111" s="1">
        <f t="shared" si="139"/>
        <v>0</v>
      </c>
      <c r="R111" s="17">
        <v>7.77979773074147</v>
      </c>
      <c r="W111" s="13">
        <v>0</v>
      </c>
      <c r="X111" s="20">
        <v>9.54232171706263</v>
      </c>
      <c r="Y111" s="20">
        <v>8.48064511159107</v>
      </c>
      <c r="Z111" s="20">
        <v>0.453874522678186</v>
      </c>
      <c r="AA111" s="20">
        <v>338.445453671706</v>
      </c>
      <c r="AB111" s="13">
        <v>0</v>
      </c>
      <c r="AC111" s="20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6"/>
      <c r="F112" s="1" t="s">
        <v>79</v>
      </c>
      <c r="G112" s="23" t="str">
        <f t="shared" si="154"/>
        <v>ACT_BND</v>
      </c>
      <c r="H112" t="str">
        <f t="shared" ref="H112" si="214">H111</f>
        <v>UP</v>
      </c>
      <c r="J112" s="13">
        <v>2032</v>
      </c>
      <c r="K112" s="13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3.10010812059035</v>
      </c>
      <c r="O112" s="1">
        <f t="shared" si="137"/>
        <v>0.400042431965443</v>
      </c>
      <c r="P112" s="1">
        <f t="shared" si="138"/>
        <v>35.0814335601152</v>
      </c>
      <c r="Q112" s="1">
        <f t="shared" si="139"/>
        <v>1.21512446688265</v>
      </c>
      <c r="R112" s="1">
        <f t="shared" si="140"/>
        <v>0.983049091432685</v>
      </c>
      <c r="W112" s="20">
        <v>40.6348868610511</v>
      </c>
      <c r="X112" s="20">
        <v>12.318806567167</v>
      </c>
      <c r="Y112" s="20">
        <v>3.10010812059035</v>
      </c>
      <c r="Z112" s="20">
        <v>0.400042431965443</v>
      </c>
      <c r="AA112" s="20">
        <v>35.0814335601152</v>
      </c>
      <c r="AB112" s="20">
        <v>1.21512446688265</v>
      </c>
      <c r="AC112" s="20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6"/>
      <c r="F113" s="1" t="s">
        <v>79</v>
      </c>
      <c r="G113" s="23" t="str">
        <f t="shared" si="154"/>
        <v>ACT_BND</v>
      </c>
      <c r="H113" t="str">
        <f t="shared" ref="H113" si="216">H112</f>
        <v>UP</v>
      </c>
      <c r="J113" s="13">
        <v>2032</v>
      </c>
      <c r="K113" s="13" t="str">
        <f t="shared" si="172"/>
        <v>ELCWIN00</v>
      </c>
      <c r="L113" s="1">
        <f t="shared" si="134"/>
        <v>116.859574766019</v>
      </c>
      <c r="M113" s="1">
        <f t="shared" si="135"/>
        <v>19.1898793915767</v>
      </c>
      <c r="N113" s="1">
        <f t="shared" si="136"/>
        <v>39.0796239020878</v>
      </c>
      <c r="O113" s="1">
        <f t="shared" si="137"/>
        <v>3.97951507919366</v>
      </c>
      <c r="P113" s="1">
        <f t="shared" si="138"/>
        <v>155.718433765299</v>
      </c>
      <c r="Q113" s="1">
        <f t="shared" si="139"/>
        <v>54.8275847012239</v>
      </c>
      <c r="R113" s="1">
        <f t="shared" si="140"/>
        <v>79.7009262199424</v>
      </c>
      <c r="W113" s="20">
        <v>116.859574766019</v>
      </c>
      <c r="X113" s="20">
        <v>19.1898793915767</v>
      </c>
      <c r="Y113" s="20">
        <v>39.0796239020878</v>
      </c>
      <c r="Z113" s="20">
        <v>3.97951507919366</v>
      </c>
      <c r="AA113" s="20">
        <v>155.718433765299</v>
      </c>
      <c r="AB113" s="20">
        <v>54.8275847012239</v>
      </c>
      <c r="AC113" s="20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6"/>
      <c r="F114" s="1" t="s">
        <v>79</v>
      </c>
      <c r="G114" s="23" t="str">
        <f t="shared" si="154"/>
        <v>ACT_BND</v>
      </c>
      <c r="H114" t="str">
        <f t="shared" ref="H114" si="218">H113</f>
        <v>UP</v>
      </c>
      <c r="J114" s="13">
        <v>2032</v>
      </c>
      <c r="K114" s="13" t="str">
        <f t="shared" si="172"/>
        <v>ELCWOO00</v>
      </c>
      <c r="L114" s="1">
        <f t="shared" si="134"/>
        <v>41.060340861874</v>
      </c>
      <c r="M114" s="1">
        <f t="shared" si="135"/>
        <v>33.784378818266</v>
      </c>
      <c r="N114" s="1">
        <f t="shared" si="136"/>
        <v>20.2861740203641</v>
      </c>
      <c r="O114" s="1">
        <f t="shared" si="137"/>
        <v>0.818690128663991</v>
      </c>
      <c r="P114" s="1">
        <f t="shared" si="138"/>
        <v>24.5673734238404</v>
      </c>
      <c r="Q114" s="1">
        <f t="shared" si="139"/>
        <v>17.9069774863725</v>
      </c>
      <c r="R114" s="1">
        <f t="shared" si="140"/>
        <v>3.80413662964106</v>
      </c>
      <c r="W114" s="20">
        <v>14.3711193016559</v>
      </c>
      <c r="X114" s="20">
        <v>11.8245325863931</v>
      </c>
      <c r="Y114" s="20">
        <v>7.10016090712743</v>
      </c>
      <c r="Z114" s="20">
        <v>0.286541545032397</v>
      </c>
      <c r="AA114" s="20">
        <v>8.59858069834413</v>
      </c>
      <c r="AB114" s="20">
        <v>6.26744212023038</v>
      </c>
      <c r="AC114" s="20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6"/>
      <c r="F115" s="1" t="s">
        <v>79</v>
      </c>
      <c r="G115" s="23" t="str">
        <f t="shared" si="154"/>
        <v>ACT_BND</v>
      </c>
      <c r="H115" t="str">
        <f t="shared" ref="H115" si="220">H114</f>
        <v>UP</v>
      </c>
      <c r="J115" s="13">
        <v>2033</v>
      </c>
      <c r="K115" s="13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6.20296692054111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13">
        <v>0</v>
      </c>
      <c r="X115" s="13">
        <v>0</v>
      </c>
      <c r="Y115" s="20">
        <v>2.35712742980562</v>
      </c>
      <c r="Z115" s="13">
        <v>0</v>
      </c>
      <c r="AA115" s="13">
        <v>0</v>
      </c>
      <c r="AB115" s="13">
        <v>0</v>
      </c>
      <c r="AC115" s="13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6"/>
      <c r="F116" s="1" t="s">
        <v>79</v>
      </c>
      <c r="G116" s="23" t="str">
        <f t="shared" si="154"/>
        <v>ACT_BND</v>
      </c>
      <c r="H116" t="str">
        <f t="shared" ref="H116" si="222">H115</f>
        <v>UP</v>
      </c>
      <c r="J116" s="13">
        <v>2033</v>
      </c>
      <c r="K116" s="13" t="str">
        <f t="shared" si="172"/>
        <v>ELCGAS00</v>
      </c>
      <c r="L116" s="1">
        <f t="shared" si="134"/>
        <v>389.528086933045</v>
      </c>
      <c r="M116" s="1">
        <f t="shared" si="135"/>
        <v>26.845162236051</v>
      </c>
      <c r="N116" s="1">
        <f t="shared" si="136"/>
        <v>78.8495548776097</v>
      </c>
      <c r="O116" s="1">
        <f t="shared" si="137"/>
        <v>0.138549769258459</v>
      </c>
      <c r="P116" s="1">
        <f t="shared" si="138"/>
        <v>129.922619240461</v>
      </c>
      <c r="Q116" s="1">
        <f t="shared" si="139"/>
        <v>1.43313563534917</v>
      </c>
      <c r="R116" s="1">
        <f t="shared" si="140"/>
        <v>1.56740184179266</v>
      </c>
      <c r="W116" s="20">
        <v>155.811234773218</v>
      </c>
      <c r="X116" s="20">
        <v>10.7380648944204</v>
      </c>
      <c r="Y116" s="20">
        <v>31.5398219510439</v>
      </c>
      <c r="Z116" s="20">
        <v>0.0554199077033837</v>
      </c>
      <c r="AA116" s="20">
        <v>51.9690476961843</v>
      </c>
      <c r="AB116" s="20">
        <v>0.573254254139669</v>
      </c>
      <c r="AC116" s="20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6"/>
      <c r="F117" s="1" t="s">
        <v>79</v>
      </c>
      <c r="G117" s="23" t="str">
        <f t="shared" si="154"/>
        <v>ACT_BND</v>
      </c>
      <c r="H117" t="str">
        <f t="shared" ref="H117" si="224">H116</f>
        <v>UP</v>
      </c>
      <c r="J117" s="13">
        <v>2033</v>
      </c>
      <c r="K117" s="13" t="str">
        <f t="shared" si="172"/>
        <v>ELCHFO00</v>
      </c>
      <c r="L117" s="1">
        <f t="shared" si="134"/>
        <v>0</v>
      </c>
      <c r="M117" s="1">
        <f t="shared" si="135"/>
        <v>1.89961647012239</v>
      </c>
      <c r="N117" s="1">
        <f t="shared" si="136"/>
        <v>0</v>
      </c>
      <c r="O117" s="1">
        <f t="shared" si="137"/>
        <v>0.0138782097432205</v>
      </c>
      <c r="P117" s="1">
        <f t="shared" si="138"/>
        <v>0.163931616990641</v>
      </c>
      <c r="Q117" s="1">
        <f t="shared" si="139"/>
        <v>3.87445884329253</v>
      </c>
      <c r="R117" s="1">
        <f t="shared" si="140"/>
        <v>1.48261887473002</v>
      </c>
      <c r="W117" s="13">
        <v>0</v>
      </c>
      <c r="X117" s="20">
        <v>0.569884941036717</v>
      </c>
      <c r="Y117" s="13">
        <v>0</v>
      </c>
      <c r="Z117" s="20">
        <v>0.00416346292296616</v>
      </c>
      <c r="AA117" s="20">
        <v>0.0491794850971922</v>
      </c>
      <c r="AB117" s="20">
        <v>1.16233765298776</v>
      </c>
      <c r="AC117" s="20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6"/>
      <c r="F118" s="1" t="s">
        <v>79</v>
      </c>
      <c r="G118" s="23" t="str">
        <f t="shared" si="154"/>
        <v>ACT_BND</v>
      </c>
      <c r="H118" t="str">
        <f t="shared" ref="H118" si="226">H117</f>
        <v>UP</v>
      </c>
      <c r="J118" s="13">
        <v>2033</v>
      </c>
      <c r="K118" s="13" t="str">
        <f t="shared" si="172"/>
        <v>ELCHYD00</v>
      </c>
      <c r="L118" s="1">
        <f t="shared" si="134"/>
        <v>6.06546396576934</v>
      </c>
      <c r="M118" s="1">
        <f t="shared" si="135"/>
        <v>237.130793069627</v>
      </c>
      <c r="N118" s="1">
        <f t="shared" si="136"/>
        <v>15.0065896625177</v>
      </c>
      <c r="O118" s="1">
        <f t="shared" si="137"/>
        <v>159.15593288207</v>
      </c>
      <c r="P118" s="1">
        <f t="shared" si="138"/>
        <v>149.082213674453</v>
      </c>
      <c r="Q118" s="1">
        <f t="shared" si="139"/>
        <v>938.146193953968</v>
      </c>
      <c r="R118" s="1">
        <f t="shared" si="140"/>
        <v>180.332548666252</v>
      </c>
      <c r="W118" s="20">
        <v>5.88350004679626</v>
      </c>
      <c r="X118" s="20">
        <v>230.016869277538</v>
      </c>
      <c r="Y118" s="20">
        <v>14.5563919726422</v>
      </c>
      <c r="Z118" s="20">
        <v>154.381254895608</v>
      </c>
      <c r="AA118" s="20">
        <v>144.609747264219</v>
      </c>
      <c r="AB118" s="20">
        <v>910.001808135349</v>
      </c>
      <c r="AC118" s="20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6"/>
      <c r="F119" s="1" t="s">
        <v>79</v>
      </c>
      <c r="G119" s="23" t="str">
        <f t="shared" si="154"/>
        <v>ACT_BND</v>
      </c>
      <c r="H119" t="str">
        <f t="shared" ref="H119" si="228">H118</f>
        <v>UP</v>
      </c>
      <c r="J119" s="13">
        <v>2033</v>
      </c>
      <c r="K119" s="13" t="str">
        <f t="shared" si="172"/>
        <v>ENCAN01_SMR</v>
      </c>
      <c r="L119" s="1">
        <f t="shared" si="134"/>
        <v>0</v>
      </c>
      <c r="M119" s="1">
        <f t="shared" si="135"/>
        <v>14.0746205615551</v>
      </c>
      <c r="N119" s="1">
        <f t="shared" si="136"/>
        <v>12.4169501763859</v>
      </c>
      <c r="O119" s="1">
        <f t="shared" si="137"/>
        <v>0.707004980201584</v>
      </c>
      <c r="P119" s="17">
        <v>168.720880023038</v>
      </c>
      <c r="Q119" s="1">
        <f t="shared" si="139"/>
        <v>0</v>
      </c>
      <c r="R119" s="17">
        <v>8.0177210012599</v>
      </c>
      <c r="W119" s="13">
        <v>0</v>
      </c>
      <c r="X119" s="20">
        <v>14.0746205615551</v>
      </c>
      <c r="Y119" s="20">
        <v>12.4169501763859</v>
      </c>
      <c r="Z119" s="20">
        <v>0.707004980201584</v>
      </c>
      <c r="AA119" s="20">
        <v>360.153212023038</v>
      </c>
      <c r="AB119" s="13">
        <v>0</v>
      </c>
      <c r="AC119" s="20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6"/>
      <c r="F120" s="1" t="s">
        <v>79</v>
      </c>
      <c r="G120" s="23" t="str">
        <f t="shared" si="154"/>
        <v>ACT_BND</v>
      </c>
      <c r="H120" t="str">
        <f t="shared" ref="H120" si="230">H119</f>
        <v>UP</v>
      </c>
      <c r="J120" s="13">
        <v>2033</v>
      </c>
      <c r="K120" s="13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</v>
      </c>
      <c r="O120" s="1">
        <f t="shared" si="137"/>
        <v>0.474880234341253</v>
      </c>
      <c r="P120" s="1">
        <f t="shared" si="138"/>
        <v>36.9085770338373</v>
      </c>
      <c r="Q120" s="1">
        <f t="shared" si="139"/>
        <v>1.55975881677466</v>
      </c>
      <c r="R120" s="1">
        <f t="shared" si="140"/>
        <v>1.21512690208783</v>
      </c>
      <c r="W120" s="20">
        <v>53.3100558675306</v>
      </c>
      <c r="X120" s="13">
        <v>15.76917495518</v>
      </c>
      <c r="Y120" s="20">
        <v>4.04781097552196</v>
      </c>
      <c r="Z120" s="20">
        <v>0.474880234341253</v>
      </c>
      <c r="AA120" s="20">
        <v>36.9085770338373</v>
      </c>
      <c r="AB120" s="20">
        <v>1.55975881677466</v>
      </c>
      <c r="AC120" s="20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6"/>
      <c r="F121" s="1" t="s">
        <v>79</v>
      </c>
      <c r="G121" s="23" t="str">
        <f t="shared" si="154"/>
        <v>ACT_BND</v>
      </c>
      <c r="H121" t="str">
        <f t="shared" ref="H121" si="232">H120</f>
        <v>UP</v>
      </c>
      <c r="J121" s="13">
        <v>2033</v>
      </c>
      <c r="K121" s="13" t="str">
        <f t="shared" si="172"/>
        <v>ELCWIN00</v>
      </c>
      <c r="L121" s="1">
        <f t="shared" si="134"/>
        <v>139.055545932325</v>
      </c>
      <c r="M121" s="1">
        <f t="shared" si="135"/>
        <v>22.7114987038877</v>
      </c>
      <c r="N121" s="1">
        <f t="shared" si="136"/>
        <v>41.2704267458603</v>
      </c>
      <c r="O121" s="1">
        <f t="shared" si="137"/>
        <v>4.01667804535637</v>
      </c>
      <c r="P121" s="1">
        <f t="shared" si="138"/>
        <v>183.118116594672</v>
      </c>
      <c r="Q121" s="1">
        <f t="shared" si="139"/>
        <v>55.2803249460043</v>
      </c>
      <c r="R121" s="1">
        <f t="shared" si="140"/>
        <v>90.8235599780417</v>
      </c>
      <c r="W121" s="20">
        <v>139.055545932325</v>
      </c>
      <c r="X121" s="20">
        <v>22.7114987038877</v>
      </c>
      <c r="Y121" s="20">
        <v>41.2704267458603</v>
      </c>
      <c r="Z121" s="20">
        <v>4.01667804535637</v>
      </c>
      <c r="AA121" s="20">
        <v>183.118116594672</v>
      </c>
      <c r="AB121" s="20">
        <v>55.2803249460043</v>
      </c>
      <c r="AC121" s="20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6"/>
      <c r="F122" s="1" t="s">
        <v>79</v>
      </c>
      <c r="G122" s="23" t="str">
        <f t="shared" si="154"/>
        <v>ACT_BND</v>
      </c>
      <c r="H122" t="str">
        <f t="shared" ref="H122" si="234">H121</f>
        <v>UP</v>
      </c>
      <c r="J122" s="13">
        <v>2033</v>
      </c>
      <c r="K122" s="13" t="str">
        <f t="shared" si="172"/>
        <v>ELCWOO00</v>
      </c>
      <c r="L122" s="1">
        <f t="shared" si="134"/>
        <v>52.6770213308649</v>
      </c>
      <c r="M122" s="1">
        <f t="shared" si="135"/>
        <v>51.3297269215263</v>
      </c>
      <c r="N122" s="1">
        <f t="shared" si="136"/>
        <v>28.9923556824026</v>
      </c>
      <c r="O122" s="1">
        <f t="shared" si="137"/>
        <v>0.808961901676437</v>
      </c>
      <c r="P122" s="1">
        <f t="shared" si="138"/>
        <v>27.800833929857</v>
      </c>
      <c r="Q122" s="1">
        <f t="shared" si="139"/>
        <v>18.1251942507457</v>
      </c>
      <c r="R122" s="1">
        <f t="shared" si="140"/>
        <v>4.074092716065</v>
      </c>
      <c r="W122" s="20">
        <v>18.4369574658027</v>
      </c>
      <c r="X122" s="20">
        <v>17.9654044225342</v>
      </c>
      <c r="Y122" s="20">
        <v>10.1473244888409</v>
      </c>
      <c r="Z122" s="20">
        <v>0.283136665586753</v>
      </c>
      <c r="AA122" s="20">
        <v>9.73029187544996</v>
      </c>
      <c r="AB122" s="20">
        <v>6.34381798776098</v>
      </c>
      <c r="AC122" s="20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6"/>
      <c r="F123" s="1" t="s">
        <v>79</v>
      </c>
      <c r="G123" s="23" t="str">
        <f t="shared" si="154"/>
        <v>ACT_BND</v>
      </c>
      <c r="H123" t="str">
        <f t="shared" ref="H123" si="236">H122</f>
        <v>UP</v>
      </c>
      <c r="J123" s="13">
        <v>2034</v>
      </c>
      <c r="K123" s="13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6.20296692054111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13">
        <v>0</v>
      </c>
      <c r="X123" s="13">
        <v>0</v>
      </c>
      <c r="Y123" s="20">
        <v>2.35712742980562</v>
      </c>
      <c r="Z123" s="13">
        <v>0</v>
      </c>
      <c r="AA123" s="13">
        <v>0</v>
      </c>
      <c r="AB123" s="13">
        <v>0</v>
      </c>
      <c r="AC123" s="13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6"/>
      <c r="F124" s="1" t="s">
        <v>79</v>
      </c>
      <c r="G124" s="23" t="str">
        <f t="shared" si="154"/>
        <v>ACT_BND</v>
      </c>
      <c r="H124" t="str">
        <f t="shared" ref="H124" si="238">H123</f>
        <v>UP</v>
      </c>
      <c r="J124" s="13">
        <v>2034</v>
      </c>
      <c r="K124" s="13" t="str">
        <f t="shared" si="172"/>
        <v>ELCGAS00</v>
      </c>
      <c r="L124" s="1">
        <f t="shared" si="134"/>
        <v>299.216418646507</v>
      </c>
      <c r="M124" s="1">
        <f t="shared" si="135"/>
        <v>22.0400204737221</v>
      </c>
      <c r="N124" s="1">
        <f t="shared" si="136"/>
        <v>67.5542171436285</v>
      </c>
      <c r="O124" s="1">
        <f t="shared" si="137"/>
        <v>0.152263337652988</v>
      </c>
      <c r="P124" s="1">
        <f t="shared" si="138"/>
        <v>102.962255219583</v>
      </c>
      <c r="Q124" s="1">
        <f t="shared" si="139"/>
        <v>1.16775092602592</v>
      </c>
      <c r="R124" s="1">
        <f t="shared" si="140"/>
        <v>0.50780536987041</v>
      </c>
      <c r="W124" s="20">
        <v>119.686567458603</v>
      </c>
      <c r="X124" s="20">
        <v>8.81600818948884</v>
      </c>
      <c r="Y124" s="20">
        <v>27.0216868574514</v>
      </c>
      <c r="Z124" s="20">
        <v>0.0609053350611951</v>
      </c>
      <c r="AA124" s="20">
        <v>41.184902087833</v>
      </c>
      <c r="AB124" s="20">
        <v>0.467100370410367</v>
      </c>
      <c r="AC124" s="20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6"/>
      <c r="F125" s="1" t="s">
        <v>79</v>
      </c>
      <c r="G125" s="23" t="str">
        <f t="shared" si="154"/>
        <v>ACT_BND</v>
      </c>
      <c r="H125" t="str">
        <f t="shared" ref="H125" si="240">H124</f>
        <v>UP</v>
      </c>
      <c r="J125" s="13">
        <v>2034</v>
      </c>
      <c r="K125" s="13" t="str">
        <f t="shared" si="172"/>
        <v>ELCHFO00</v>
      </c>
      <c r="L125" s="1">
        <f t="shared" si="134"/>
        <v>0</v>
      </c>
      <c r="M125" s="1">
        <f t="shared" si="135"/>
        <v>1.94536145428366</v>
      </c>
      <c r="N125" s="1">
        <f t="shared" si="136"/>
        <v>0</v>
      </c>
      <c r="O125" s="1">
        <f t="shared" si="137"/>
        <v>0.0150561073434125</v>
      </c>
      <c r="P125" s="1">
        <f t="shared" si="138"/>
        <v>0.163931616990641</v>
      </c>
      <c r="Q125" s="1">
        <f t="shared" si="139"/>
        <v>3.87445884329253</v>
      </c>
      <c r="R125" s="1">
        <f t="shared" si="140"/>
        <v>1.67664786363091</v>
      </c>
      <c r="W125" s="13">
        <v>0</v>
      </c>
      <c r="X125" s="20">
        <v>0.583608436285097</v>
      </c>
      <c r="Y125" s="13">
        <v>0</v>
      </c>
      <c r="Z125" s="20">
        <v>0.00451683220302376</v>
      </c>
      <c r="AA125" s="20">
        <v>0.0491794850971922</v>
      </c>
      <c r="AB125" s="20">
        <v>1.16233765298776</v>
      </c>
      <c r="AC125" s="20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6"/>
      <c r="F126" s="1" t="s">
        <v>79</v>
      </c>
      <c r="G126" s="23" t="str">
        <f t="shared" si="154"/>
        <v>ACT_BND</v>
      </c>
      <c r="H126" t="str">
        <f t="shared" ref="H126" si="242">H125</f>
        <v>UP</v>
      </c>
      <c r="J126" s="13">
        <v>2034</v>
      </c>
      <c r="K126" s="13" t="str">
        <f t="shared" si="172"/>
        <v>ELCHYD00</v>
      </c>
      <c r="L126" s="1">
        <f t="shared" si="134"/>
        <v>5.85102995183066</v>
      </c>
      <c r="M126" s="1">
        <f t="shared" si="135"/>
        <v>236.128977603111</v>
      </c>
      <c r="N126" s="1">
        <f t="shared" si="136"/>
        <v>14.4857008936193</v>
      </c>
      <c r="O126" s="1">
        <f t="shared" si="137"/>
        <v>162.804378660017</v>
      </c>
      <c r="P126" s="1">
        <f t="shared" si="138"/>
        <v>151.386540008758</v>
      </c>
      <c r="Q126" s="1">
        <f t="shared" si="139"/>
        <v>946.527653210424</v>
      </c>
      <c r="R126" s="1">
        <f t="shared" si="140"/>
        <v>179.505797234902</v>
      </c>
      <c r="W126" s="20">
        <v>5.67549905327574</v>
      </c>
      <c r="X126" s="20">
        <v>229.045108275018</v>
      </c>
      <c r="Y126" s="20">
        <v>14.0511298668107</v>
      </c>
      <c r="Z126" s="20">
        <v>157.920247300216</v>
      </c>
      <c r="AA126" s="20">
        <v>146.844943808495</v>
      </c>
      <c r="AB126" s="20">
        <v>918.131823614111</v>
      </c>
      <c r="AC126" s="20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6"/>
      <c r="F127" s="1" t="s">
        <v>79</v>
      </c>
      <c r="G127" s="23" t="str">
        <f t="shared" si="154"/>
        <v>ACT_BND</v>
      </c>
      <c r="H127" t="str">
        <f t="shared" ref="H127" si="244">H126</f>
        <v>UP</v>
      </c>
      <c r="J127" s="13">
        <v>2034</v>
      </c>
      <c r="K127" s="13" t="str">
        <f t="shared" si="172"/>
        <v>ENCAN01_SMR</v>
      </c>
      <c r="L127" s="1">
        <f t="shared" si="134"/>
        <v>0</v>
      </c>
      <c r="M127" s="1">
        <f t="shared" si="135"/>
        <v>18.1290664470842</v>
      </c>
      <c r="N127" s="1">
        <f t="shared" si="136"/>
        <v>16.0358325197984</v>
      </c>
      <c r="O127" s="1">
        <f t="shared" si="137"/>
        <v>0.986186574514039</v>
      </c>
      <c r="P127" s="17">
        <v>214.988555688985</v>
      </c>
      <c r="Q127" s="1">
        <f t="shared" si="139"/>
        <v>0</v>
      </c>
      <c r="R127" s="17">
        <v>8.19580129481638</v>
      </c>
      <c r="W127" s="13">
        <v>0</v>
      </c>
      <c r="X127" s="20">
        <v>18.1290664470842</v>
      </c>
      <c r="Y127" s="20">
        <v>16.0358325197984</v>
      </c>
      <c r="Z127" s="20">
        <v>0.986186574514039</v>
      </c>
      <c r="AA127" s="20">
        <v>399.333387688985</v>
      </c>
      <c r="AB127" s="13">
        <v>0</v>
      </c>
      <c r="AC127" s="20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6"/>
      <c r="F128" s="1" t="s">
        <v>79</v>
      </c>
      <c r="G128" s="23" t="str">
        <f t="shared" si="154"/>
        <v>ACT_BND</v>
      </c>
      <c r="H128" t="str">
        <f t="shared" ref="H128" si="246">H127</f>
        <v>UP</v>
      </c>
      <c r="J128" s="13">
        <v>2034</v>
      </c>
      <c r="K128" s="13" t="str">
        <f t="shared" si="172"/>
        <v>ELCSOL00</v>
      </c>
      <c r="L128" s="1">
        <f t="shared" si="134"/>
        <v>65.6338933045356</v>
      </c>
      <c r="M128" s="1">
        <f t="shared" si="135"/>
        <v>19.2195431468143</v>
      </c>
      <c r="N128" s="1">
        <f t="shared" si="136"/>
        <v>4.99443093232541</v>
      </c>
      <c r="O128" s="1">
        <f t="shared" si="137"/>
        <v>0.549718036717063</v>
      </c>
      <c r="P128" s="1">
        <f t="shared" si="138"/>
        <v>38.6850181065515</v>
      </c>
      <c r="Q128" s="1">
        <f t="shared" si="139"/>
        <v>1.90439316702664</v>
      </c>
      <c r="R128" s="1">
        <f t="shared" si="140"/>
        <v>1.3820843838013</v>
      </c>
      <c r="W128" s="20">
        <v>65.6338933045356</v>
      </c>
      <c r="X128" s="20">
        <v>19.2195431468143</v>
      </c>
      <c r="Y128" s="20">
        <v>4.99443093232541</v>
      </c>
      <c r="Z128" s="20">
        <v>0.549718036717063</v>
      </c>
      <c r="AA128" s="20">
        <v>38.6850181065515</v>
      </c>
      <c r="AB128" s="20">
        <v>1.90439316702664</v>
      </c>
      <c r="AC128" s="20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6"/>
      <c r="F129" s="1" t="s">
        <v>79</v>
      </c>
      <c r="G129" s="23" t="str">
        <f t="shared" si="154"/>
        <v>ACT_BND</v>
      </c>
      <c r="H129" t="str">
        <f t="shared" ref="H129" si="248">H128</f>
        <v>UP</v>
      </c>
      <c r="J129" s="13">
        <v>2034</v>
      </c>
      <c r="K129" s="13" t="str">
        <f t="shared" si="172"/>
        <v>ELCWIN00</v>
      </c>
      <c r="L129" s="1">
        <f t="shared" si="134"/>
        <v>160.265581677466</v>
      </c>
      <c r="M129" s="1">
        <f t="shared" si="135"/>
        <v>26.2310596016199</v>
      </c>
      <c r="N129" s="1">
        <f t="shared" si="136"/>
        <v>44.6091558315335</v>
      </c>
      <c r="O129" s="1">
        <f t="shared" si="137"/>
        <v>4.05289213462923</v>
      </c>
      <c r="P129" s="1">
        <f t="shared" si="138"/>
        <v>210.506922858171</v>
      </c>
      <c r="Q129" s="1">
        <f t="shared" si="139"/>
        <v>55.7330652267819</v>
      </c>
      <c r="R129" s="1">
        <f t="shared" si="140"/>
        <v>100.003342832613</v>
      </c>
      <c r="W129" s="20">
        <v>160.265581677466</v>
      </c>
      <c r="X129" s="20">
        <v>26.2310596016199</v>
      </c>
      <c r="Y129" s="20">
        <v>44.6091558315335</v>
      </c>
      <c r="Z129" s="20">
        <v>4.05289213462923</v>
      </c>
      <c r="AA129" s="20">
        <v>210.506922858171</v>
      </c>
      <c r="AB129" s="20">
        <v>55.7330652267819</v>
      </c>
      <c r="AC129" s="20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6"/>
      <c r="F130" s="1" t="s">
        <v>79</v>
      </c>
      <c r="G130" s="23" t="str">
        <f t="shared" si="154"/>
        <v>ACT_BND</v>
      </c>
      <c r="H130" t="str">
        <f t="shared" ref="H130" si="250">H129</f>
        <v>UP</v>
      </c>
      <c r="J130" s="13">
        <v>2034</v>
      </c>
      <c r="K130" s="13" t="str">
        <f t="shared" si="172"/>
        <v>ELCWOO00</v>
      </c>
      <c r="L130" s="1">
        <f t="shared" si="134"/>
        <v>64.047145130104</v>
      </c>
      <c r="M130" s="1">
        <f t="shared" si="135"/>
        <v>57.3563338776097</v>
      </c>
      <c r="N130" s="1">
        <f t="shared" si="136"/>
        <v>37.535728540574</v>
      </c>
      <c r="O130" s="1">
        <f t="shared" si="137"/>
        <v>0.775639665226783</v>
      </c>
      <c r="P130" s="1">
        <f t="shared" si="138"/>
        <v>26.064567962563</v>
      </c>
      <c r="Q130" s="1">
        <f t="shared" si="139"/>
        <v>17.3859292810861</v>
      </c>
      <c r="R130" s="1">
        <f t="shared" si="140"/>
        <v>3.25187747125371</v>
      </c>
      <c r="W130" s="20">
        <v>22.4165007955364</v>
      </c>
      <c r="X130" s="20">
        <v>20.0747168571634</v>
      </c>
      <c r="Y130" s="20">
        <v>13.1375049892009</v>
      </c>
      <c r="Z130" s="20">
        <v>0.271473882829374</v>
      </c>
      <c r="AA130" s="20">
        <v>9.12259878689705</v>
      </c>
      <c r="AB130" s="20">
        <v>6.08507524838013</v>
      </c>
      <c r="AC130" s="20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6"/>
      <c r="F131" s="1" t="s">
        <v>79</v>
      </c>
      <c r="G131" s="23" t="str">
        <f t="shared" si="154"/>
        <v>ACT_BND</v>
      </c>
      <c r="H131" t="str">
        <f t="shared" ref="H131" si="252">H130</f>
        <v>UP</v>
      </c>
      <c r="J131" s="13">
        <v>2035</v>
      </c>
      <c r="K131" s="13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6"/>
      <c r="F132" s="1" t="s">
        <v>79</v>
      </c>
      <c r="G132" s="23" t="str">
        <f t="shared" si="154"/>
        <v>ACT_BND</v>
      </c>
      <c r="H132" t="str">
        <f t="shared" ref="H132" si="254">H131</f>
        <v>UP</v>
      </c>
      <c r="J132" s="13">
        <v>2035</v>
      </c>
      <c r="K132" s="13" t="str">
        <f t="shared" si="172"/>
        <v>ELCGAS00</v>
      </c>
      <c r="L132" s="1">
        <f t="shared" si="134"/>
        <v>244.636456173506</v>
      </c>
      <c r="M132" s="1">
        <f t="shared" si="135"/>
        <v>8.49611338141647</v>
      </c>
      <c r="N132" s="1">
        <f t="shared" si="136"/>
        <v>38.6390315694745</v>
      </c>
      <c r="O132" s="1">
        <f t="shared" si="137"/>
        <v>0.00091412800575954</v>
      </c>
      <c r="P132" s="1">
        <f t="shared" si="138"/>
        <v>84.734356074514</v>
      </c>
      <c r="Q132" s="1">
        <f t="shared" si="139"/>
        <v>0</v>
      </c>
      <c r="R132" s="1">
        <f t="shared" si="140"/>
        <v>0.262839609701225</v>
      </c>
      <c r="W132" s="20">
        <v>97.8545824694024</v>
      </c>
      <c r="X132" s="20">
        <v>3.39844535256659</v>
      </c>
      <c r="Y132" s="20">
        <v>15.4556126277898</v>
      </c>
      <c r="Z132" s="20">
        <v>0.000365651202303816</v>
      </c>
      <c r="AA132" s="20">
        <v>33.8937424298056</v>
      </c>
      <c r="AB132" s="13">
        <v>0</v>
      </c>
      <c r="AC132" s="20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6"/>
      <c r="F133" s="1" t="s">
        <v>79</v>
      </c>
      <c r="G133" s="23" t="str">
        <f t="shared" si="154"/>
        <v>ACT_BND</v>
      </c>
      <c r="H133" t="str">
        <f t="shared" ref="H133" si="256">H132</f>
        <v>UP</v>
      </c>
      <c r="J133" s="13">
        <v>2035</v>
      </c>
      <c r="K133" s="13" t="str">
        <f t="shared" si="172"/>
        <v>ELCHFO00</v>
      </c>
      <c r="L133" s="1">
        <f t="shared" si="134"/>
        <v>0</v>
      </c>
      <c r="M133" s="1">
        <f t="shared" si="135"/>
        <v>1.08567160139189</v>
      </c>
      <c r="N133" s="1">
        <f t="shared" si="136"/>
        <v>0</v>
      </c>
      <c r="O133" s="1">
        <f t="shared" si="137"/>
        <v>0</v>
      </c>
      <c r="P133" s="1">
        <f t="shared" si="138"/>
        <v>0.163931616990641</v>
      </c>
      <c r="Q133" s="1">
        <f t="shared" si="139"/>
        <v>3.86635521838253</v>
      </c>
      <c r="R133" s="1">
        <f t="shared" si="140"/>
        <v>0.9042248112551</v>
      </c>
      <c r="W133" s="13">
        <v>0</v>
      </c>
      <c r="X133" s="20">
        <v>0.325701480417567</v>
      </c>
      <c r="Y133" s="13">
        <v>0</v>
      </c>
      <c r="Z133" s="13">
        <v>0</v>
      </c>
      <c r="AA133" s="20">
        <v>0.0491794850971922</v>
      </c>
      <c r="AB133" s="20">
        <v>1.15990656551476</v>
      </c>
      <c r="AC133" s="20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6"/>
      <c r="F134" s="1" t="s">
        <v>79</v>
      </c>
      <c r="G134" s="23" t="str">
        <f t="shared" si="154"/>
        <v>ACT_BND</v>
      </c>
      <c r="H134" t="str">
        <f t="shared" ref="H134" si="258">H133</f>
        <v>UP</v>
      </c>
      <c r="J134" s="13">
        <v>2035</v>
      </c>
      <c r="K134" s="13" t="str">
        <f t="shared" si="172"/>
        <v>ELCHYD00</v>
      </c>
      <c r="L134" s="1">
        <f t="shared" si="134"/>
        <v>5.30390169446238</v>
      </c>
      <c r="M134" s="1">
        <f t="shared" si="135"/>
        <v>232.13738467636</v>
      </c>
      <c r="N134" s="1">
        <f t="shared" si="136"/>
        <v>14.7062411473062</v>
      </c>
      <c r="O134" s="1">
        <f t="shared" si="137"/>
        <v>180.592258578076</v>
      </c>
      <c r="P134" s="1">
        <f t="shared" si="138"/>
        <v>154.263321457995</v>
      </c>
      <c r="Q134" s="1">
        <f t="shared" si="139"/>
        <v>963.390831867471</v>
      </c>
      <c r="R134" s="1">
        <f t="shared" si="140"/>
        <v>178.53477137264</v>
      </c>
      <c r="W134" s="20">
        <v>5.14478464362851</v>
      </c>
      <c r="X134" s="20">
        <v>225.173263136069</v>
      </c>
      <c r="Y134" s="20">
        <v>14.265053912887</v>
      </c>
      <c r="Z134" s="20">
        <v>175.174490820734</v>
      </c>
      <c r="AA134" s="20">
        <v>149.635421814255</v>
      </c>
      <c r="AB134" s="20">
        <v>934.489106911447</v>
      </c>
      <c r="AC134" s="20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6"/>
      <c r="F135" s="1" t="s">
        <v>79</v>
      </c>
      <c r="G135" s="23" t="str">
        <f t="shared" si="154"/>
        <v>ACT_BND</v>
      </c>
      <c r="H135" t="str">
        <f t="shared" ref="H135" si="260">H134</f>
        <v>UP</v>
      </c>
      <c r="J135" s="13">
        <v>2035</v>
      </c>
      <c r="K135" s="13" t="str">
        <f t="shared" si="172"/>
        <v>ENCAN01_SMR</v>
      </c>
      <c r="L135" s="1">
        <f t="shared" si="134"/>
        <v>0</v>
      </c>
      <c r="M135" s="1">
        <f t="shared" si="135"/>
        <v>20.3066372930166</v>
      </c>
      <c r="N135" s="1">
        <f t="shared" si="136"/>
        <v>18.1612113606911</v>
      </c>
      <c r="O135" s="1">
        <f t="shared" si="137"/>
        <v>1.57492710187185</v>
      </c>
      <c r="P135" s="17">
        <v>236.55407512743</v>
      </c>
      <c r="Q135" s="1">
        <f t="shared" si="139"/>
        <v>0</v>
      </c>
      <c r="R135" s="17">
        <v>10.4720244490641</v>
      </c>
      <c r="W135" s="13">
        <v>0</v>
      </c>
      <c r="X135" s="20">
        <v>20.3066372930166</v>
      </c>
      <c r="Y135" s="20">
        <v>18.1612113606911</v>
      </c>
      <c r="Z135" s="20">
        <v>1.57492710187185</v>
      </c>
      <c r="AA135" s="20">
        <v>413.81140712743</v>
      </c>
      <c r="AB135" s="13">
        <v>0</v>
      </c>
      <c r="AC135" s="20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6"/>
      <c r="F136" s="1" t="s">
        <v>79</v>
      </c>
      <c r="G136" s="23" t="str">
        <f t="shared" si="154"/>
        <v>ACT_BND</v>
      </c>
      <c r="H136" t="str">
        <f t="shared" ref="H136" si="262">H135</f>
        <v>UP</v>
      </c>
      <c r="J136" s="13">
        <v>2035</v>
      </c>
      <c r="K136" s="13" t="str">
        <f t="shared" si="172"/>
        <v>ELCSOL00</v>
      </c>
      <c r="L136" s="1">
        <f t="shared" si="134"/>
        <v>77.6332798056156</v>
      </c>
      <c r="M136" s="1">
        <f t="shared" si="135"/>
        <v>22.8765080496256</v>
      </c>
      <c r="N136" s="1">
        <f t="shared" si="136"/>
        <v>5.93890497480202</v>
      </c>
      <c r="O136" s="1">
        <f t="shared" si="137"/>
        <v>0.624555839092872</v>
      </c>
      <c r="P136" s="1">
        <f t="shared" si="138"/>
        <v>40.7126627069834</v>
      </c>
      <c r="Q136" s="1">
        <f t="shared" si="139"/>
        <v>2.24902751727862</v>
      </c>
      <c r="R136" s="1">
        <f t="shared" si="140"/>
        <v>1.57915823804896</v>
      </c>
      <c r="W136" s="20">
        <v>77.6332798056156</v>
      </c>
      <c r="X136" s="20">
        <v>22.8765080496256</v>
      </c>
      <c r="Y136" s="20">
        <v>5.93890497480202</v>
      </c>
      <c r="Z136" s="20">
        <v>0.624555839092872</v>
      </c>
      <c r="AA136" s="20">
        <v>40.7126627069834</v>
      </c>
      <c r="AB136" s="20">
        <v>2.24902751727862</v>
      </c>
      <c r="AC136" s="20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6"/>
      <c r="F137" s="1" t="s">
        <v>79</v>
      </c>
      <c r="G137" s="23" t="str">
        <f t="shared" si="154"/>
        <v>ACT_BND</v>
      </c>
      <c r="H137" t="str">
        <f t="shared" ref="H137" si="264">H136</f>
        <v>UP</v>
      </c>
      <c r="J137" s="13">
        <v>2035</v>
      </c>
      <c r="K137" s="13" t="str">
        <f t="shared" si="172"/>
        <v>ELCWIN00</v>
      </c>
      <c r="L137" s="1">
        <f t="shared" si="134"/>
        <v>177.619886825054</v>
      </c>
      <c r="M137" s="1">
        <f t="shared" si="135"/>
        <v>29.7899233533837</v>
      </c>
      <c r="N137" s="1">
        <f t="shared" si="136"/>
        <v>46.7915418646508</v>
      </c>
      <c r="O137" s="1">
        <f t="shared" si="137"/>
        <v>4.74962903527718</v>
      </c>
      <c r="P137" s="1">
        <f t="shared" si="138"/>
        <v>239.740501043916</v>
      </c>
      <c r="Q137" s="1">
        <f t="shared" si="139"/>
        <v>56.1858055075594</v>
      </c>
      <c r="R137" s="1">
        <f t="shared" si="140"/>
        <v>108.247658102592</v>
      </c>
      <c r="W137" s="20">
        <v>177.619886825054</v>
      </c>
      <c r="X137" s="20">
        <v>29.7899233533837</v>
      </c>
      <c r="Y137" s="20">
        <v>46.7915418646508</v>
      </c>
      <c r="Z137" s="20">
        <v>4.74962903527718</v>
      </c>
      <c r="AA137" s="20">
        <v>239.740501043916</v>
      </c>
      <c r="AB137" s="20">
        <v>56.1858055075594</v>
      </c>
      <c r="AC137" s="20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6"/>
      <c r="F138" s="1" t="s">
        <v>79</v>
      </c>
      <c r="G138" s="23" t="str">
        <f t="shared" si="154"/>
        <v>ACT_BND</v>
      </c>
      <c r="H138" t="str">
        <f t="shared" ref="H138" si="266">H137</f>
        <v>UP</v>
      </c>
      <c r="J138" s="13">
        <v>2035</v>
      </c>
      <c r="K138" s="13" t="str">
        <f t="shared" si="172"/>
        <v>ELCWOO00</v>
      </c>
      <c r="L138" s="1">
        <f t="shared" si="134"/>
        <v>71.3701876889849</v>
      </c>
      <c r="M138" s="1">
        <f t="shared" si="135"/>
        <v>39.6583355833591</v>
      </c>
      <c r="N138" s="1">
        <f t="shared" si="136"/>
        <v>46.869524087216</v>
      </c>
      <c r="O138" s="1">
        <f t="shared" si="137"/>
        <v>0.657081147793891</v>
      </c>
      <c r="P138" s="1">
        <f t="shared" si="138"/>
        <v>24.6412783091638</v>
      </c>
      <c r="Q138" s="1">
        <f t="shared" si="139"/>
        <v>17.1982500154273</v>
      </c>
      <c r="R138" s="1">
        <f t="shared" si="140"/>
        <v>2.38302748637252</v>
      </c>
      <c r="W138" s="20">
        <v>24.9795656911447</v>
      </c>
      <c r="X138" s="20">
        <v>13.8804174541757</v>
      </c>
      <c r="Y138" s="20">
        <v>16.4043334305256</v>
      </c>
      <c r="Z138" s="20">
        <v>0.229978401727862</v>
      </c>
      <c r="AA138" s="20">
        <v>8.62444740820734</v>
      </c>
      <c r="AB138" s="20">
        <v>6.01938750539957</v>
      </c>
      <c r="AC138" s="20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6"/>
      <c r="F139" s="1" t="s">
        <v>79</v>
      </c>
      <c r="G139" s="23" t="str">
        <f t="shared" si="154"/>
        <v>ACT_BND</v>
      </c>
      <c r="H139" t="str">
        <f t="shared" ref="H139" si="268">H138</f>
        <v>UP</v>
      </c>
      <c r="J139" s="13">
        <v>2036</v>
      </c>
      <c r="K139" s="13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6"/>
      <c r="F140" s="1" t="s">
        <v>79</v>
      </c>
      <c r="G140" s="23" t="str">
        <f t="shared" si="154"/>
        <v>ACT_BND</v>
      </c>
      <c r="H140" t="str">
        <f t="shared" ref="H140" si="270">H139</f>
        <v>UP</v>
      </c>
      <c r="J140" s="13">
        <v>2036</v>
      </c>
      <c r="K140" s="13" t="str">
        <f t="shared" si="172"/>
        <v>ELCGAS00</v>
      </c>
      <c r="L140" s="1">
        <f t="shared" ref="L140:L203" si="271">W140/AJ140</f>
        <v>231.060193754499</v>
      </c>
      <c r="M140" s="1">
        <f t="shared" ref="M140:M203" si="272">X140/AK140</f>
        <v>8.52954457204823</v>
      </c>
      <c r="N140" s="1">
        <f t="shared" ref="N140:N203" si="273">Y140/AL140</f>
        <v>35.584340199784</v>
      </c>
      <c r="O140" s="1">
        <f t="shared" ref="O140:O203" si="274">Z140/AM140</f>
        <v>0.000568538759899208</v>
      </c>
      <c r="P140" s="1">
        <f t="shared" ref="P140:P203" si="275">AA140/AN140</f>
        <v>88.721076412887</v>
      </c>
      <c r="Q140" s="1">
        <f t="shared" ref="Q140:Q203" si="276">AB140/AO140</f>
        <v>0</v>
      </c>
      <c r="R140" s="1">
        <f t="shared" ref="R140:R203" si="277">AC140/AP140</f>
        <v>0.177143990262779</v>
      </c>
      <c r="W140" s="20">
        <v>92.4240775017998</v>
      </c>
      <c r="X140" s="20">
        <v>3.41181782881929</v>
      </c>
      <c r="Y140" s="20">
        <v>14.2337360799136</v>
      </c>
      <c r="Z140" s="20">
        <v>0.000227415503959683</v>
      </c>
      <c r="AA140" s="20">
        <v>35.4884305651548</v>
      </c>
      <c r="AB140" s="13">
        <v>0</v>
      </c>
      <c r="AC140" s="20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6"/>
      <c r="F141" s="1" t="s">
        <v>79</v>
      </c>
      <c r="G141" s="23" t="str">
        <f t="shared" si="154"/>
        <v>ACT_BND</v>
      </c>
      <c r="H141" t="str">
        <f t="shared" ref="H141" si="279">H140</f>
        <v>UP</v>
      </c>
      <c r="J141" s="13">
        <v>2036</v>
      </c>
      <c r="K141" s="13" t="str">
        <f t="shared" si="172"/>
        <v>ELCHFO00</v>
      </c>
      <c r="L141" s="1">
        <f t="shared" si="271"/>
        <v>0</v>
      </c>
      <c r="M141" s="1">
        <f t="shared" si="272"/>
        <v>0.69176117698584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</v>
      </c>
      <c r="R141" s="1">
        <f t="shared" si="277"/>
        <v>0.683781144228463</v>
      </c>
      <c r="W141" s="13">
        <v>0</v>
      </c>
      <c r="X141" s="20">
        <v>0.207528353095752</v>
      </c>
      <c r="Y141" s="13">
        <v>0</v>
      </c>
      <c r="Z141" s="13">
        <v>0</v>
      </c>
      <c r="AA141" s="13">
        <v>0</v>
      </c>
      <c r="AB141" s="20">
        <v>1.1600132649388</v>
      </c>
      <c r="AC141" s="20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6"/>
      <c r="F142" s="1" t="s">
        <v>79</v>
      </c>
      <c r="G142" s="23" t="str">
        <f t="shared" si="154"/>
        <v>ACT_BND</v>
      </c>
      <c r="H142" t="str">
        <f t="shared" ref="H142" si="281">H141</f>
        <v>UP</v>
      </c>
      <c r="J142" s="13">
        <v>2036</v>
      </c>
      <c r="K142" s="13" t="str">
        <f t="shared" si="172"/>
        <v>ELCHYD00</v>
      </c>
      <c r="L142" s="1">
        <f t="shared" si="271"/>
        <v>5.2573595258771</v>
      </c>
      <c r="M142" s="1">
        <f t="shared" si="272"/>
        <v>231.085649911677</v>
      </c>
      <c r="N142" s="1">
        <f t="shared" si="273"/>
        <v>14.8082678111525</v>
      </c>
      <c r="O142" s="1">
        <f t="shared" si="274"/>
        <v>182.02552084493</v>
      </c>
      <c r="P142" s="1">
        <f t="shared" si="275"/>
        <v>155.204987122679</v>
      </c>
      <c r="Q142" s="1">
        <f t="shared" si="276"/>
        <v>966.917293090779</v>
      </c>
      <c r="R142" s="1">
        <f t="shared" si="277"/>
        <v>179.307121406782</v>
      </c>
      <c r="W142" s="20">
        <v>5.09963874010079</v>
      </c>
      <c r="X142" s="20">
        <v>224.153080414327</v>
      </c>
      <c r="Y142" s="20">
        <v>14.3640197768179</v>
      </c>
      <c r="Z142" s="20">
        <v>176.564755219582</v>
      </c>
      <c r="AA142" s="20">
        <v>150.548837508999</v>
      </c>
      <c r="AB142" s="20">
        <v>937.909774298056</v>
      </c>
      <c r="AC142" s="20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6"/>
      <c r="F143" s="1" t="s">
        <v>79</v>
      </c>
      <c r="G143" s="23" t="str">
        <f t="shared" si="154"/>
        <v>ACT_BND</v>
      </c>
      <c r="H143" t="str">
        <f t="shared" ref="H143" si="283">H142</f>
        <v>UP</v>
      </c>
      <c r="J143" s="13">
        <v>2036</v>
      </c>
      <c r="K143" s="13" t="str">
        <f t="shared" si="172"/>
        <v>ENCAN01_SMR</v>
      </c>
      <c r="L143" s="1">
        <f t="shared" si="271"/>
        <v>0</v>
      </c>
      <c r="M143" s="1">
        <f t="shared" si="272"/>
        <v>26.7898798740101</v>
      </c>
      <c r="N143" s="1">
        <f t="shared" si="273"/>
        <v>19.5192863786897</v>
      </c>
      <c r="O143" s="1">
        <f t="shared" si="274"/>
        <v>5.14713864650828</v>
      </c>
      <c r="P143" s="17">
        <v>280.893716956083</v>
      </c>
      <c r="Q143" s="1">
        <f t="shared" si="276"/>
        <v>4.4245164074874</v>
      </c>
      <c r="R143" s="17">
        <v>14.3215445446364</v>
      </c>
      <c r="W143" s="13">
        <v>0</v>
      </c>
      <c r="X143" s="20">
        <v>26.7898798740101</v>
      </c>
      <c r="Y143" s="20">
        <v>19.5192863786897</v>
      </c>
      <c r="Z143" s="20">
        <v>5.14713864650828</v>
      </c>
      <c r="AA143" s="20">
        <v>451.063548956083</v>
      </c>
      <c r="AB143" s="20">
        <v>4.4245164074874</v>
      </c>
      <c r="AC143" s="20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6"/>
      <c r="F144" s="1" t="s">
        <v>79</v>
      </c>
      <c r="G144" s="23" t="str">
        <f t="shared" si="154"/>
        <v>ACT_BND</v>
      </c>
      <c r="H144" t="str">
        <f t="shared" ref="H144" si="285">H143</f>
        <v>UP</v>
      </c>
      <c r="J144" s="13">
        <v>2036</v>
      </c>
      <c r="K144" s="13" t="str">
        <f t="shared" si="172"/>
        <v>ELCSOL00</v>
      </c>
      <c r="L144" s="1">
        <f t="shared" si="271"/>
        <v>78.3030100071994</v>
      </c>
      <c r="M144" s="1">
        <f t="shared" si="272"/>
        <v>23.79372287554</v>
      </c>
      <c r="N144" s="1">
        <f t="shared" si="273"/>
        <v>5.99512244420446</v>
      </c>
      <c r="O144" s="1">
        <f t="shared" si="274"/>
        <v>0.635293624550036</v>
      </c>
      <c r="P144" s="1">
        <f t="shared" si="275"/>
        <v>41.0515657307415</v>
      </c>
      <c r="Q144" s="1">
        <f t="shared" si="276"/>
        <v>2.40635500215983</v>
      </c>
      <c r="R144" s="1">
        <f t="shared" si="277"/>
        <v>1.61195017786177</v>
      </c>
      <c r="W144" s="20">
        <v>78.3030100071994</v>
      </c>
      <c r="X144" s="13">
        <v>23.79372287554</v>
      </c>
      <c r="Y144" s="20">
        <v>5.99512244420446</v>
      </c>
      <c r="Z144" s="20">
        <v>0.635293624550036</v>
      </c>
      <c r="AA144" s="20">
        <v>41.0515657307415</v>
      </c>
      <c r="AB144" s="20">
        <v>2.40635500215983</v>
      </c>
      <c r="AC144" s="20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6"/>
      <c r="F145" s="1" t="s">
        <v>79</v>
      </c>
      <c r="G145" s="23" t="str">
        <f t="shared" si="154"/>
        <v>ACT_BND</v>
      </c>
      <c r="H145" t="str">
        <f t="shared" ref="H145" si="287">H144</f>
        <v>UP</v>
      </c>
      <c r="J145" s="13">
        <v>2036</v>
      </c>
      <c r="K145" s="13" t="str">
        <f t="shared" si="172"/>
        <v>ELCWIN00</v>
      </c>
      <c r="L145" s="1">
        <f t="shared" si="271"/>
        <v>177.11612199424</v>
      </c>
      <c r="M145" s="1">
        <f t="shared" si="272"/>
        <v>35.9200143721022</v>
      </c>
      <c r="N145" s="1">
        <f t="shared" si="273"/>
        <v>46.8566525197984</v>
      </c>
      <c r="O145" s="1">
        <f t="shared" si="274"/>
        <v>4.79631019078474</v>
      </c>
      <c r="P145" s="1">
        <f t="shared" si="275"/>
        <v>256.766393232541</v>
      </c>
      <c r="Q145" s="1">
        <f t="shared" si="276"/>
        <v>58.1952862491001</v>
      </c>
      <c r="R145" s="1">
        <f t="shared" si="277"/>
        <v>110.571471273938</v>
      </c>
      <c r="W145" s="20">
        <v>177.11612199424</v>
      </c>
      <c r="X145" s="20">
        <v>35.9200143721022</v>
      </c>
      <c r="Y145" s="20">
        <v>46.8566525197984</v>
      </c>
      <c r="Z145" s="20">
        <v>4.79631019078474</v>
      </c>
      <c r="AA145" s="20">
        <v>256.766393232541</v>
      </c>
      <c r="AB145" s="20">
        <v>58.1952862491001</v>
      </c>
      <c r="AC145" s="20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6"/>
      <c r="F146" s="1" t="s">
        <v>79</v>
      </c>
      <c r="G146" s="23" t="str">
        <f t="shared" si="154"/>
        <v>ACT_BND</v>
      </c>
      <c r="H146" t="str">
        <f t="shared" ref="H146" si="289">H145</f>
        <v>UP</v>
      </c>
      <c r="J146" s="13">
        <v>2036</v>
      </c>
      <c r="K146" s="13" t="str">
        <f t="shared" si="172"/>
        <v>ELCWOO00</v>
      </c>
      <c r="L146" s="1">
        <f t="shared" si="271"/>
        <v>83.0276779800474</v>
      </c>
      <c r="M146" s="1">
        <f t="shared" si="272"/>
        <v>38.2804393249409</v>
      </c>
      <c r="N146" s="1">
        <f t="shared" si="273"/>
        <v>57.5967661421371</v>
      </c>
      <c r="O146" s="1">
        <f t="shared" si="274"/>
        <v>0.630877123932943</v>
      </c>
      <c r="P146" s="1">
        <f t="shared" si="275"/>
        <v>25.2526388871747</v>
      </c>
      <c r="Q146" s="1">
        <f t="shared" si="276"/>
        <v>17.0500519798416</v>
      </c>
      <c r="R146" s="1">
        <f t="shared" si="277"/>
        <v>2.23851802581508</v>
      </c>
      <c r="W146" s="20">
        <v>29.0596872930166</v>
      </c>
      <c r="X146" s="20">
        <v>13.3981537637293</v>
      </c>
      <c r="Y146" s="20">
        <v>20.158868149748</v>
      </c>
      <c r="Z146" s="20">
        <v>0.22080699337653</v>
      </c>
      <c r="AA146" s="20">
        <v>8.83842361051116</v>
      </c>
      <c r="AB146" s="20">
        <v>5.96751819294456</v>
      </c>
      <c r="AC146" s="20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6"/>
      <c r="F147" s="1" t="s">
        <v>79</v>
      </c>
      <c r="G147" s="23" t="str">
        <f t="shared" ref="G147:G210" si="291">G146</f>
        <v>ACT_BND</v>
      </c>
      <c r="H147" t="str">
        <f t="shared" ref="H147" si="292">H146</f>
        <v>UP</v>
      </c>
      <c r="J147" s="13">
        <v>2037</v>
      </c>
      <c r="K147" s="13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6"/>
      <c r="F148" s="1" t="s">
        <v>79</v>
      </c>
      <c r="G148" s="23" t="str">
        <f t="shared" si="291"/>
        <v>ACT_BND</v>
      </c>
      <c r="H148" t="str">
        <f t="shared" ref="H148" si="294">H147</f>
        <v>UP</v>
      </c>
      <c r="J148" s="13">
        <v>2037</v>
      </c>
      <c r="K148" s="13" t="str">
        <f t="shared" si="172"/>
        <v>ELCGAS00</v>
      </c>
      <c r="L148" s="1">
        <f t="shared" si="271"/>
        <v>221.115444114471</v>
      </c>
      <c r="M148" s="1">
        <f t="shared" si="272"/>
        <v>8.50551953807595</v>
      </c>
      <c r="N148" s="1">
        <f t="shared" si="273"/>
        <v>32.048186699064</v>
      </c>
      <c r="O148" s="1">
        <f t="shared" si="274"/>
        <v>0</v>
      </c>
      <c r="P148" s="1">
        <f t="shared" si="275"/>
        <v>95.614986411087</v>
      </c>
      <c r="Q148" s="1">
        <f t="shared" si="276"/>
        <v>0</v>
      </c>
      <c r="R148" s="1">
        <f t="shared" si="277"/>
        <v>0.157871156560475</v>
      </c>
      <c r="W148" s="20">
        <v>88.4461776457883</v>
      </c>
      <c r="X148" s="20">
        <v>3.40220781523038</v>
      </c>
      <c r="Y148" s="20">
        <v>12.8192746796256</v>
      </c>
      <c r="Z148" s="13">
        <v>0</v>
      </c>
      <c r="AA148" s="20">
        <v>38.2459945644348</v>
      </c>
      <c r="AB148" s="13">
        <v>0</v>
      </c>
      <c r="AC148" s="20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6"/>
      <c r="F149" s="1" t="s">
        <v>79</v>
      </c>
      <c r="G149" s="23" t="str">
        <f t="shared" si="291"/>
        <v>ACT_BND</v>
      </c>
      <c r="H149" t="str">
        <f t="shared" ref="H149" si="296">H148</f>
        <v>UP</v>
      </c>
      <c r="J149" s="13">
        <v>2037</v>
      </c>
      <c r="K149" s="13" t="str">
        <f t="shared" si="172"/>
        <v>ELCHFO00</v>
      </c>
      <c r="L149" s="1">
        <f t="shared" si="271"/>
        <v>0</v>
      </c>
      <c r="M149" s="1">
        <f t="shared" si="272"/>
        <v>0.742552525197983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3.86337393208543</v>
      </c>
      <c r="R149" s="1">
        <f t="shared" si="277"/>
        <v>0.620346222102233</v>
      </c>
      <c r="W149" s="13">
        <v>0</v>
      </c>
      <c r="X149" s="20">
        <v>0.222765757559395</v>
      </c>
      <c r="Y149" s="13">
        <v>0</v>
      </c>
      <c r="Z149" s="13">
        <v>0</v>
      </c>
      <c r="AA149" s="13">
        <v>0</v>
      </c>
      <c r="AB149" s="20">
        <v>1.15901217962563</v>
      </c>
      <c r="AC149" s="20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6"/>
      <c r="F150" s="1" t="s">
        <v>79</v>
      </c>
      <c r="G150" s="23" t="str">
        <f t="shared" si="291"/>
        <v>ACT_BND</v>
      </c>
      <c r="H150" t="str">
        <f t="shared" ref="H150" si="298">H149</f>
        <v>UP</v>
      </c>
      <c r="J150" s="13">
        <v>2037</v>
      </c>
      <c r="K150" s="13" t="str">
        <f t="shared" si="172"/>
        <v>ELCHYD00</v>
      </c>
      <c r="L150" s="1">
        <f t="shared" si="271"/>
        <v>5.19720032954065</v>
      </c>
      <c r="M150" s="1">
        <f t="shared" si="272"/>
        <v>230.599154469209</v>
      </c>
      <c r="N150" s="1">
        <f t="shared" si="273"/>
        <v>14.8878011622988</v>
      </c>
      <c r="O150" s="1">
        <f t="shared" si="274"/>
        <v>183.294868109521</v>
      </c>
      <c r="P150" s="1">
        <f t="shared" si="275"/>
        <v>156.017928829611</v>
      </c>
      <c r="Q150" s="1">
        <f t="shared" si="276"/>
        <v>970.060219471102</v>
      </c>
      <c r="R150" s="1">
        <f t="shared" si="277"/>
        <v>179.813508757691</v>
      </c>
      <c r="W150" s="20">
        <v>5.04128431965443</v>
      </c>
      <c r="X150" s="20">
        <v>223.681179835133</v>
      </c>
      <c r="Y150" s="20">
        <v>14.4411671274298</v>
      </c>
      <c r="Z150" s="20">
        <v>177.796022066235</v>
      </c>
      <c r="AA150" s="20">
        <v>151.337390964723</v>
      </c>
      <c r="AB150" s="20">
        <v>940.958412886969</v>
      </c>
      <c r="AC150" s="20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6"/>
      <c r="F151" s="1" t="s">
        <v>79</v>
      </c>
      <c r="G151" s="23" t="str">
        <f t="shared" si="291"/>
        <v>ACT_BND</v>
      </c>
      <c r="H151" t="str">
        <f t="shared" ref="H151" si="300">H150</f>
        <v>UP</v>
      </c>
      <c r="J151" s="13">
        <v>2037</v>
      </c>
      <c r="K151" s="13" t="str">
        <f t="shared" si="172"/>
        <v>ENCAN01_SMR</v>
      </c>
      <c r="L151" s="1">
        <f t="shared" si="271"/>
        <v>0</v>
      </c>
      <c r="M151" s="1">
        <f t="shared" si="272"/>
        <v>33.1032236393089</v>
      </c>
      <c r="N151" s="1">
        <f t="shared" si="273"/>
        <v>20.955950449964</v>
      </c>
      <c r="O151" s="1">
        <f t="shared" si="274"/>
        <v>8.68326339452844</v>
      </c>
      <c r="P151" s="17">
        <v>325.350711196544</v>
      </c>
      <c r="Q151" s="1">
        <f t="shared" si="276"/>
        <v>9.21397532757379</v>
      </c>
      <c r="R151" s="17">
        <v>18.1275281632469</v>
      </c>
      <c r="W151" s="13">
        <v>0</v>
      </c>
      <c r="X151" s="20">
        <v>33.1032236393089</v>
      </c>
      <c r="Y151" s="20">
        <v>20.955950449964</v>
      </c>
      <c r="Z151" s="20">
        <v>8.68326339452844</v>
      </c>
      <c r="AA151" s="20">
        <v>488.433043196544</v>
      </c>
      <c r="AB151" s="20">
        <v>9.21397532757379</v>
      </c>
      <c r="AC151" s="20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6"/>
      <c r="F152" s="1" t="s">
        <v>79</v>
      </c>
      <c r="G152" s="23" t="str">
        <f t="shared" si="291"/>
        <v>ACT_BND</v>
      </c>
      <c r="H152" t="str">
        <f t="shared" ref="H152" si="302">H151</f>
        <v>UP</v>
      </c>
      <c r="J152" s="13">
        <v>2037</v>
      </c>
      <c r="K152" s="13" t="str">
        <f t="shared" si="172"/>
        <v>ELCSOL00</v>
      </c>
      <c r="L152" s="1">
        <f t="shared" si="271"/>
        <v>78.5753249100072</v>
      </c>
      <c r="M152" s="1">
        <f t="shared" si="272"/>
        <v>24.710937705018</v>
      </c>
      <c r="N152" s="1">
        <f t="shared" si="273"/>
        <v>6.05018498560115</v>
      </c>
      <c r="O152" s="1">
        <f t="shared" si="274"/>
        <v>0.646031409647228</v>
      </c>
      <c r="P152" s="1">
        <f t="shared" si="275"/>
        <v>41.3370672786177</v>
      </c>
      <c r="Q152" s="1">
        <f t="shared" si="276"/>
        <v>2.56368248740101</v>
      </c>
      <c r="R152" s="1">
        <f t="shared" si="277"/>
        <v>1.63625315813535</v>
      </c>
      <c r="W152" s="20">
        <v>78.5753249100072</v>
      </c>
      <c r="X152" s="20">
        <v>24.710937705018</v>
      </c>
      <c r="Y152" s="20">
        <v>6.05018498560115</v>
      </c>
      <c r="Z152" s="20">
        <v>0.646031409647228</v>
      </c>
      <c r="AA152" s="20">
        <v>41.3370672786177</v>
      </c>
      <c r="AB152" s="20">
        <v>2.56368248740101</v>
      </c>
      <c r="AC152" s="20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6"/>
      <c r="F153" s="1" t="s">
        <v>79</v>
      </c>
      <c r="G153" s="23" t="str">
        <f t="shared" si="291"/>
        <v>ACT_BND</v>
      </c>
      <c r="H153" t="str">
        <f t="shared" ref="H153" si="304">H152</f>
        <v>UP</v>
      </c>
      <c r="J153" s="13">
        <v>2037</v>
      </c>
      <c r="K153" s="13" t="str">
        <f t="shared" si="172"/>
        <v>ELCWIN00</v>
      </c>
      <c r="L153" s="1">
        <f t="shared" si="271"/>
        <v>177.044662491001</v>
      </c>
      <c r="M153" s="1">
        <f t="shared" si="272"/>
        <v>42.0501053944204</v>
      </c>
      <c r="N153" s="1">
        <f t="shared" si="273"/>
        <v>46.964964974802</v>
      </c>
      <c r="O153" s="1">
        <f t="shared" si="274"/>
        <v>4.83654876889849</v>
      </c>
      <c r="P153" s="1">
        <f t="shared" si="275"/>
        <v>273.234162239021</v>
      </c>
      <c r="Q153" s="1">
        <f t="shared" si="276"/>
        <v>60.2047669906407</v>
      </c>
      <c r="R153" s="1">
        <f t="shared" si="277"/>
        <v>112.446170165227</v>
      </c>
      <c r="W153" s="20">
        <v>177.044662491001</v>
      </c>
      <c r="X153" s="20">
        <v>42.0501053944204</v>
      </c>
      <c r="Y153" s="20">
        <v>46.964964974802</v>
      </c>
      <c r="Z153" s="20">
        <v>4.83654876889849</v>
      </c>
      <c r="AA153" s="20">
        <v>273.234162239021</v>
      </c>
      <c r="AB153" s="20">
        <v>60.2047669906407</v>
      </c>
      <c r="AC153" s="20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6"/>
      <c r="F154" s="1" t="s">
        <v>79</v>
      </c>
      <c r="G154" s="23" t="str">
        <f t="shared" si="291"/>
        <v>ACT_BND</v>
      </c>
      <c r="H154" t="str">
        <f t="shared" ref="H154" si="306">H153</f>
        <v>UP</v>
      </c>
      <c r="J154" s="13">
        <v>2037</v>
      </c>
      <c r="K154" s="13" t="str">
        <f t="shared" si="172"/>
        <v>ELCWOO00</v>
      </c>
      <c r="L154" s="1">
        <f t="shared" si="271"/>
        <v>94.1771232541397</v>
      </c>
      <c r="M154" s="1">
        <f t="shared" si="272"/>
        <v>37.0299395753369</v>
      </c>
      <c r="N154" s="1">
        <f t="shared" si="273"/>
        <v>68.3456909801503</v>
      </c>
      <c r="O154" s="1">
        <f t="shared" si="274"/>
        <v>0.596554234598374</v>
      </c>
      <c r="P154" s="1">
        <f t="shared" si="275"/>
        <v>26.4258067674586</v>
      </c>
      <c r="Q154" s="1">
        <f t="shared" si="276"/>
        <v>16.971784078988</v>
      </c>
      <c r="R154" s="1">
        <f t="shared" si="277"/>
        <v>2.22497593263396</v>
      </c>
      <c r="W154" s="20">
        <v>32.9619931389489</v>
      </c>
      <c r="X154" s="20">
        <v>12.9604788513679</v>
      </c>
      <c r="Y154" s="20">
        <v>23.9209918430526</v>
      </c>
      <c r="Z154" s="20">
        <v>0.208793982109431</v>
      </c>
      <c r="AA154" s="20">
        <v>9.24903236861051</v>
      </c>
      <c r="AB154" s="20">
        <v>5.94012442764579</v>
      </c>
      <c r="AC154" s="20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6"/>
      <c r="F155" s="1" t="s">
        <v>79</v>
      </c>
      <c r="G155" s="23" t="str">
        <f t="shared" si="291"/>
        <v>ACT_BND</v>
      </c>
      <c r="H155" t="str">
        <f t="shared" ref="H155" si="308">H154</f>
        <v>UP</v>
      </c>
      <c r="J155" s="13">
        <v>2038</v>
      </c>
      <c r="K155" s="13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6"/>
      <c r="F156" s="1" t="s">
        <v>79</v>
      </c>
      <c r="G156" s="23" t="str">
        <f t="shared" si="291"/>
        <v>ACT_BND</v>
      </c>
      <c r="H156" t="str">
        <f t="shared" ref="H156" si="311">H155</f>
        <v>UP</v>
      </c>
      <c r="J156" s="13">
        <v>2038</v>
      </c>
      <c r="K156" s="13" t="str">
        <f t="shared" si="309"/>
        <v>ELCGAS00</v>
      </c>
      <c r="L156" s="1">
        <f t="shared" si="271"/>
        <v>215.304388678906</v>
      </c>
      <c r="M156" s="1">
        <f t="shared" si="272"/>
        <v>8.24697128644707</v>
      </c>
      <c r="N156" s="1">
        <f t="shared" si="273"/>
        <v>28.3180417026638</v>
      </c>
      <c r="O156" s="1">
        <f t="shared" si="274"/>
        <v>0</v>
      </c>
      <c r="P156" s="1">
        <f t="shared" si="275"/>
        <v>102.089148038157</v>
      </c>
      <c r="Q156" s="1">
        <f t="shared" si="276"/>
        <v>0</v>
      </c>
      <c r="R156" s="1">
        <f t="shared" si="277"/>
        <v>0.0868724936645067</v>
      </c>
      <c r="W156" s="20">
        <v>86.1217554715623</v>
      </c>
      <c r="X156" s="20">
        <v>3.29878851457883</v>
      </c>
      <c r="Y156" s="20">
        <v>11.3272166810655</v>
      </c>
      <c r="Z156" s="13">
        <v>0</v>
      </c>
      <c r="AA156" s="20">
        <v>40.8356592152628</v>
      </c>
      <c r="AB156" s="13">
        <v>0</v>
      </c>
      <c r="AC156" s="20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6"/>
      <c r="F157" s="1" t="s">
        <v>79</v>
      </c>
      <c r="G157" s="23" t="str">
        <f t="shared" si="291"/>
        <v>ACT_BND</v>
      </c>
      <c r="H157" t="str">
        <f t="shared" ref="H157" si="313">H156</f>
        <v>UP</v>
      </c>
      <c r="J157" s="13">
        <v>2038</v>
      </c>
      <c r="K157" s="13" t="str">
        <f t="shared" si="309"/>
        <v>ELCHFO00</v>
      </c>
      <c r="L157" s="1">
        <f t="shared" si="271"/>
        <v>0</v>
      </c>
      <c r="M157" s="1">
        <f t="shared" si="272"/>
        <v>0.801442977585793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</v>
      </c>
      <c r="R157" s="1">
        <f t="shared" si="277"/>
        <v>0.380122714422847</v>
      </c>
      <c r="W157" s="13">
        <v>0</v>
      </c>
      <c r="X157" s="20">
        <v>0.240432893275738</v>
      </c>
      <c r="Y157" s="13">
        <v>0</v>
      </c>
      <c r="Z157" s="13">
        <v>0</v>
      </c>
      <c r="AA157" s="13">
        <v>0</v>
      </c>
      <c r="AB157" s="20">
        <v>1.15860475161987</v>
      </c>
      <c r="AC157" s="20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6"/>
      <c r="F158" s="1" t="s">
        <v>79</v>
      </c>
      <c r="G158" s="23" t="str">
        <f t="shared" si="291"/>
        <v>ACT_BND</v>
      </c>
      <c r="H158" t="str">
        <f t="shared" ref="H158" si="315">H157</f>
        <v>UP</v>
      </c>
      <c r="J158" s="13">
        <v>2038</v>
      </c>
      <c r="K158" s="13" t="str">
        <f t="shared" si="309"/>
        <v>ELCHYD00</v>
      </c>
      <c r="L158" s="1">
        <f t="shared" si="271"/>
        <v>5.10636564167651</v>
      </c>
      <c r="M158" s="1">
        <f t="shared" si="272"/>
        <v>229.96821893597</v>
      </c>
      <c r="N158" s="1">
        <f t="shared" si="273"/>
        <v>14.9060924272449</v>
      </c>
      <c r="O158" s="1">
        <f t="shared" si="274"/>
        <v>184.66863114456</v>
      </c>
      <c r="P158" s="1">
        <f t="shared" si="275"/>
        <v>156.677434704193</v>
      </c>
      <c r="Q158" s="1">
        <f t="shared" si="276"/>
        <v>972.728288169936</v>
      </c>
      <c r="R158" s="1">
        <f t="shared" si="277"/>
        <v>180.225227770479</v>
      </c>
      <c r="W158" s="20">
        <v>4.95317467242621</v>
      </c>
      <c r="X158" s="20">
        <v>223.069172367891</v>
      </c>
      <c r="Y158" s="20">
        <v>14.4589096544276</v>
      </c>
      <c r="Z158" s="20">
        <v>179.128572210223</v>
      </c>
      <c r="AA158" s="20">
        <v>151.977111663067</v>
      </c>
      <c r="AB158" s="20">
        <v>943.546439524838</v>
      </c>
      <c r="AC158" s="20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6"/>
      <c r="F159" s="1" t="s">
        <v>79</v>
      </c>
      <c r="G159" s="23" t="str">
        <f t="shared" si="291"/>
        <v>ACT_BND</v>
      </c>
      <c r="H159" t="str">
        <f t="shared" ref="H159" si="317">H158</f>
        <v>UP</v>
      </c>
      <c r="J159" s="13">
        <v>2038</v>
      </c>
      <c r="K159" s="13" t="str">
        <f t="shared" si="309"/>
        <v>ENCAN01_SMR</v>
      </c>
      <c r="L159" s="1">
        <f t="shared" si="271"/>
        <v>0</v>
      </c>
      <c r="M159" s="1">
        <f t="shared" si="272"/>
        <v>39.0972954283657</v>
      </c>
      <c r="N159" s="1">
        <f t="shared" si="273"/>
        <v>22.2496309791217</v>
      </c>
      <c r="O159" s="1">
        <f t="shared" si="274"/>
        <v>12.2539586213103</v>
      </c>
      <c r="P159" s="17">
        <v>371.601571527718</v>
      </c>
      <c r="Q159" s="1">
        <f t="shared" si="276"/>
        <v>14.0694334053276</v>
      </c>
      <c r="R159" s="17">
        <v>21.7806944956803</v>
      </c>
      <c r="W159" s="13">
        <v>0</v>
      </c>
      <c r="X159" s="20">
        <v>39.0972954283657</v>
      </c>
      <c r="Y159" s="20">
        <v>22.2496309791217</v>
      </c>
      <c r="Z159" s="20">
        <v>12.2539586213103</v>
      </c>
      <c r="AA159" s="20">
        <v>527.596403527718</v>
      </c>
      <c r="AB159" s="20">
        <v>14.0694334053276</v>
      </c>
      <c r="AC159" s="20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6"/>
      <c r="F160" s="1" t="s">
        <v>79</v>
      </c>
      <c r="G160" s="23" t="str">
        <f t="shared" si="291"/>
        <v>ACT_BND</v>
      </c>
      <c r="H160" t="str">
        <f t="shared" ref="H160" si="319">H159</f>
        <v>UP</v>
      </c>
      <c r="J160" s="13">
        <v>2038</v>
      </c>
      <c r="K160" s="13" t="str">
        <f t="shared" si="309"/>
        <v>ELCSOL00</v>
      </c>
      <c r="L160" s="1">
        <f t="shared" si="271"/>
        <v>79.0448233261339</v>
      </c>
      <c r="M160" s="1">
        <f t="shared" si="272"/>
        <v>25.628152534532</v>
      </c>
      <c r="N160" s="1">
        <f t="shared" si="273"/>
        <v>6.10348460403168</v>
      </c>
      <c r="O160" s="1">
        <f t="shared" si="274"/>
        <v>0.656769195104392</v>
      </c>
      <c r="P160" s="1">
        <f t="shared" si="275"/>
        <v>41.6873816054716</v>
      </c>
      <c r="Q160" s="1">
        <f t="shared" si="276"/>
        <v>2.72100997264219</v>
      </c>
      <c r="R160" s="1">
        <f t="shared" si="277"/>
        <v>1.63964546904248</v>
      </c>
      <c r="W160" s="20">
        <v>79.0448233261339</v>
      </c>
      <c r="X160" s="20">
        <v>25.628152534532</v>
      </c>
      <c r="Y160" s="20">
        <v>6.10348460403168</v>
      </c>
      <c r="Z160" s="20">
        <v>0.656769195104392</v>
      </c>
      <c r="AA160" s="20">
        <v>41.6873816054716</v>
      </c>
      <c r="AB160" s="20">
        <v>2.72100997264219</v>
      </c>
      <c r="AC160" s="20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6"/>
      <c r="F161" s="1" t="s">
        <v>79</v>
      </c>
      <c r="G161" s="23" t="str">
        <f t="shared" si="291"/>
        <v>ACT_BND</v>
      </c>
      <c r="H161" t="str">
        <f t="shared" ref="H161" si="321">H160</f>
        <v>UP</v>
      </c>
      <c r="J161" s="13">
        <v>2038</v>
      </c>
      <c r="K161" s="13" t="str">
        <f t="shared" si="309"/>
        <v>ELCWIN00</v>
      </c>
      <c r="L161" s="1">
        <f t="shared" si="271"/>
        <v>176.752617386609</v>
      </c>
      <c r="M161" s="1">
        <f t="shared" si="272"/>
        <v>48.1801964311375</v>
      </c>
      <c r="N161" s="1">
        <f t="shared" si="273"/>
        <v>48.3124696904248</v>
      </c>
      <c r="O161" s="1">
        <f t="shared" si="274"/>
        <v>4.90349467602592</v>
      </c>
      <c r="P161" s="1">
        <f t="shared" si="275"/>
        <v>290.062388300936</v>
      </c>
      <c r="Q161" s="1">
        <f t="shared" si="276"/>
        <v>62.2142477321814</v>
      </c>
      <c r="R161" s="1">
        <f t="shared" si="277"/>
        <v>114.210349067315</v>
      </c>
      <c r="W161" s="20">
        <v>176.752617386609</v>
      </c>
      <c r="X161" s="20">
        <v>48.1801964311375</v>
      </c>
      <c r="Y161" s="20">
        <v>48.3124696904248</v>
      </c>
      <c r="Z161" s="20">
        <v>4.90349467602592</v>
      </c>
      <c r="AA161" s="20">
        <v>290.062388300936</v>
      </c>
      <c r="AB161" s="20">
        <v>62.2142477321814</v>
      </c>
      <c r="AC161" s="20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6"/>
      <c r="F162" s="1" t="s">
        <v>79</v>
      </c>
      <c r="G162" s="23" t="str">
        <f t="shared" si="291"/>
        <v>ACT_BND</v>
      </c>
      <c r="H162" t="str">
        <f t="shared" ref="H162" si="323">H161</f>
        <v>UP</v>
      </c>
      <c r="J162" s="13">
        <v>2038</v>
      </c>
      <c r="K162" s="13" t="str">
        <f t="shared" si="309"/>
        <v>ELCWOO00</v>
      </c>
      <c r="L162" s="1">
        <f t="shared" si="271"/>
        <v>105.218125167129</v>
      </c>
      <c r="M162" s="1">
        <f t="shared" si="272"/>
        <v>36.461262291772</v>
      </c>
      <c r="N162" s="1">
        <f t="shared" si="273"/>
        <v>79.0488241900649</v>
      </c>
      <c r="O162" s="1">
        <f t="shared" si="274"/>
        <v>0.564922967499743</v>
      </c>
      <c r="P162" s="1">
        <f t="shared" si="275"/>
        <v>27.2473432582536</v>
      </c>
      <c r="Q162" s="1">
        <f t="shared" si="276"/>
        <v>16.8689553944256</v>
      </c>
      <c r="R162" s="1">
        <f t="shared" si="277"/>
        <v>2.17710146704721</v>
      </c>
      <c r="W162" s="20">
        <v>36.8263438084953</v>
      </c>
      <c r="X162" s="20">
        <v>12.7614418021202</v>
      </c>
      <c r="Y162" s="20">
        <v>27.6670884665227</v>
      </c>
      <c r="Z162" s="20">
        <v>0.19772303862491</v>
      </c>
      <c r="AA162" s="20">
        <v>9.53657014038877</v>
      </c>
      <c r="AB162" s="20">
        <v>5.90413438804896</v>
      </c>
      <c r="AC162" s="20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6"/>
      <c r="F163" s="1" t="s">
        <v>79</v>
      </c>
      <c r="G163" s="23" t="str">
        <f t="shared" si="291"/>
        <v>ACT_BND</v>
      </c>
      <c r="H163" t="str">
        <f t="shared" ref="H163" si="325">H162</f>
        <v>UP</v>
      </c>
      <c r="J163" s="13">
        <v>2039</v>
      </c>
      <c r="K163" s="13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6"/>
      <c r="F164" s="1" t="s">
        <v>79</v>
      </c>
      <c r="G164" s="23" t="str">
        <f t="shared" si="291"/>
        <v>ACT_BND</v>
      </c>
      <c r="H164" t="str">
        <f t="shared" ref="H164" si="327">H163</f>
        <v>UP</v>
      </c>
      <c r="J164" s="13">
        <v>2039</v>
      </c>
      <c r="K164" s="13" t="str">
        <f t="shared" si="309"/>
        <v>ELCGAS00</v>
      </c>
      <c r="L164" s="1">
        <f t="shared" si="271"/>
        <v>213.581550395968</v>
      </c>
      <c r="M164" s="1">
        <f t="shared" si="272"/>
        <v>8.90488648947085</v>
      </c>
      <c r="N164" s="1">
        <f t="shared" si="273"/>
        <v>25.8142996670268</v>
      </c>
      <c r="O164" s="1">
        <f t="shared" si="274"/>
        <v>0</v>
      </c>
      <c r="P164" s="1">
        <f t="shared" si="275"/>
        <v>110.265848902088</v>
      </c>
      <c r="Q164" s="1">
        <f t="shared" si="276"/>
        <v>0</v>
      </c>
      <c r="R164" s="1">
        <f t="shared" si="277"/>
        <v>0.057256870824334</v>
      </c>
      <c r="W164" s="20">
        <v>85.4326201583873</v>
      </c>
      <c r="X164" s="20">
        <v>3.56195459578834</v>
      </c>
      <c r="Y164" s="20">
        <v>10.3257198668107</v>
      </c>
      <c r="Z164" s="13">
        <v>0</v>
      </c>
      <c r="AA164" s="20">
        <v>44.1063395608351</v>
      </c>
      <c r="AB164" s="13">
        <v>0</v>
      </c>
      <c r="AC164" s="20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6"/>
      <c r="F165" s="1" t="s">
        <v>79</v>
      </c>
      <c r="G165" s="23" t="str">
        <f t="shared" si="291"/>
        <v>ACT_BND</v>
      </c>
      <c r="H165" t="str">
        <f t="shared" ref="H165" si="329">H164</f>
        <v>UP</v>
      </c>
      <c r="J165" s="13">
        <v>2039</v>
      </c>
      <c r="K165" s="13" t="str">
        <f t="shared" si="309"/>
        <v>ELCHFO00</v>
      </c>
      <c r="L165" s="1">
        <f t="shared" si="271"/>
        <v>0</v>
      </c>
      <c r="M165" s="1">
        <f t="shared" si="272"/>
        <v>0.869959401439883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</v>
      </c>
      <c r="R165" s="1">
        <f t="shared" si="277"/>
        <v>0.299331476241901</v>
      </c>
      <c r="W165" s="13">
        <v>0</v>
      </c>
      <c r="X165" s="20">
        <v>0.260987820431965</v>
      </c>
      <c r="Y165" s="13">
        <v>0</v>
      </c>
      <c r="Z165" s="13">
        <v>0</v>
      </c>
      <c r="AA165" s="13">
        <v>0</v>
      </c>
      <c r="AB165" s="20">
        <v>1.15860475161987</v>
      </c>
      <c r="AC165" s="20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6"/>
      <c r="F166" s="1" t="s">
        <v>79</v>
      </c>
      <c r="G166" s="23" t="str">
        <f t="shared" si="291"/>
        <v>ACT_BND</v>
      </c>
      <c r="H166" t="str">
        <f t="shared" ref="H166" si="331">H165</f>
        <v>UP</v>
      </c>
      <c r="J166" s="13">
        <v>2039</v>
      </c>
      <c r="K166" s="13" t="str">
        <f t="shared" si="309"/>
        <v>ELCHYD00</v>
      </c>
      <c r="L166" s="1">
        <f t="shared" si="271"/>
        <v>5.01935469038766</v>
      </c>
      <c r="M166" s="1">
        <f t="shared" si="272"/>
        <v>229.734225081458</v>
      </c>
      <c r="N166" s="1">
        <f t="shared" si="273"/>
        <v>15.0457314800382</v>
      </c>
      <c r="O166" s="1">
        <f t="shared" si="274"/>
        <v>185.562179569964</v>
      </c>
      <c r="P166" s="1">
        <f t="shared" si="275"/>
        <v>157.133825677451</v>
      </c>
      <c r="Q166" s="1">
        <f t="shared" si="276"/>
        <v>975.693170195869</v>
      </c>
      <c r="R166" s="1">
        <f t="shared" si="277"/>
        <v>180.865447348831</v>
      </c>
      <c r="W166" s="20">
        <v>4.86877404967603</v>
      </c>
      <c r="X166" s="20">
        <v>222.842198329014</v>
      </c>
      <c r="Y166" s="20">
        <v>14.5943595356371</v>
      </c>
      <c r="Z166" s="20">
        <v>179.995314182865</v>
      </c>
      <c r="AA166" s="20">
        <v>152.419810907127</v>
      </c>
      <c r="AB166" s="20">
        <v>946.422375089993</v>
      </c>
      <c r="AC166" s="20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6"/>
      <c r="F167" s="1" t="s">
        <v>79</v>
      </c>
      <c r="G167" s="23" t="str">
        <f t="shared" si="291"/>
        <v>ACT_BND</v>
      </c>
      <c r="H167" t="str">
        <f t="shared" ref="H167" si="333">H166</f>
        <v>UP</v>
      </c>
      <c r="J167" s="13">
        <v>2039</v>
      </c>
      <c r="K167" s="13" t="str">
        <f t="shared" si="309"/>
        <v>ENCAN01_SMR</v>
      </c>
      <c r="L167" s="1">
        <f t="shared" si="271"/>
        <v>0</v>
      </c>
      <c r="M167" s="1">
        <f t="shared" si="272"/>
        <v>44.9672764218862</v>
      </c>
      <c r="N167" s="1">
        <f t="shared" si="273"/>
        <v>23.557080975522</v>
      </c>
      <c r="O167" s="1">
        <f t="shared" si="274"/>
        <v>15.8899430201584</v>
      </c>
      <c r="P167" s="17">
        <v>419.476458136789</v>
      </c>
      <c r="Q167" s="1">
        <f t="shared" si="276"/>
        <v>18.877288574514</v>
      </c>
      <c r="R167" s="17">
        <v>25.9254205739741</v>
      </c>
      <c r="W167" s="13">
        <v>0</v>
      </c>
      <c r="X167" s="20">
        <v>44.9672764218862</v>
      </c>
      <c r="Y167" s="20">
        <v>23.557080975522</v>
      </c>
      <c r="Z167" s="20">
        <v>15.8899430201584</v>
      </c>
      <c r="AA167" s="20">
        <v>568.383790136789</v>
      </c>
      <c r="AB167" s="20">
        <v>18.877288574514</v>
      </c>
      <c r="AC167" s="20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6"/>
      <c r="F168" s="1" t="s">
        <v>79</v>
      </c>
      <c r="G168" s="23" t="str">
        <f t="shared" si="291"/>
        <v>ACT_BND</v>
      </c>
      <c r="H168" t="str">
        <f t="shared" ref="H168" si="335">H167</f>
        <v>UP</v>
      </c>
      <c r="J168" s="13">
        <v>2039</v>
      </c>
      <c r="K168" s="13" t="str">
        <f t="shared" si="309"/>
        <v>ELCSOL00</v>
      </c>
      <c r="L168" s="1">
        <f t="shared" si="271"/>
        <v>79.4343396688265</v>
      </c>
      <c r="M168" s="1">
        <f t="shared" si="272"/>
        <v>26.5453673640461</v>
      </c>
      <c r="N168" s="1">
        <f t="shared" si="273"/>
        <v>6.15857278257739</v>
      </c>
      <c r="O168" s="1">
        <f t="shared" si="274"/>
        <v>0.667506980561555</v>
      </c>
      <c r="P168" s="1">
        <f t="shared" si="275"/>
        <v>41.9822476961843</v>
      </c>
      <c r="Q168" s="1">
        <f t="shared" si="276"/>
        <v>2.8783374575234</v>
      </c>
      <c r="R168" s="1">
        <f t="shared" si="277"/>
        <v>1.64758681558675</v>
      </c>
      <c r="W168" s="20">
        <v>79.4343396688265</v>
      </c>
      <c r="X168" s="20">
        <v>26.5453673640461</v>
      </c>
      <c r="Y168" s="20">
        <v>6.15857278257739</v>
      </c>
      <c r="Z168" s="20">
        <v>0.667506980561555</v>
      </c>
      <c r="AA168" s="20">
        <v>41.9822476961843</v>
      </c>
      <c r="AB168" s="20">
        <v>2.8783374575234</v>
      </c>
      <c r="AC168" s="20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6"/>
      <c r="F169" s="1" t="s">
        <v>79</v>
      </c>
      <c r="G169" s="23" t="str">
        <f t="shared" si="291"/>
        <v>ACT_BND</v>
      </c>
      <c r="H169" t="str">
        <f t="shared" ref="H169" si="337">H168</f>
        <v>UP</v>
      </c>
      <c r="J169" s="13">
        <v>2039</v>
      </c>
      <c r="K169" s="13" t="str">
        <f t="shared" si="309"/>
        <v>ELCWIN00</v>
      </c>
      <c r="L169" s="1">
        <f t="shared" si="271"/>
        <v>176.751875305976</v>
      </c>
      <c r="M169" s="1">
        <f t="shared" si="272"/>
        <v>54.3102874318574</v>
      </c>
      <c r="N169" s="1">
        <f t="shared" si="273"/>
        <v>48.4077875809935</v>
      </c>
      <c r="O169" s="1">
        <f t="shared" si="274"/>
        <v>4.98148225341973</v>
      </c>
      <c r="P169" s="1">
        <f t="shared" si="275"/>
        <v>306.576707631389</v>
      </c>
      <c r="Q169" s="1">
        <f t="shared" si="276"/>
        <v>64.223728437725</v>
      </c>
      <c r="R169" s="1">
        <f t="shared" si="277"/>
        <v>116.125327134269</v>
      </c>
      <c r="W169" s="20">
        <v>176.751875305976</v>
      </c>
      <c r="X169" s="20">
        <v>54.3102874318574</v>
      </c>
      <c r="Y169" s="20">
        <v>48.4077875809935</v>
      </c>
      <c r="Z169" s="20">
        <v>4.98148225341973</v>
      </c>
      <c r="AA169" s="20">
        <v>306.576707631389</v>
      </c>
      <c r="AB169" s="20">
        <v>64.223728437725</v>
      </c>
      <c r="AC169" s="20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6"/>
      <c r="F170" s="1" t="s">
        <v>79</v>
      </c>
      <c r="G170" s="23" t="str">
        <f t="shared" si="291"/>
        <v>ACT_BND</v>
      </c>
      <c r="H170" t="str">
        <f t="shared" ref="H170" si="339">H169</f>
        <v>UP</v>
      </c>
      <c r="J170" s="13">
        <v>2039</v>
      </c>
      <c r="K170" s="13" t="str">
        <f t="shared" si="309"/>
        <v>ELCWOO00</v>
      </c>
      <c r="L170" s="1">
        <f t="shared" si="271"/>
        <v>116.640598272138</v>
      </c>
      <c r="M170" s="1">
        <f t="shared" si="272"/>
        <v>36.0352793324797</v>
      </c>
      <c r="N170" s="1">
        <f t="shared" si="273"/>
        <v>89.740439247146</v>
      </c>
      <c r="O170" s="1">
        <f t="shared" si="274"/>
        <v>0.546105487401009</v>
      </c>
      <c r="P170" s="1">
        <f t="shared" si="275"/>
        <v>28.3952090095649</v>
      </c>
      <c r="Q170" s="1">
        <f t="shared" si="276"/>
        <v>16.8775035894271</v>
      </c>
      <c r="R170" s="1">
        <f t="shared" si="277"/>
        <v>2.31794824788645</v>
      </c>
      <c r="W170" s="20">
        <v>40.8242093952484</v>
      </c>
      <c r="X170" s="20">
        <v>12.6123477663679</v>
      </c>
      <c r="Y170" s="20">
        <v>31.4091537365011</v>
      </c>
      <c r="Z170" s="20">
        <v>0.191136920590353</v>
      </c>
      <c r="AA170" s="20">
        <v>9.93832315334773</v>
      </c>
      <c r="AB170" s="20">
        <v>5.9071262562995</v>
      </c>
      <c r="AC170" s="20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6"/>
      <c r="F171" s="1" t="s">
        <v>79</v>
      </c>
      <c r="G171" s="23" t="str">
        <f t="shared" si="291"/>
        <v>ACT_BND</v>
      </c>
      <c r="H171" t="str">
        <f t="shared" ref="H171" si="341">H170</f>
        <v>UP</v>
      </c>
      <c r="J171" s="13">
        <v>2040</v>
      </c>
      <c r="K171" s="13" t="str">
        <f t="shared" si="309"/>
        <v>ELCCOH00</v>
      </c>
      <c r="L171" s="1">
        <f>W171/AJ171*1.1</f>
        <v>0</v>
      </c>
      <c r="M171" s="1">
        <f t="shared" ref="M171:R171" si="342">X171/AK171*1.1</f>
        <v>0</v>
      </c>
      <c r="N171" s="1">
        <f t="shared" si="342"/>
        <v>0</v>
      </c>
      <c r="O171" s="1">
        <f t="shared" si="342"/>
        <v>0</v>
      </c>
      <c r="P171" s="1">
        <f t="shared" si="342"/>
        <v>0</v>
      </c>
      <c r="Q171" s="1">
        <f t="shared" si="342"/>
        <v>0</v>
      </c>
      <c r="R171" s="1">
        <f t="shared" si="342"/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spans="4:42">
      <c r="D172" s="6"/>
      <c r="F172" s="1" t="s">
        <v>79</v>
      </c>
      <c r="G172" s="23" t="str">
        <f t="shared" si="291"/>
        <v>ACT_BND</v>
      </c>
      <c r="H172" t="str">
        <f t="shared" ref="H172" si="344">H171</f>
        <v>UP</v>
      </c>
      <c r="J172" s="13">
        <v>2040</v>
      </c>
      <c r="K172" s="13" t="str">
        <f t="shared" si="309"/>
        <v>ELCGAS00</v>
      </c>
      <c r="L172" s="1">
        <f t="shared" ref="L172:L174" si="345">W172/AJ172*1.1</f>
        <v>233.107084647228</v>
      </c>
      <c r="M172" s="1">
        <f t="shared" ref="M172:M174" si="346">X172/AK172*1.1</f>
        <v>8.83971427111231</v>
      </c>
      <c r="N172" s="1">
        <f t="shared" ref="N172:N174" si="347">Y172/AL172*1.1</f>
        <v>26.1615318889489</v>
      </c>
      <c r="O172" s="1">
        <f t="shared" ref="O172:O174" si="348">Z172/AM172*1.1</f>
        <v>0</v>
      </c>
      <c r="P172" s="1">
        <f t="shared" ref="P172:P174" si="349">AA172/AN172*1.1</f>
        <v>133.866416090713</v>
      </c>
      <c r="Q172" s="1">
        <f t="shared" ref="Q172:Q174" si="350">AB172/AO172*1.1</f>
        <v>0</v>
      </c>
      <c r="R172" s="1">
        <f t="shared" ref="R172:R174" si="351">AC172/AP172*1.1</f>
        <v>0.0335539343808496</v>
      </c>
      <c r="W172" s="20">
        <v>84.7662125989921</v>
      </c>
      <c r="X172" s="20">
        <v>3.21444155313175</v>
      </c>
      <c r="Y172" s="20">
        <v>9.51328432325414</v>
      </c>
      <c r="Z172" s="13">
        <v>0</v>
      </c>
      <c r="AA172" s="20">
        <v>48.6786967602592</v>
      </c>
      <c r="AB172" s="13">
        <v>0</v>
      </c>
      <c r="AC172" s="20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spans="4:42">
      <c r="D173" s="6"/>
      <c r="F173" s="1" t="s">
        <v>79</v>
      </c>
      <c r="G173" s="23" t="str">
        <f t="shared" si="291"/>
        <v>ACT_BND</v>
      </c>
      <c r="H173" t="str">
        <f t="shared" ref="H173" si="353">H172</f>
        <v>UP</v>
      </c>
      <c r="J173" s="13">
        <v>2040</v>
      </c>
      <c r="K173" s="13" t="str">
        <f t="shared" si="309"/>
        <v>ELCHFO00</v>
      </c>
      <c r="L173" s="1">
        <f t="shared" si="345"/>
        <v>0</v>
      </c>
      <c r="M173" s="1">
        <f t="shared" si="346"/>
        <v>0.88938896660907</v>
      </c>
      <c r="N173" s="1">
        <f t="shared" si="347"/>
        <v>0</v>
      </c>
      <c r="O173" s="1">
        <f t="shared" si="348"/>
        <v>0</v>
      </c>
      <c r="P173" s="1">
        <f t="shared" si="349"/>
        <v>0</v>
      </c>
      <c r="Q173" s="1">
        <f t="shared" si="350"/>
        <v>4.31974828833695</v>
      </c>
      <c r="R173" s="1">
        <f t="shared" si="351"/>
        <v>0.197517206119511</v>
      </c>
      <c r="W173" s="13">
        <v>0</v>
      </c>
      <c r="X173" s="20">
        <v>0.242560627257019</v>
      </c>
      <c r="Y173" s="13">
        <v>0</v>
      </c>
      <c r="Z173" s="13">
        <v>0</v>
      </c>
      <c r="AA173" s="13">
        <v>0</v>
      </c>
      <c r="AB173" s="20">
        <v>1.17811316954644</v>
      </c>
      <c r="AC173" s="20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6"/>
      <c r="F174" s="1" t="s">
        <v>79</v>
      </c>
      <c r="G174" s="23" t="str">
        <f t="shared" si="291"/>
        <v>ACT_BND</v>
      </c>
      <c r="H174" t="str">
        <f t="shared" ref="H174" si="355">H173</f>
        <v>UP</v>
      </c>
      <c r="J174" s="13">
        <v>2040</v>
      </c>
      <c r="K174" s="13" t="str">
        <f t="shared" si="309"/>
        <v>ELCHYD00</v>
      </c>
      <c r="L174" s="1">
        <f t="shared" si="345"/>
        <v>5.50668454944223</v>
      </c>
      <c r="M174" s="1">
        <f t="shared" si="346"/>
        <v>251.991895132633</v>
      </c>
      <c r="N174" s="1">
        <f t="shared" si="347"/>
        <v>16.8813014680887</v>
      </c>
      <c r="O174" s="1">
        <f t="shared" si="348"/>
        <v>204.552307044302</v>
      </c>
      <c r="P174" s="1">
        <f t="shared" si="349"/>
        <v>173.197559873974</v>
      </c>
      <c r="Q174" s="1">
        <f t="shared" si="350"/>
        <v>1075.74048473648</v>
      </c>
      <c r="R174" s="1">
        <f t="shared" si="351"/>
        <v>199.403548810685</v>
      </c>
      <c r="W174" s="20">
        <v>4.85589455723542</v>
      </c>
      <c r="X174" s="20">
        <v>222.211034798776</v>
      </c>
      <c r="Y174" s="20">
        <v>14.8862385673146</v>
      </c>
      <c r="Z174" s="20">
        <v>180.377943484521</v>
      </c>
      <c r="AA174" s="20">
        <v>152.728757343413</v>
      </c>
      <c r="AB174" s="20">
        <v>948.607518358531</v>
      </c>
      <c r="AC174" s="20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spans="4:42">
      <c r="D175" s="6"/>
      <c r="F175" s="1" t="s">
        <v>79</v>
      </c>
      <c r="G175" s="23" t="str">
        <f t="shared" si="291"/>
        <v>ACT_BND</v>
      </c>
      <c r="H175" t="str">
        <f t="shared" ref="H175" si="357">H174</f>
        <v>UP</v>
      </c>
      <c r="J175" s="13">
        <v>2040</v>
      </c>
      <c r="K175" s="13" t="str">
        <f t="shared" si="309"/>
        <v>ENCAN01_SMR</v>
      </c>
      <c r="L175" s="1">
        <f t="shared" si="271"/>
        <v>0.773170108711303</v>
      </c>
      <c r="M175" s="1">
        <f t="shared" si="272"/>
        <v>50.6591033477322</v>
      </c>
      <c r="N175" s="1">
        <f t="shared" si="273"/>
        <v>25.1014059647228</v>
      </c>
      <c r="O175" s="1">
        <f t="shared" si="274"/>
        <v>20.0714783801296</v>
      </c>
      <c r="P175" s="17">
        <v>469.36069787761</v>
      </c>
      <c r="Q175" s="1">
        <f t="shared" si="276"/>
        <v>24.004328362131</v>
      </c>
      <c r="R175" s="17">
        <v>29.5745195572354</v>
      </c>
      <c r="W175" s="20">
        <v>0.773170108711303</v>
      </c>
      <c r="X175" s="20">
        <v>50.6591033477322</v>
      </c>
      <c r="Y175" s="20">
        <v>25.1014059647228</v>
      </c>
      <c r="Z175" s="20">
        <v>20.0714783801296</v>
      </c>
      <c r="AA175" s="20">
        <v>611.18052987761</v>
      </c>
      <c r="AB175" s="20">
        <v>24.004328362131</v>
      </c>
      <c r="AC175" s="20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6"/>
      <c r="F176" s="1" t="s">
        <v>79</v>
      </c>
      <c r="G176" s="23" t="str">
        <f t="shared" si="291"/>
        <v>ACT_BND</v>
      </c>
      <c r="H176" t="str">
        <f t="shared" ref="H176" si="359">H175</f>
        <v>UP</v>
      </c>
      <c r="J176" s="13">
        <v>2040</v>
      </c>
      <c r="K176" s="13" t="str">
        <f t="shared" si="309"/>
        <v>ELCSOL00</v>
      </c>
      <c r="L176" s="1">
        <f>W176/AJ176*1.1</f>
        <v>88.3551617278617</v>
      </c>
      <c r="M176" s="1">
        <f t="shared" ref="M176:R176" si="360">X176/AK176*1.1</f>
        <v>30.3321429289129</v>
      </c>
      <c r="N176" s="1">
        <f t="shared" si="360"/>
        <v>6.83968245284377</v>
      </c>
      <c r="O176" s="1">
        <f t="shared" si="360"/>
        <v>0.74606924262059</v>
      </c>
      <c r="P176" s="1">
        <f t="shared" si="360"/>
        <v>46.4867724550037</v>
      </c>
      <c r="Q176" s="1">
        <f t="shared" si="360"/>
        <v>3.33923143704104</v>
      </c>
      <c r="R176" s="1">
        <f t="shared" si="360"/>
        <v>1.81928065613751</v>
      </c>
      <c r="W176" s="20">
        <v>80.3228742980561</v>
      </c>
      <c r="X176" s="20">
        <v>27.5746753899208</v>
      </c>
      <c r="Y176" s="20">
        <v>6.21789313894888</v>
      </c>
      <c r="Z176" s="20">
        <v>0.678244766018718</v>
      </c>
      <c r="AA176" s="20">
        <v>42.2607022318215</v>
      </c>
      <c r="AB176" s="20">
        <v>3.03566494276458</v>
      </c>
      <c r="AC176" s="20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6"/>
      <c r="F177" s="1" t="s">
        <v>79</v>
      </c>
      <c r="G177" s="23" t="str">
        <f t="shared" si="291"/>
        <v>ACT_BND</v>
      </c>
      <c r="H177" t="str">
        <f t="shared" ref="H177" si="362">H176</f>
        <v>UP</v>
      </c>
      <c r="J177" s="13">
        <v>2040</v>
      </c>
      <c r="K177" s="13" t="str">
        <f t="shared" si="309"/>
        <v>ELCWIN00</v>
      </c>
      <c r="L177" s="1">
        <f t="shared" ref="L177:L182" si="363">W177/AJ177*1.1</f>
        <v>194.32156163067</v>
      </c>
      <c r="M177" s="1">
        <f t="shared" ref="M177:M182" si="364">X177/AK177*1.1</f>
        <v>66.5903796320087</v>
      </c>
      <c r="N177" s="1">
        <f t="shared" ref="N177:N182" si="365">Y177/AL177*1.1</f>
        <v>53.3505144420446</v>
      </c>
      <c r="O177" s="1">
        <f t="shared" ref="O177:O182" si="366">Z177/AM177*1.1</f>
        <v>5.52939807019438</v>
      </c>
      <c r="P177" s="1">
        <f t="shared" ref="P177:P182" si="367">AA177/AN177*1.1</f>
        <v>355.471013808495</v>
      </c>
      <c r="Q177" s="1">
        <f t="shared" ref="Q177:Q182" si="368">AB177/AO177*1.1</f>
        <v>72.8565300971923</v>
      </c>
      <c r="R177" s="1">
        <f t="shared" ref="R177:R182" si="369">AC177/AP177*1.1</f>
        <v>129.543950120914</v>
      </c>
      <c r="W177" s="20">
        <v>176.655965118791</v>
      </c>
      <c r="X177" s="20">
        <v>60.5367087563715</v>
      </c>
      <c r="Y177" s="20">
        <v>48.500467674586</v>
      </c>
      <c r="Z177" s="20">
        <v>5.02672551835853</v>
      </c>
      <c r="AA177" s="20">
        <v>323.155467098632</v>
      </c>
      <c r="AB177" s="20">
        <v>66.2332091792657</v>
      </c>
      <c r="AC177" s="20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spans="4:42">
      <c r="D178" s="6"/>
      <c r="F178" s="1" t="s">
        <v>79</v>
      </c>
      <c r="G178" s="23" t="str">
        <f t="shared" si="291"/>
        <v>ACT_BND</v>
      </c>
      <c r="H178" t="str">
        <f t="shared" ref="H178" si="371">H177</f>
        <v>UP</v>
      </c>
      <c r="J178" s="13">
        <v>2040</v>
      </c>
      <c r="K178" s="13" t="str">
        <f t="shared" si="309"/>
        <v>ELCWOO00</v>
      </c>
      <c r="L178" s="1">
        <f t="shared" si="363"/>
        <v>140.841014172581</v>
      </c>
      <c r="M178" s="1">
        <f t="shared" si="364"/>
        <v>38.1585338261317</v>
      </c>
      <c r="N178" s="1">
        <f t="shared" si="365"/>
        <v>110.499015560012</v>
      </c>
      <c r="O178" s="1">
        <f t="shared" si="366"/>
        <v>0.579765663087525</v>
      </c>
      <c r="P178" s="1">
        <f t="shared" si="367"/>
        <v>32.923885204155</v>
      </c>
      <c r="Q178" s="1">
        <f t="shared" si="368"/>
        <v>18.6779749295485</v>
      </c>
      <c r="R178" s="1">
        <f t="shared" si="369"/>
        <v>2.60715392646303</v>
      </c>
      <c r="W178" s="20">
        <v>44.8130499640029</v>
      </c>
      <c r="X178" s="20">
        <v>12.141351671951</v>
      </c>
      <c r="Y178" s="20">
        <v>35.1587776781857</v>
      </c>
      <c r="Z178" s="20">
        <v>0.184470892800576</v>
      </c>
      <c r="AA178" s="20">
        <v>10.4757816558675</v>
      </c>
      <c r="AB178" s="20">
        <v>5.94299202303816</v>
      </c>
      <c r="AC178" s="20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spans="4:42">
      <c r="D179" s="6"/>
      <c r="F179" s="1" t="s">
        <v>79</v>
      </c>
      <c r="G179" s="23" t="str">
        <f t="shared" si="291"/>
        <v>ACT_BND</v>
      </c>
      <c r="H179" t="str">
        <f t="shared" ref="H179" si="373">H178</f>
        <v>UP</v>
      </c>
      <c r="J179" s="13">
        <v>2041</v>
      </c>
      <c r="K179" s="13" t="str">
        <f t="shared" si="309"/>
        <v>ELCCOH00</v>
      </c>
      <c r="L179" s="1">
        <f t="shared" si="363"/>
        <v>0</v>
      </c>
      <c r="M179" s="1">
        <f t="shared" si="364"/>
        <v>0</v>
      </c>
      <c r="N179" s="1">
        <f t="shared" si="365"/>
        <v>0</v>
      </c>
      <c r="O179" s="1">
        <f t="shared" si="366"/>
        <v>0</v>
      </c>
      <c r="P179" s="1">
        <f t="shared" si="367"/>
        <v>0</v>
      </c>
      <c r="Q179" s="1">
        <f t="shared" si="368"/>
        <v>0</v>
      </c>
      <c r="R179" s="1">
        <f t="shared" si="369"/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spans="4:42">
      <c r="D180" s="6"/>
      <c r="F180" s="1" t="s">
        <v>79</v>
      </c>
      <c r="G180" s="23" t="str">
        <f t="shared" si="291"/>
        <v>ACT_BND</v>
      </c>
      <c r="H180" t="str">
        <f t="shared" ref="H180" si="375">H179</f>
        <v>UP</v>
      </c>
      <c r="J180" s="13">
        <v>2041</v>
      </c>
      <c r="K180" s="13" t="str">
        <f t="shared" si="309"/>
        <v>ELCGAS00</v>
      </c>
      <c r="L180" s="1">
        <f t="shared" si="363"/>
        <v>225.984269555436</v>
      </c>
      <c r="M180" s="1">
        <f t="shared" si="364"/>
        <v>14.0463343962563</v>
      </c>
      <c r="N180" s="1">
        <f t="shared" si="365"/>
        <v>26.4792926367891</v>
      </c>
      <c r="O180" s="1">
        <f t="shared" si="366"/>
        <v>0</v>
      </c>
      <c r="P180" s="1">
        <f t="shared" si="367"/>
        <v>168.380821589273</v>
      </c>
      <c r="Q180" s="1">
        <f t="shared" si="368"/>
        <v>0</v>
      </c>
      <c r="R180" s="1">
        <f t="shared" si="369"/>
        <v>0.200445397408207</v>
      </c>
      <c r="W180" s="20">
        <v>82.1760980201584</v>
      </c>
      <c r="X180" s="20">
        <v>5.10775796227502</v>
      </c>
      <c r="Y180" s="20">
        <v>9.62883368610511</v>
      </c>
      <c r="Z180" s="13">
        <v>0</v>
      </c>
      <c r="AA180" s="20">
        <v>61.2293896688265</v>
      </c>
      <c r="AB180" s="13">
        <v>0</v>
      </c>
      <c r="AC180" s="20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spans="4:42">
      <c r="D181" s="6"/>
      <c r="F181" s="1" t="s">
        <v>79</v>
      </c>
      <c r="G181" s="23" t="str">
        <f t="shared" si="291"/>
        <v>ACT_BND</v>
      </c>
      <c r="H181" t="str">
        <f t="shared" ref="H181" si="377">H180</f>
        <v>UP</v>
      </c>
      <c r="J181" s="13">
        <v>2041</v>
      </c>
      <c r="K181" s="13" t="str">
        <f t="shared" si="309"/>
        <v>ELCHFO00</v>
      </c>
      <c r="L181" s="1">
        <f t="shared" si="363"/>
        <v>0</v>
      </c>
      <c r="M181" s="1">
        <f t="shared" si="364"/>
        <v>0.9498373862443</v>
      </c>
      <c r="N181" s="1">
        <f t="shared" si="365"/>
        <v>0</v>
      </c>
      <c r="O181" s="1">
        <f t="shared" si="366"/>
        <v>0</v>
      </c>
      <c r="P181" s="1">
        <f t="shared" si="367"/>
        <v>0</v>
      </c>
      <c r="Q181" s="1">
        <f t="shared" si="368"/>
        <v>4.24741810379168</v>
      </c>
      <c r="R181" s="1">
        <f t="shared" si="369"/>
        <v>0</v>
      </c>
      <c r="W181" s="13">
        <v>0</v>
      </c>
      <c r="X181" s="20">
        <v>0.259046559884809</v>
      </c>
      <c r="Y181" s="13">
        <v>0</v>
      </c>
      <c r="Z181" s="13">
        <v>0</v>
      </c>
      <c r="AA181" s="13">
        <v>0</v>
      </c>
      <c r="AB181" s="20">
        <v>1.15838675557955</v>
      </c>
      <c r="AC181" s="13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6"/>
      <c r="F182" s="1" t="s">
        <v>79</v>
      </c>
      <c r="G182" s="23" t="str">
        <f t="shared" si="291"/>
        <v>ACT_BND</v>
      </c>
      <c r="H182" t="str">
        <f t="shared" ref="H182" si="379">H181</f>
        <v>UP</v>
      </c>
      <c r="J182" s="13">
        <v>2041</v>
      </c>
      <c r="K182" s="13" t="str">
        <f t="shared" si="309"/>
        <v>ELCHYD00</v>
      </c>
      <c r="L182" s="1">
        <f t="shared" si="363"/>
        <v>5.37206955014732</v>
      </c>
      <c r="M182" s="1">
        <f t="shared" si="364"/>
        <v>252.716624827065</v>
      </c>
      <c r="N182" s="1">
        <f t="shared" si="365"/>
        <v>16.8993515616071</v>
      </c>
      <c r="O182" s="1">
        <f t="shared" si="366"/>
        <v>204.578389110314</v>
      </c>
      <c r="P182" s="1">
        <f t="shared" si="367"/>
        <v>172.752641090156</v>
      </c>
      <c r="Q182" s="1">
        <f t="shared" si="368"/>
        <v>1076.76056771541</v>
      </c>
      <c r="R182" s="1">
        <f t="shared" si="369"/>
        <v>199.747409528735</v>
      </c>
      <c r="W182" s="20">
        <v>4.73718860331173</v>
      </c>
      <c r="X182" s="20">
        <v>222.85011462023</v>
      </c>
      <c r="Y182" s="20">
        <v>14.9021554679626</v>
      </c>
      <c r="Z182" s="20">
        <v>180.40094312455</v>
      </c>
      <c r="AA182" s="20">
        <v>152.33641987041</v>
      </c>
      <c r="AB182" s="20">
        <v>949.507046076314</v>
      </c>
      <c r="AC182" s="20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spans="4:42">
      <c r="D183" s="6"/>
      <c r="F183" s="1" t="s">
        <v>79</v>
      </c>
      <c r="G183" s="23" t="str">
        <f t="shared" si="291"/>
        <v>ACT_BND</v>
      </c>
      <c r="H183" t="str">
        <f t="shared" ref="H183" si="381">H182</f>
        <v>UP</v>
      </c>
      <c r="J183" s="13">
        <v>2041</v>
      </c>
      <c r="K183" s="13" t="str">
        <f t="shared" si="309"/>
        <v>ENCAN01_SMR</v>
      </c>
      <c r="L183" s="1">
        <f t="shared" si="271"/>
        <v>5.16298912167027</v>
      </c>
      <c r="M183" s="1">
        <f t="shared" si="272"/>
        <v>50.5417012958963</v>
      </c>
      <c r="N183" s="1">
        <f t="shared" si="273"/>
        <v>24.8509117962563</v>
      </c>
      <c r="O183" s="1">
        <f t="shared" si="274"/>
        <v>23.5346820014399</v>
      </c>
      <c r="P183" s="17">
        <v>476.373389022318</v>
      </c>
      <c r="Q183" s="1">
        <f t="shared" si="276"/>
        <v>32.587405637149</v>
      </c>
      <c r="R183" s="17">
        <v>29.7178540984521</v>
      </c>
      <c r="W183" s="20">
        <v>5.16298912167027</v>
      </c>
      <c r="X183" s="20">
        <v>50.5417012958963</v>
      </c>
      <c r="Y183" s="20">
        <v>24.8509117962563</v>
      </c>
      <c r="Z183" s="20">
        <v>23.5346820014399</v>
      </c>
      <c r="AA183" s="20">
        <v>611.105721022318</v>
      </c>
      <c r="AB183" s="20">
        <v>32.587405637149</v>
      </c>
      <c r="AC183" s="20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6"/>
      <c r="F184" s="1" t="s">
        <v>79</v>
      </c>
      <c r="G184" s="23" t="str">
        <f t="shared" si="291"/>
        <v>ACT_BND</v>
      </c>
      <c r="H184" t="str">
        <f t="shared" ref="H184" si="383">H183</f>
        <v>UP</v>
      </c>
      <c r="J184" s="13">
        <v>2041</v>
      </c>
      <c r="K184" s="13" t="str">
        <f t="shared" si="309"/>
        <v>ELCSOL00</v>
      </c>
      <c r="L184" s="1">
        <f>W184/AJ184*1.1</f>
        <v>90.7559198452124</v>
      </c>
      <c r="M184" s="1">
        <f t="shared" ref="M184:R184" si="384">X184/AK184*1.1</f>
        <v>33.5407443938193</v>
      </c>
      <c r="N184" s="1">
        <f t="shared" si="384"/>
        <v>7.18266946940245</v>
      </c>
      <c r="O184" s="1">
        <f t="shared" si="384"/>
        <v>0.861657276277898</v>
      </c>
      <c r="P184" s="1">
        <f t="shared" si="384"/>
        <v>50.753745313175</v>
      </c>
      <c r="Q184" s="1">
        <f t="shared" si="384"/>
        <v>3.83615595</v>
      </c>
      <c r="R184" s="1">
        <f t="shared" si="384"/>
        <v>1.8335377537617</v>
      </c>
      <c r="W184" s="20">
        <v>82.5053816774658</v>
      </c>
      <c r="X184" s="20">
        <v>30.491585812563</v>
      </c>
      <c r="Y184" s="20">
        <v>6.52969951763859</v>
      </c>
      <c r="Z184" s="20">
        <v>0.783324796616271</v>
      </c>
      <c r="AA184" s="20">
        <v>46.1397684665227</v>
      </c>
      <c r="AB184" s="13">
        <v>3.4874145</v>
      </c>
      <c r="AC184" s="20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6"/>
      <c r="F185" s="1" t="s">
        <v>79</v>
      </c>
      <c r="G185" s="23" t="str">
        <f t="shared" si="291"/>
        <v>ACT_BND</v>
      </c>
      <c r="H185" t="str">
        <f t="shared" ref="H185" si="386">H184</f>
        <v>UP</v>
      </c>
      <c r="J185" s="13">
        <v>2041</v>
      </c>
      <c r="K185" s="13" t="str">
        <f t="shared" si="309"/>
        <v>ELCWIN00</v>
      </c>
      <c r="L185" s="1">
        <f t="shared" ref="L185:L190" si="387">W185/AJ185*1.1</f>
        <v>195.135311933045</v>
      </c>
      <c r="M185" s="1">
        <f t="shared" ref="M185:M190" si="388">X185/AK185*1.1</f>
        <v>70.9481273569906</v>
      </c>
      <c r="N185" s="1">
        <f t="shared" ref="N185:N190" si="389">Y185/AL185*1.1</f>
        <v>55.2087157343413</v>
      </c>
      <c r="O185" s="1">
        <f t="shared" ref="O185:O190" si="390">Z185/AM185*1.1</f>
        <v>5.57691339776817</v>
      </c>
      <c r="P185" s="1">
        <f t="shared" ref="P185:P190" si="391">AA185/AN185*1.1</f>
        <v>417.63760424766</v>
      </c>
      <c r="Q185" s="1">
        <f t="shared" ref="Q185:Q190" si="392">AB185/AO185*1.1</f>
        <v>72.8565300971923</v>
      </c>
      <c r="R185" s="1">
        <f t="shared" ref="R185:R190" si="393">AC185/AP185*1.1</f>
        <v>130.726279763463</v>
      </c>
      <c r="W185" s="20">
        <v>177.39573812095</v>
      </c>
      <c r="X185" s="20">
        <v>64.4982975972642</v>
      </c>
      <c r="Y185" s="20">
        <v>50.1897415766739</v>
      </c>
      <c r="Z185" s="20">
        <v>5.06992127069834</v>
      </c>
      <c r="AA185" s="20">
        <v>379.670549316055</v>
      </c>
      <c r="AB185" s="20">
        <v>66.2332091792657</v>
      </c>
      <c r="AC185" s="20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spans="4:42">
      <c r="D186" s="6"/>
      <c r="F186" s="1" t="s">
        <v>79</v>
      </c>
      <c r="G186" s="23" t="str">
        <f t="shared" si="291"/>
        <v>ACT_BND</v>
      </c>
      <c r="H186" t="str">
        <f t="shared" ref="H186" si="395">H185</f>
        <v>UP</v>
      </c>
      <c r="J186" s="13">
        <v>2041</v>
      </c>
      <c r="K186" s="13" t="str">
        <f t="shared" si="309"/>
        <v>ELCWOO00</v>
      </c>
      <c r="L186" s="1">
        <f t="shared" si="387"/>
        <v>155.83230754911</v>
      </c>
      <c r="M186" s="1">
        <f t="shared" si="388"/>
        <v>41.3481921405636</v>
      </c>
      <c r="N186" s="1">
        <f t="shared" si="389"/>
        <v>122.393189879667</v>
      </c>
      <c r="O186" s="1">
        <f t="shared" si="390"/>
        <v>0.6500403292708</v>
      </c>
      <c r="P186" s="1">
        <f t="shared" si="391"/>
        <v>36.592403984367</v>
      </c>
      <c r="Q186" s="1">
        <f t="shared" si="392"/>
        <v>18.8096801481024</v>
      </c>
      <c r="R186" s="1">
        <f t="shared" si="393"/>
        <v>2.74261518399671</v>
      </c>
      <c r="W186" s="20">
        <v>49.5830069474442</v>
      </c>
      <c r="X186" s="20">
        <v>13.1562429538157</v>
      </c>
      <c r="Y186" s="20">
        <v>38.9432876889849</v>
      </c>
      <c r="Z186" s="20">
        <v>0.206831013858891</v>
      </c>
      <c r="AA186" s="20">
        <v>11.6430376313895</v>
      </c>
      <c r="AB186" s="20">
        <v>5.98489822894168</v>
      </c>
      <c r="AC186" s="20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spans="4:42">
      <c r="D187" s="6"/>
      <c r="F187" s="1" t="s">
        <v>79</v>
      </c>
      <c r="G187" s="23" t="str">
        <f t="shared" si="291"/>
        <v>ACT_BND</v>
      </c>
      <c r="H187" t="str">
        <f t="shared" ref="H187" si="397">H186</f>
        <v>UP</v>
      </c>
      <c r="J187" s="13">
        <v>2042</v>
      </c>
      <c r="K187" s="13" t="str">
        <f t="shared" si="309"/>
        <v>ELCCOH00</v>
      </c>
      <c r="L187" s="1">
        <f t="shared" si="387"/>
        <v>0</v>
      </c>
      <c r="M187" s="1">
        <f t="shared" si="388"/>
        <v>0</v>
      </c>
      <c r="N187" s="1">
        <f t="shared" si="389"/>
        <v>0</v>
      </c>
      <c r="O187" s="1">
        <f t="shared" si="390"/>
        <v>0</v>
      </c>
      <c r="P187" s="1">
        <f t="shared" si="391"/>
        <v>0</v>
      </c>
      <c r="Q187" s="1">
        <f t="shared" si="392"/>
        <v>0</v>
      </c>
      <c r="R187" s="1">
        <f t="shared" si="393"/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spans="4:42">
      <c r="D188" s="6"/>
      <c r="F188" s="1" t="s">
        <v>79</v>
      </c>
      <c r="G188" s="23" t="str">
        <f t="shared" si="291"/>
        <v>ACT_BND</v>
      </c>
      <c r="H188" t="str">
        <f t="shared" ref="H188" si="399">H187</f>
        <v>UP</v>
      </c>
      <c r="J188" s="13">
        <v>2042</v>
      </c>
      <c r="K188" s="13" t="str">
        <f t="shared" si="309"/>
        <v>ELCGAS00</v>
      </c>
      <c r="L188" s="1">
        <f t="shared" si="387"/>
        <v>218.741613066955</v>
      </c>
      <c r="M188" s="1">
        <f t="shared" si="388"/>
        <v>16.8453336087833</v>
      </c>
      <c r="N188" s="1">
        <f t="shared" si="389"/>
        <v>26.1382774811015</v>
      </c>
      <c r="O188" s="1">
        <f t="shared" si="390"/>
        <v>0</v>
      </c>
      <c r="P188" s="1">
        <f t="shared" si="391"/>
        <v>217.475273407127</v>
      </c>
      <c r="Q188" s="1">
        <f t="shared" si="392"/>
        <v>0</v>
      </c>
      <c r="R188" s="1">
        <f t="shared" si="393"/>
        <v>0.41499100424766</v>
      </c>
      <c r="W188" s="20">
        <v>79.5424047516199</v>
      </c>
      <c r="X188" s="20">
        <v>6.12557585773938</v>
      </c>
      <c r="Y188" s="13">
        <v>9.504828174946</v>
      </c>
      <c r="Z188" s="13">
        <v>0</v>
      </c>
      <c r="AA188" s="20">
        <v>79.0819176025918</v>
      </c>
      <c r="AB188" s="13">
        <v>0</v>
      </c>
      <c r="AC188" s="20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spans="4:42">
      <c r="D189" s="6"/>
      <c r="F189" s="1" t="s">
        <v>79</v>
      </c>
      <c r="G189" s="23" t="str">
        <f t="shared" si="291"/>
        <v>ACT_BND</v>
      </c>
      <c r="H189" t="str">
        <f t="shared" ref="H189" si="401">H188</f>
        <v>UP</v>
      </c>
      <c r="J189" s="13">
        <v>2042</v>
      </c>
      <c r="K189" s="13" t="str">
        <f t="shared" si="309"/>
        <v>ELCHFO00</v>
      </c>
      <c r="L189" s="1">
        <f t="shared" si="387"/>
        <v>0</v>
      </c>
      <c r="M189" s="1">
        <f t="shared" si="388"/>
        <v>1.01273382106072</v>
      </c>
      <c r="N189" s="1">
        <f t="shared" si="389"/>
        <v>0</v>
      </c>
      <c r="O189" s="1">
        <f t="shared" si="390"/>
        <v>0</v>
      </c>
      <c r="P189" s="1">
        <f t="shared" si="391"/>
        <v>0</v>
      </c>
      <c r="Q189" s="1">
        <f t="shared" si="392"/>
        <v>4.25103042908566</v>
      </c>
      <c r="R189" s="1">
        <f t="shared" si="393"/>
        <v>2.15259545559875</v>
      </c>
      <c r="W189" s="13">
        <v>0</v>
      </c>
      <c r="X189" s="20">
        <v>0.276200133016559</v>
      </c>
      <c r="Y189" s="13">
        <v>0</v>
      </c>
      <c r="Z189" s="13">
        <v>0</v>
      </c>
      <c r="AA189" s="13">
        <v>0</v>
      </c>
      <c r="AB189" s="20">
        <v>1.15937193520518</v>
      </c>
      <c r="AC189" s="20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6"/>
      <c r="F190" s="1" t="s">
        <v>79</v>
      </c>
      <c r="G190" s="23" t="str">
        <f t="shared" si="291"/>
        <v>ACT_BND</v>
      </c>
      <c r="H190" t="str">
        <f t="shared" ref="H190" si="403">H189</f>
        <v>UP</v>
      </c>
      <c r="J190" s="13">
        <v>2042</v>
      </c>
      <c r="K190" s="13" t="str">
        <f t="shared" si="309"/>
        <v>ELCHYD00</v>
      </c>
      <c r="L190" s="1">
        <f t="shared" si="387"/>
        <v>5.36098120022563</v>
      </c>
      <c r="M190" s="1">
        <f t="shared" si="388"/>
        <v>252.697784824097</v>
      </c>
      <c r="N190" s="1">
        <f t="shared" si="389"/>
        <v>16.9079363467005</v>
      </c>
      <c r="O190" s="1">
        <f t="shared" si="390"/>
        <v>204.575884467799</v>
      </c>
      <c r="P190" s="1">
        <f t="shared" si="391"/>
        <v>172.209709165535</v>
      </c>
      <c r="Q190" s="1">
        <f t="shared" si="392"/>
        <v>1079.46689240943</v>
      </c>
      <c r="R190" s="1">
        <f t="shared" si="393"/>
        <v>201.45524341442</v>
      </c>
      <c r="W190" s="20">
        <v>4.72741069474442</v>
      </c>
      <c r="X190" s="20">
        <v>222.833501163067</v>
      </c>
      <c r="Y190" s="20">
        <v>14.909725687545</v>
      </c>
      <c r="Z190" s="20">
        <v>180.398734485241</v>
      </c>
      <c r="AA190" s="20">
        <v>151.85765262779</v>
      </c>
      <c r="AB190" s="20">
        <v>951.893532397408</v>
      </c>
      <c r="AC190" s="20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spans="4:42">
      <c r="D191" s="6"/>
      <c r="F191" s="1" t="s">
        <v>79</v>
      </c>
      <c r="G191" s="23" t="str">
        <f t="shared" si="291"/>
        <v>ACT_BND</v>
      </c>
      <c r="H191" t="str">
        <f t="shared" ref="H191" si="405">H190</f>
        <v>UP</v>
      </c>
      <c r="J191" s="13">
        <v>2042</v>
      </c>
      <c r="K191" s="13" t="str">
        <f t="shared" si="309"/>
        <v>ENCAN01_SMR</v>
      </c>
      <c r="L191" s="1">
        <f t="shared" si="271"/>
        <v>9.4562923362131</v>
      </c>
      <c r="M191" s="1">
        <f t="shared" si="272"/>
        <v>50.0748677105831</v>
      </c>
      <c r="N191" s="1">
        <f t="shared" si="273"/>
        <v>24.6373803455724</v>
      </c>
      <c r="O191" s="1">
        <f t="shared" si="274"/>
        <v>27.2428120482361</v>
      </c>
      <c r="P191" s="17">
        <v>483.902768071994</v>
      </c>
      <c r="Q191" s="1">
        <f t="shared" si="276"/>
        <v>41.5714145428366</v>
      </c>
      <c r="R191" s="17">
        <v>15.946611037077</v>
      </c>
      <c r="W191" s="20">
        <v>9.4562923362131</v>
      </c>
      <c r="X191" s="20">
        <v>50.0748677105831</v>
      </c>
      <c r="Y191" s="20">
        <v>24.6373803455724</v>
      </c>
      <c r="Z191" s="20">
        <v>27.2428120482361</v>
      </c>
      <c r="AA191" s="20">
        <v>611.547600071994</v>
      </c>
      <c r="AB191" s="20">
        <v>41.5714145428366</v>
      </c>
      <c r="AC191" s="20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6"/>
      <c r="F192" s="1" t="s">
        <v>79</v>
      </c>
      <c r="G192" s="23" t="str">
        <f t="shared" si="291"/>
        <v>ACT_BND</v>
      </c>
      <c r="H192" t="str">
        <f t="shared" ref="H192" si="407">H191</f>
        <v>UP</v>
      </c>
      <c r="J192" s="13">
        <v>2042</v>
      </c>
      <c r="K192" s="13" t="str">
        <f t="shared" si="309"/>
        <v>ELCSOL00</v>
      </c>
      <c r="L192" s="1">
        <f>W192/AJ192*1.1</f>
        <v>93.0536229301656</v>
      </c>
      <c r="M192" s="1">
        <f t="shared" ref="M192:R192" si="408">X192/AK192*1.1</f>
        <v>36.7493458587257</v>
      </c>
      <c r="N192" s="1">
        <f t="shared" si="408"/>
        <v>7.52174047408208</v>
      </c>
      <c r="O192" s="1">
        <f t="shared" si="408"/>
        <v>0.977245309935205</v>
      </c>
      <c r="P192" s="1">
        <f t="shared" si="408"/>
        <v>54.9723313174946</v>
      </c>
      <c r="Q192" s="1">
        <f t="shared" si="408"/>
        <v>4.333080462563</v>
      </c>
      <c r="R192" s="1">
        <f t="shared" si="408"/>
        <v>1.93098004566235</v>
      </c>
      <c r="W192" s="20">
        <v>84.5942026637869</v>
      </c>
      <c r="X192" s="20">
        <v>33.4084962352052</v>
      </c>
      <c r="Y192" s="20">
        <v>6.83794588552916</v>
      </c>
      <c r="Z192" s="20">
        <v>0.888404827213823</v>
      </c>
      <c r="AA192" s="20">
        <v>49.9748466522678</v>
      </c>
      <c r="AB192" s="20">
        <v>3.93916405687545</v>
      </c>
      <c r="AC192" s="20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6"/>
      <c r="F193" s="1" t="s">
        <v>79</v>
      </c>
      <c r="G193" s="23" t="str">
        <f t="shared" si="291"/>
        <v>ACT_BND</v>
      </c>
      <c r="H193" t="str">
        <f t="shared" ref="H193" si="410">H192</f>
        <v>UP</v>
      </c>
      <c r="J193" s="13">
        <v>2042</v>
      </c>
      <c r="K193" s="13" t="str">
        <f t="shared" si="309"/>
        <v>ELCWIN00</v>
      </c>
      <c r="L193" s="1">
        <f t="shared" ref="L193:L198" si="411">W193/AJ193*1.1</f>
        <v>195.802197505399</v>
      </c>
      <c r="M193" s="1">
        <f t="shared" ref="M193:M198" si="412">X193/AK193*1.1</f>
        <v>75.3058751215695</v>
      </c>
      <c r="N193" s="1">
        <f t="shared" ref="N193:N198" si="413">Y193/AL193*1.1</f>
        <v>57.1266453239741</v>
      </c>
      <c r="O193" s="1">
        <f t="shared" ref="O193:O198" si="414">Z193/AM193*1.1</f>
        <v>5.59985789704824</v>
      </c>
      <c r="P193" s="1">
        <f t="shared" ref="P193:P198" si="415">AA193/AN193*1.1</f>
        <v>479.182466846653</v>
      </c>
      <c r="Q193" s="1">
        <f t="shared" ref="Q193:Q198" si="416">AB193/AO193*1.1</f>
        <v>72.8565300971923</v>
      </c>
      <c r="R193" s="1">
        <f t="shared" ref="R193:R198" si="417">AC193/AP193*1.1</f>
        <v>133.523637978726</v>
      </c>
      <c r="W193" s="20">
        <v>178.001997732181</v>
      </c>
      <c r="X193" s="20">
        <v>68.4598864741541</v>
      </c>
      <c r="Y193" s="20">
        <v>51.9333139308855</v>
      </c>
      <c r="Z193" s="20">
        <v>5.09077990640749</v>
      </c>
      <c r="AA193" s="20">
        <v>435.620424406048</v>
      </c>
      <c r="AB193" s="20">
        <v>66.2332091792657</v>
      </c>
      <c r="AC193" s="20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spans="4:42">
      <c r="D194" s="6"/>
      <c r="F194" s="1" t="s">
        <v>79</v>
      </c>
      <c r="G194" s="23" t="str">
        <f t="shared" si="291"/>
        <v>ACT_BND</v>
      </c>
      <c r="H194" t="str">
        <f t="shared" ref="H194" si="419">H193</f>
        <v>UP</v>
      </c>
      <c r="J194" s="13">
        <v>2042</v>
      </c>
      <c r="K194" s="13" t="str">
        <f t="shared" si="309"/>
        <v>ELCWOO00</v>
      </c>
      <c r="L194" s="1">
        <f t="shared" si="411"/>
        <v>170.408918008845</v>
      </c>
      <c r="M194" s="1">
        <f t="shared" si="412"/>
        <v>41.9710159497901</v>
      </c>
      <c r="N194" s="1">
        <f t="shared" si="413"/>
        <v>134.257733086496</v>
      </c>
      <c r="O194" s="1">
        <f t="shared" si="414"/>
        <v>0.716794925197984</v>
      </c>
      <c r="P194" s="1">
        <f t="shared" si="415"/>
        <v>40.719116490795</v>
      </c>
      <c r="Q194" s="1">
        <f t="shared" si="416"/>
        <v>19.4126657327985</v>
      </c>
      <c r="R194" s="1">
        <f t="shared" si="417"/>
        <v>4.35795447248791</v>
      </c>
      <c r="W194" s="20">
        <v>54.2210193664507</v>
      </c>
      <c r="X194" s="20">
        <v>13.3544141658423</v>
      </c>
      <c r="Y194" s="20">
        <v>42.7183696184305</v>
      </c>
      <c r="Z194" s="20">
        <v>0.228071112562995</v>
      </c>
      <c r="AA194" s="20">
        <v>12.9560825197984</v>
      </c>
      <c r="AB194" s="20">
        <v>6.17675727861771</v>
      </c>
      <c r="AC194" s="20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spans="4:42">
      <c r="D195" s="6"/>
      <c r="F195" s="1" t="s">
        <v>79</v>
      </c>
      <c r="G195" s="23" t="str">
        <f t="shared" si="291"/>
        <v>ACT_BND</v>
      </c>
      <c r="H195" t="str">
        <f t="shared" ref="H195" si="421">H194</f>
        <v>UP</v>
      </c>
      <c r="J195" s="13">
        <v>2043</v>
      </c>
      <c r="K195" s="13" t="str">
        <f t="shared" si="309"/>
        <v>ELCCOH00</v>
      </c>
      <c r="L195" s="1">
        <f t="shared" si="411"/>
        <v>0</v>
      </c>
      <c r="M195" s="1">
        <f t="shared" si="412"/>
        <v>0</v>
      </c>
      <c r="N195" s="1">
        <f t="shared" si="413"/>
        <v>0</v>
      </c>
      <c r="O195" s="1">
        <f t="shared" si="414"/>
        <v>0</v>
      </c>
      <c r="P195" s="1">
        <f t="shared" si="415"/>
        <v>0</v>
      </c>
      <c r="Q195" s="1">
        <f t="shared" si="416"/>
        <v>0</v>
      </c>
      <c r="R195" s="1">
        <f t="shared" si="417"/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spans="4:42">
      <c r="D196" s="6"/>
      <c r="F196" s="1" t="s">
        <v>79</v>
      </c>
      <c r="G196" s="23" t="str">
        <f t="shared" si="291"/>
        <v>ACT_BND</v>
      </c>
      <c r="H196" t="str">
        <f t="shared" ref="H196" si="423">H195</f>
        <v>UP</v>
      </c>
      <c r="J196" s="13">
        <v>2043</v>
      </c>
      <c r="K196" s="13" t="str">
        <f t="shared" si="309"/>
        <v>ELCGAS00</v>
      </c>
      <c r="L196" s="1">
        <f t="shared" si="411"/>
        <v>212.084804778618</v>
      </c>
      <c r="M196" s="1">
        <f t="shared" si="412"/>
        <v>19.542738061879</v>
      </c>
      <c r="N196" s="1">
        <f t="shared" si="413"/>
        <v>26.0071489677826</v>
      </c>
      <c r="O196" s="1">
        <f t="shared" si="414"/>
        <v>0</v>
      </c>
      <c r="P196" s="1">
        <f t="shared" si="415"/>
        <v>255.337869834413</v>
      </c>
      <c r="Q196" s="1">
        <f t="shared" si="416"/>
        <v>0</v>
      </c>
      <c r="R196" s="1">
        <f t="shared" si="417"/>
        <v>0.518999684674226</v>
      </c>
      <c r="W196" s="20">
        <v>77.1217471922246</v>
      </c>
      <c r="X196" s="20">
        <v>7.10645020431965</v>
      </c>
      <c r="Y196" s="20">
        <v>9.45714507919366</v>
      </c>
      <c r="Z196" s="13">
        <v>0</v>
      </c>
      <c r="AA196" s="20">
        <v>92.8501344852412</v>
      </c>
      <c r="AB196" s="13">
        <v>0</v>
      </c>
      <c r="AC196" s="20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spans="4:42">
      <c r="D197" s="6"/>
      <c r="F197" s="1" t="s">
        <v>79</v>
      </c>
      <c r="G197" s="23" t="str">
        <f t="shared" si="291"/>
        <v>ACT_BND</v>
      </c>
      <c r="H197" t="str">
        <f t="shared" ref="H197" si="425">H196</f>
        <v>UP</v>
      </c>
      <c r="J197" s="13">
        <v>2043</v>
      </c>
      <c r="K197" s="13" t="str">
        <f t="shared" si="309"/>
        <v>ELCHFO00</v>
      </c>
      <c r="L197" s="1">
        <f t="shared" si="411"/>
        <v>0</v>
      </c>
      <c r="M197" s="1">
        <f t="shared" si="412"/>
        <v>1.08802947541157</v>
      </c>
      <c r="N197" s="1">
        <f t="shared" si="413"/>
        <v>0</v>
      </c>
      <c r="O197" s="1">
        <f t="shared" si="414"/>
        <v>0</v>
      </c>
      <c r="P197" s="1">
        <f t="shared" si="415"/>
        <v>0</v>
      </c>
      <c r="Q197" s="1">
        <f t="shared" si="416"/>
        <v>4.24000503959685</v>
      </c>
      <c r="R197" s="1">
        <f t="shared" si="417"/>
        <v>2.49677104305136</v>
      </c>
      <c r="W197" s="13">
        <v>0</v>
      </c>
      <c r="X197" s="20">
        <v>0.296735311475882</v>
      </c>
      <c r="Y197" s="13">
        <v>0</v>
      </c>
      <c r="Z197" s="13">
        <v>0</v>
      </c>
      <c r="AA197" s="13">
        <v>0</v>
      </c>
      <c r="AB197" s="20">
        <v>1.15636501079914</v>
      </c>
      <c r="AC197" s="20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6"/>
      <c r="F198" s="1" t="s">
        <v>79</v>
      </c>
      <c r="G198" s="23" t="str">
        <f t="shared" si="291"/>
        <v>ACT_BND</v>
      </c>
      <c r="H198" t="str">
        <f t="shared" ref="H198" si="427">H197</f>
        <v>UP</v>
      </c>
      <c r="J198" s="13">
        <v>2043</v>
      </c>
      <c r="K198" s="13" t="str">
        <f t="shared" si="309"/>
        <v>ELCHYD00</v>
      </c>
      <c r="L198" s="1">
        <f t="shared" si="411"/>
        <v>5.33397557279953</v>
      </c>
      <c r="M198" s="1">
        <f t="shared" si="412"/>
        <v>252.605714401595</v>
      </c>
      <c r="N198" s="1">
        <f t="shared" si="413"/>
        <v>16.9180622976554</v>
      </c>
      <c r="O198" s="1">
        <f t="shared" si="414"/>
        <v>204.09919285921</v>
      </c>
      <c r="P198" s="1">
        <f t="shared" si="415"/>
        <v>171.432496786236</v>
      </c>
      <c r="Q198" s="1">
        <f t="shared" si="416"/>
        <v>1079.46847505808</v>
      </c>
      <c r="R198" s="1">
        <f t="shared" si="417"/>
        <v>202.080030285008</v>
      </c>
      <c r="W198" s="20">
        <v>4.70359664146868</v>
      </c>
      <c r="X198" s="20">
        <v>222.752311790497</v>
      </c>
      <c r="Y198" s="20">
        <v>14.9186549352052</v>
      </c>
      <c r="Z198" s="20">
        <v>179.978379157667</v>
      </c>
      <c r="AA198" s="20">
        <v>151.17229262059</v>
      </c>
      <c r="AB198" s="20">
        <v>951.89492800576</v>
      </c>
      <c r="AC198" s="20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spans="4:42">
      <c r="D199" s="6"/>
      <c r="F199" s="1" t="s">
        <v>79</v>
      </c>
      <c r="G199" s="23" t="str">
        <f t="shared" si="291"/>
        <v>ACT_BND</v>
      </c>
      <c r="H199" t="str">
        <f t="shared" ref="H199" si="429">H198</f>
        <v>UP</v>
      </c>
      <c r="J199" s="13">
        <v>2043</v>
      </c>
      <c r="K199" s="13" t="str">
        <f t="shared" si="309"/>
        <v>ENCAN01_SMR</v>
      </c>
      <c r="L199" s="1">
        <f t="shared" si="271"/>
        <v>13.7297768466523</v>
      </c>
      <c r="M199" s="1">
        <f t="shared" si="272"/>
        <v>49.9678907847372</v>
      </c>
      <c r="N199" s="1">
        <f t="shared" si="273"/>
        <v>24.4468975089993</v>
      </c>
      <c r="O199" s="1">
        <f t="shared" si="274"/>
        <v>30.4684253527718</v>
      </c>
      <c r="P199" s="17">
        <v>487.068991974082</v>
      </c>
      <c r="Q199" s="1">
        <f t="shared" si="276"/>
        <v>49.899014074874</v>
      </c>
      <c r="R199" s="17">
        <v>16.8603353983081</v>
      </c>
      <c r="W199" s="20">
        <v>13.7297768466523</v>
      </c>
      <c r="X199" s="20">
        <v>49.9678907847372</v>
      </c>
      <c r="Y199" s="20">
        <v>24.4468975089993</v>
      </c>
      <c r="Z199" s="20">
        <v>30.4684253527718</v>
      </c>
      <c r="AA199" s="20">
        <v>607.626323974082</v>
      </c>
      <c r="AB199" s="20">
        <v>49.899014074874</v>
      </c>
      <c r="AC199" s="20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6"/>
      <c r="F200" s="1" t="s">
        <v>79</v>
      </c>
      <c r="G200" s="23" t="str">
        <f t="shared" si="291"/>
        <v>ACT_BND</v>
      </c>
      <c r="H200" t="str">
        <f t="shared" ref="H200" si="431">H199</f>
        <v>UP</v>
      </c>
      <c r="J200" s="13">
        <v>2043</v>
      </c>
      <c r="K200" s="13" t="str">
        <f t="shared" si="309"/>
        <v>ELCSOL00</v>
      </c>
      <c r="L200" s="1">
        <f>W200/AJ200*1.1</f>
        <v>95.3665214974802</v>
      </c>
      <c r="M200" s="1">
        <f t="shared" ref="M200:R200" si="432">X200/AK200*1.1</f>
        <v>39.9579473197121</v>
      </c>
      <c r="N200" s="1">
        <f t="shared" si="432"/>
        <v>7.86039560511159</v>
      </c>
      <c r="O200" s="1">
        <f t="shared" si="432"/>
        <v>1.09283334398848</v>
      </c>
      <c r="P200" s="1">
        <f t="shared" si="432"/>
        <v>59.2476485349172</v>
      </c>
      <c r="Q200" s="1">
        <f t="shared" si="432"/>
        <v>4.83000497552196</v>
      </c>
      <c r="R200" s="1">
        <f t="shared" si="432"/>
        <v>1.97488177384809</v>
      </c>
      <c r="W200" s="20">
        <v>86.696837724982</v>
      </c>
      <c r="X200" s="20">
        <v>36.3254066542837</v>
      </c>
      <c r="Y200" s="20">
        <v>7.14581418646508</v>
      </c>
      <c r="Z200" s="20">
        <v>0.993484858171346</v>
      </c>
      <c r="AA200" s="20">
        <v>53.8614986681065</v>
      </c>
      <c r="AB200" s="20">
        <v>4.39091361411087</v>
      </c>
      <c r="AC200" s="20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6"/>
      <c r="F201" s="1" t="s">
        <v>79</v>
      </c>
      <c r="G201" s="23" t="str">
        <f t="shared" si="291"/>
        <v>ACT_BND</v>
      </c>
      <c r="H201" t="str">
        <f t="shared" ref="H201" si="434">H200</f>
        <v>UP</v>
      </c>
      <c r="J201" s="13">
        <v>2043</v>
      </c>
      <c r="K201" s="13" t="str">
        <f t="shared" si="309"/>
        <v>ELCWIN00</v>
      </c>
      <c r="L201" s="1">
        <f t="shared" ref="L201:L206" si="435">W201/AJ201*1.1</f>
        <v>196.419284715623</v>
      </c>
      <c r="M201" s="1">
        <f t="shared" ref="M201:M206" si="436">X201/AK201*1.1</f>
        <v>79.6636228861483</v>
      </c>
      <c r="N201" s="1">
        <f t="shared" ref="N201:N206" si="437">Y201/AL201*1.1</f>
        <v>59.0129961231102</v>
      </c>
      <c r="O201" s="1">
        <f t="shared" ref="O201:O206" si="438">Z201/AM201*1.1</f>
        <v>5.58787168646508</v>
      </c>
      <c r="P201" s="1">
        <f t="shared" ref="P201:P206" si="439">AA201/AN201*1.1</f>
        <v>539.615647984161</v>
      </c>
      <c r="Q201" s="1">
        <f t="shared" ref="Q201:Q206" si="440">AB201/AO201*1.1</f>
        <v>72.8565300971923</v>
      </c>
      <c r="R201" s="1">
        <f t="shared" ref="R201:R206" si="441">AC201/AP201*1.1</f>
        <v>134.494530935169</v>
      </c>
      <c r="W201" s="20">
        <v>178.562986105112</v>
      </c>
      <c r="X201" s="20">
        <v>72.4214753510439</v>
      </c>
      <c r="Y201" s="20">
        <v>53.6481782937365</v>
      </c>
      <c r="Z201" s="20">
        <v>5.07988335133189</v>
      </c>
      <c r="AA201" s="20">
        <v>490.559679985601</v>
      </c>
      <c r="AB201" s="20">
        <v>66.2332091792657</v>
      </c>
      <c r="AC201" s="20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spans="4:42">
      <c r="D202" s="6"/>
      <c r="F202" s="1" t="s">
        <v>79</v>
      </c>
      <c r="G202" s="23" t="str">
        <f t="shared" si="291"/>
        <v>ACT_BND</v>
      </c>
      <c r="H202" t="str">
        <f t="shared" ref="H202" si="443">H201</f>
        <v>UP</v>
      </c>
      <c r="J202" s="13">
        <v>2043</v>
      </c>
      <c r="K202" s="13" t="str">
        <f t="shared" si="309"/>
        <v>ELCWOO00</v>
      </c>
      <c r="L202" s="1">
        <f t="shared" si="435"/>
        <v>184.980299197779</v>
      </c>
      <c r="M202" s="1">
        <f t="shared" si="436"/>
        <v>42.9046437158099</v>
      </c>
      <c r="N202" s="1">
        <f t="shared" si="437"/>
        <v>146.301205553841</v>
      </c>
      <c r="O202" s="1">
        <f t="shared" si="438"/>
        <v>0.714957127152114</v>
      </c>
      <c r="P202" s="1">
        <f t="shared" si="439"/>
        <v>43.7708231965444</v>
      </c>
      <c r="Q202" s="1">
        <f t="shared" si="440"/>
        <v>19.5930019140183</v>
      </c>
      <c r="R202" s="1">
        <f t="shared" si="441"/>
        <v>4.70173123089582</v>
      </c>
      <c r="W202" s="20">
        <v>58.8573679265659</v>
      </c>
      <c r="X202" s="20">
        <v>13.6514775459395</v>
      </c>
      <c r="Y202" s="20">
        <v>46.5503835853132</v>
      </c>
      <c r="Z202" s="20">
        <v>0.227486358639309</v>
      </c>
      <c r="AA202" s="20">
        <v>13.9270801079914</v>
      </c>
      <c r="AB202" s="20">
        <v>6.23413697264219</v>
      </c>
      <c r="AC202" s="20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spans="4:42">
      <c r="D203" s="6"/>
      <c r="F203" s="1" t="s">
        <v>79</v>
      </c>
      <c r="G203" s="23" t="str">
        <f t="shared" si="291"/>
        <v>ACT_BND</v>
      </c>
      <c r="H203" t="str">
        <f t="shared" ref="H203" si="445">H202</f>
        <v>UP</v>
      </c>
      <c r="J203" s="13">
        <v>2044</v>
      </c>
      <c r="K203" s="13" t="str">
        <f t="shared" si="309"/>
        <v>ELCCOH00</v>
      </c>
      <c r="L203" s="1">
        <f t="shared" si="435"/>
        <v>0</v>
      </c>
      <c r="M203" s="1">
        <f t="shared" si="436"/>
        <v>0</v>
      </c>
      <c r="N203" s="1">
        <f t="shared" si="437"/>
        <v>0</v>
      </c>
      <c r="O203" s="1">
        <f t="shared" si="438"/>
        <v>0</v>
      </c>
      <c r="P203" s="1">
        <f t="shared" si="439"/>
        <v>0</v>
      </c>
      <c r="Q203" s="1">
        <f t="shared" si="440"/>
        <v>0</v>
      </c>
      <c r="R203" s="1">
        <f t="shared" si="441"/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spans="4:42">
      <c r="D204" s="6"/>
      <c r="F204" s="1" t="s">
        <v>79</v>
      </c>
      <c r="G204" s="23" t="str">
        <f t="shared" si="291"/>
        <v>ACT_BND</v>
      </c>
      <c r="H204" t="str">
        <f t="shared" ref="H204" si="447">H203</f>
        <v>UP</v>
      </c>
      <c r="J204" s="13">
        <v>2044</v>
      </c>
      <c r="K204" s="13" t="str">
        <f t="shared" si="309"/>
        <v>ELCGAS00</v>
      </c>
      <c r="L204" s="1">
        <f t="shared" si="435"/>
        <v>208.604258171346</v>
      </c>
      <c r="M204" s="1">
        <f t="shared" si="436"/>
        <v>25.381669587905</v>
      </c>
      <c r="N204" s="1">
        <f t="shared" si="437"/>
        <v>25.1134533441325</v>
      </c>
      <c r="O204" s="1">
        <f t="shared" si="438"/>
        <v>0</v>
      </c>
      <c r="P204" s="1">
        <f t="shared" si="439"/>
        <v>271.47695737941</v>
      </c>
      <c r="Q204" s="1">
        <f t="shared" si="440"/>
        <v>0</v>
      </c>
      <c r="R204" s="1">
        <f t="shared" si="441"/>
        <v>0.386282843421527</v>
      </c>
      <c r="W204" s="20">
        <v>75.8560938804896</v>
      </c>
      <c r="X204" s="20">
        <v>9.22969803196544</v>
      </c>
      <c r="Y204" s="20">
        <v>9.13216485241181</v>
      </c>
      <c r="Z204" s="13">
        <v>0</v>
      </c>
      <c r="AA204" s="20">
        <v>98.7188935925126</v>
      </c>
      <c r="AB204" s="13">
        <v>0</v>
      </c>
      <c r="AC204" s="20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spans="4:42">
      <c r="D205" s="6"/>
      <c r="F205" s="1" t="s">
        <v>79</v>
      </c>
      <c r="G205" s="23" t="str">
        <f t="shared" si="291"/>
        <v>ACT_BND</v>
      </c>
      <c r="H205" t="str">
        <f t="shared" ref="H205" si="449">H204</f>
        <v>UP</v>
      </c>
      <c r="J205" s="13">
        <v>2044</v>
      </c>
      <c r="K205" s="13" t="str">
        <f t="shared" si="309"/>
        <v>ELCHFO00</v>
      </c>
      <c r="L205" s="1">
        <f t="shared" si="435"/>
        <v>0</v>
      </c>
      <c r="M205" s="1">
        <f t="shared" si="436"/>
        <v>1.16885200975522</v>
      </c>
      <c r="N205" s="1">
        <f t="shared" si="437"/>
        <v>0</v>
      </c>
      <c r="O205" s="1">
        <f t="shared" si="438"/>
        <v>0</v>
      </c>
      <c r="P205" s="1">
        <f t="shared" si="439"/>
        <v>0</v>
      </c>
      <c r="Q205" s="1">
        <f t="shared" si="440"/>
        <v>4.24000503959685</v>
      </c>
      <c r="R205" s="1">
        <f t="shared" si="441"/>
        <v>0.0300438180669546</v>
      </c>
      <c r="W205" s="13">
        <v>0</v>
      </c>
      <c r="X205" s="20">
        <v>0.318777820842333</v>
      </c>
      <c r="Y205" s="13">
        <v>0</v>
      </c>
      <c r="Z205" s="13">
        <v>0</v>
      </c>
      <c r="AA205" s="13">
        <v>0</v>
      </c>
      <c r="AB205" s="20">
        <v>1.15636501079914</v>
      </c>
      <c r="AC205" s="20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6"/>
      <c r="F206" s="1" t="s">
        <v>79</v>
      </c>
      <c r="G206" s="23" t="str">
        <f t="shared" si="291"/>
        <v>ACT_BND</v>
      </c>
      <c r="H206" t="str">
        <f t="shared" ref="H206" si="451">H205</f>
        <v>UP</v>
      </c>
      <c r="J206" s="13">
        <v>2044</v>
      </c>
      <c r="K206" s="13" t="str">
        <f t="shared" si="309"/>
        <v>ELCHYD00</v>
      </c>
      <c r="L206" s="1">
        <f t="shared" si="435"/>
        <v>5.30603168822783</v>
      </c>
      <c r="M206" s="1">
        <f t="shared" si="436"/>
        <v>252.955851890702</v>
      </c>
      <c r="N206" s="1">
        <f t="shared" si="437"/>
        <v>16.9131051661434</v>
      </c>
      <c r="O206" s="1">
        <f t="shared" si="438"/>
        <v>203.617449552077</v>
      </c>
      <c r="P206" s="1">
        <f t="shared" si="439"/>
        <v>169.827199854527</v>
      </c>
      <c r="Q206" s="1">
        <f t="shared" si="440"/>
        <v>1076.71144315053</v>
      </c>
      <c r="R206" s="1">
        <f t="shared" si="441"/>
        <v>202.150705614846</v>
      </c>
      <c r="W206" s="20">
        <v>4.67895521598272</v>
      </c>
      <c r="X206" s="20">
        <v>223.061069394528</v>
      </c>
      <c r="Y206" s="20">
        <v>14.9142836465083</v>
      </c>
      <c r="Z206" s="20">
        <v>179.553569150468</v>
      </c>
      <c r="AA206" s="20">
        <v>149.756712598992</v>
      </c>
      <c r="AB206" s="20">
        <v>949.463727141829</v>
      </c>
      <c r="AC206" s="20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spans="4:42">
      <c r="D207" s="6"/>
      <c r="F207" s="1" t="s">
        <v>79</v>
      </c>
      <c r="G207" s="23" t="str">
        <f t="shared" si="291"/>
        <v>ACT_BND</v>
      </c>
      <c r="H207" t="str">
        <f t="shared" ref="H207" si="453">H206</f>
        <v>UP</v>
      </c>
      <c r="J207" s="13">
        <v>2044</v>
      </c>
      <c r="K207" s="13" t="str">
        <f t="shared" si="309"/>
        <v>ENCAN01_SMR</v>
      </c>
      <c r="L207" s="1">
        <f t="shared" ref="L204:L258" si="454">W207/AJ207</f>
        <v>17.9524472642189</v>
      </c>
      <c r="M207" s="1">
        <f t="shared" ref="M204:M258" si="455">X207/AK207</f>
        <v>50.1004500359971</v>
      </c>
      <c r="N207" s="1">
        <f t="shared" ref="N204:N258" si="456">Y207/AL207</f>
        <v>24.1675314506839</v>
      </c>
      <c r="O207" s="1">
        <f t="shared" ref="O204:O258" si="457">Z207/AM207</f>
        <v>33.451810025198</v>
      </c>
      <c r="P207" s="17">
        <v>485.892112924406</v>
      </c>
      <c r="Q207" s="1">
        <f t="shared" ref="Q204:Q258" si="458">AB207/AO207</f>
        <v>57.0760234701224</v>
      </c>
      <c r="R207" s="17">
        <v>32.2157188560115</v>
      </c>
      <c r="W207" s="20">
        <v>17.9524472642189</v>
      </c>
      <c r="X207" s="20">
        <v>50.1004500359971</v>
      </c>
      <c r="Y207" s="20">
        <v>24.1675314506839</v>
      </c>
      <c r="Z207" s="20">
        <v>33.451810025198</v>
      </c>
      <c r="AA207" s="20">
        <v>599.361944924406</v>
      </c>
      <c r="AB207" s="20">
        <v>57.0760234701224</v>
      </c>
      <c r="AC207" s="20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6"/>
      <c r="F208" s="1" t="s">
        <v>79</v>
      </c>
      <c r="G208" s="23" t="str">
        <f t="shared" si="291"/>
        <v>ACT_BND</v>
      </c>
      <c r="H208" t="str">
        <f t="shared" ref="H208" si="460">H207</f>
        <v>UP</v>
      </c>
      <c r="J208" s="13">
        <v>2044</v>
      </c>
      <c r="K208" s="13" t="str">
        <f t="shared" si="309"/>
        <v>ELCSOL00</v>
      </c>
      <c r="L208" s="1">
        <f>W208/AJ208*1.1</f>
        <v>97.3425857307416</v>
      </c>
      <c r="M208" s="1">
        <f t="shared" ref="M208:R208" si="461">X208/AK208*1.1</f>
        <v>43.1665487924982</v>
      </c>
      <c r="N208" s="1">
        <f t="shared" si="461"/>
        <v>8.19691116486681</v>
      </c>
      <c r="O208" s="1">
        <f t="shared" si="461"/>
        <v>1.20842137724982</v>
      </c>
      <c r="P208" s="1">
        <f t="shared" si="461"/>
        <v>63.3023529913607</v>
      </c>
      <c r="Q208" s="1">
        <f t="shared" si="461"/>
        <v>5.32692948848092</v>
      </c>
      <c r="R208" s="1">
        <f t="shared" si="461"/>
        <v>2.00907755660547</v>
      </c>
      <c r="W208" s="20">
        <v>88.4932597552196</v>
      </c>
      <c r="X208" s="20">
        <v>39.2423170840893</v>
      </c>
      <c r="Y208" s="20">
        <v>7.45173742260619</v>
      </c>
      <c r="Z208" s="20">
        <v>1.09856488840893</v>
      </c>
      <c r="AA208" s="20">
        <v>57.5475936285097</v>
      </c>
      <c r="AB208" s="20">
        <v>4.84266317134629</v>
      </c>
      <c r="AC208" s="20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6"/>
      <c r="F209" s="1" t="s">
        <v>79</v>
      </c>
      <c r="G209" s="23" t="str">
        <f t="shared" si="291"/>
        <v>ACT_BND</v>
      </c>
      <c r="H209" t="str">
        <f t="shared" ref="H209" si="463">H208</f>
        <v>UP</v>
      </c>
      <c r="J209" s="13">
        <v>2044</v>
      </c>
      <c r="K209" s="13" t="str">
        <f t="shared" si="309"/>
        <v>ELCWIN00</v>
      </c>
      <c r="L209" s="1">
        <f t="shared" ref="L209:L214" si="464">W209/AJ209*1.1</f>
        <v>196.989502897768</v>
      </c>
      <c r="M209" s="1">
        <f t="shared" ref="M209:M214" si="465">X209/AK209*1.1</f>
        <v>84.0213706111303</v>
      </c>
      <c r="N209" s="1">
        <f t="shared" ref="N209:N214" si="466">Y209/AL209*1.1</f>
        <v>60.8935081713463</v>
      </c>
      <c r="O209" s="1">
        <f t="shared" ref="O209:O214" si="467">Z209/AM209*1.1</f>
        <v>5.57902068574514</v>
      </c>
      <c r="P209" s="1">
        <f t="shared" ref="P209:P214" si="468">AA209/AN209*1.1</f>
        <v>598.370777537797</v>
      </c>
      <c r="Q209" s="1">
        <f t="shared" ref="Q209:Q214" si="469">AB209/AO209*1.1</f>
        <v>72.8565300971923</v>
      </c>
      <c r="R209" s="1">
        <f t="shared" ref="R209:R214" si="470">AC209/AP209*1.1</f>
        <v>135.010160207668</v>
      </c>
      <c r="W209" s="20">
        <v>179.081366270698</v>
      </c>
      <c r="X209" s="20">
        <v>76.3830641919366</v>
      </c>
      <c r="Y209" s="20">
        <v>55.3577347012239</v>
      </c>
      <c r="Z209" s="20">
        <v>5.07183698704104</v>
      </c>
      <c r="AA209" s="20">
        <v>543.97343412527</v>
      </c>
      <c r="AB209" s="20">
        <v>66.2332091792657</v>
      </c>
      <c r="AC209" s="20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spans="4:42">
      <c r="D210" s="6"/>
      <c r="F210" s="1" t="s">
        <v>79</v>
      </c>
      <c r="G210" s="23" t="str">
        <f t="shared" si="291"/>
        <v>ACT_BND</v>
      </c>
      <c r="H210" t="str">
        <f t="shared" ref="H210" si="472">H209</f>
        <v>UP</v>
      </c>
      <c r="J210" s="13">
        <v>2044</v>
      </c>
      <c r="K210" s="13" t="str">
        <f t="shared" si="309"/>
        <v>ELCWOO00</v>
      </c>
      <c r="L210" s="1">
        <f t="shared" si="464"/>
        <v>199.530551290754</v>
      </c>
      <c r="M210" s="1">
        <f t="shared" si="465"/>
        <v>46.0013761276973</v>
      </c>
      <c r="N210" s="1">
        <f t="shared" si="466"/>
        <v>158.085922225651</v>
      </c>
      <c r="O210" s="1">
        <f t="shared" si="467"/>
        <v>0.690043621989097</v>
      </c>
      <c r="P210" s="1">
        <f t="shared" si="468"/>
        <v>44.7566259549521</v>
      </c>
      <c r="Q210" s="1">
        <f t="shared" si="469"/>
        <v>18.8967466697521</v>
      </c>
      <c r="R210" s="1">
        <f t="shared" si="470"/>
        <v>3.73582800616272</v>
      </c>
      <c r="W210" s="20">
        <v>63.4869935925126</v>
      </c>
      <c r="X210" s="20">
        <v>14.6368014951764</v>
      </c>
      <c r="Y210" s="20">
        <v>50.300066162707</v>
      </c>
      <c r="Z210" s="20">
        <v>0.219559334269258</v>
      </c>
      <c r="AA210" s="20">
        <v>14.2407446220302</v>
      </c>
      <c r="AB210" s="20">
        <v>6.01260121310295</v>
      </c>
      <c r="AC210" s="20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spans="4:42">
      <c r="D211" s="6"/>
      <c r="F211" s="1" t="s">
        <v>79</v>
      </c>
      <c r="G211" s="23" t="str">
        <f t="shared" ref="G211:G258" si="474">G210</f>
        <v>ACT_BND</v>
      </c>
      <c r="H211" t="str">
        <f t="shared" ref="H211" si="475">H210</f>
        <v>UP</v>
      </c>
      <c r="J211" s="13">
        <v>2045</v>
      </c>
      <c r="K211" s="13" t="str">
        <f t="shared" si="309"/>
        <v>ELCCOH00</v>
      </c>
      <c r="L211" s="1">
        <f t="shared" si="464"/>
        <v>0</v>
      </c>
      <c r="M211" s="1">
        <f t="shared" si="465"/>
        <v>0</v>
      </c>
      <c r="N211" s="1">
        <f t="shared" si="466"/>
        <v>0</v>
      </c>
      <c r="O211" s="1">
        <f t="shared" si="467"/>
        <v>0</v>
      </c>
      <c r="P211" s="1">
        <f t="shared" si="468"/>
        <v>0</v>
      </c>
      <c r="Q211" s="1">
        <f t="shared" si="469"/>
        <v>0</v>
      </c>
      <c r="R211" s="1">
        <f t="shared" si="470"/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spans="4:42">
      <c r="D212" s="6"/>
      <c r="F212" s="1" t="s">
        <v>79</v>
      </c>
      <c r="G212" s="23" t="str">
        <f t="shared" si="474"/>
        <v>ACT_BND</v>
      </c>
      <c r="H212" t="str">
        <f t="shared" ref="H212" si="477">H211</f>
        <v>UP</v>
      </c>
      <c r="J212" s="13">
        <v>2045</v>
      </c>
      <c r="K212" s="13" t="str">
        <f t="shared" si="309"/>
        <v>ELCGAS00</v>
      </c>
      <c r="L212" s="1">
        <f t="shared" si="464"/>
        <v>201.299333090353</v>
      </c>
      <c r="M212" s="1">
        <f t="shared" si="465"/>
        <v>26.6596928772408</v>
      </c>
      <c r="N212" s="1">
        <f t="shared" si="466"/>
        <v>24.1200033117351</v>
      </c>
      <c r="O212" s="1">
        <f t="shared" si="467"/>
        <v>0</v>
      </c>
      <c r="P212" s="1">
        <f t="shared" si="468"/>
        <v>296.993980885531</v>
      </c>
      <c r="Q212" s="1">
        <f t="shared" si="469"/>
        <v>0</v>
      </c>
      <c r="R212" s="1">
        <f t="shared" si="470"/>
        <v>0.386707431443484</v>
      </c>
      <c r="W212" s="20">
        <v>73.199757487401</v>
      </c>
      <c r="X212" s="20">
        <v>9.69443377354212</v>
      </c>
      <c r="Y212" s="20">
        <v>8.77091029517639</v>
      </c>
      <c r="Z212" s="13">
        <v>0</v>
      </c>
      <c r="AA212" s="20">
        <v>107.997811231102</v>
      </c>
      <c r="AB212" s="13">
        <v>0</v>
      </c>
      <c r="AC212" s="20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spans="4:42">
      <c r="D213" s="6"/>
      <c r="F213" s="1" t="s">
        <v>79</v>
      </c>
      <c r="G213" s="23" t="str">
        <f t="shared" si="474"/>
        <v>ACT_BND</v>
      </c>
      <c r="H213" t="str">
        <f t="shared" ref="H213" si="479">H212</f>
        <v>UP</v>
      </c>
      <c r="J213" s="13">
        <v>2045</v>
      </c>
      <c r="K213" s="13" t="str">
        <f t="shared" si="309"/>
        <v>ELCHFO00</v>
      </c>
      <c r="L213" s="1">
        <f t="shared" si="464"/>
        <v>0</v>
      </c>
      <c r="M213" s="1">
        <f t="shared" si="465"/>
        <v>1.19234902764459</v>
      </c>
      <c r="N213" s="1">
        <f t="shared" si="466"/>
        <v>0</v>
      </c>
      <c r="O213" s="1">
        <f t="shared" si="467"/>
        <v>0</v>
      </c>
      <c r="P213" s="1">
        <f t="shared" si="468"/>
        <v>0</v>
      </c>
      <c r="Q213" s="1">
        <f t="shared" si="469"/>
        <v>4.23806709803217</v>
      </c>
      <c r="R213" s="1">
        <f t="shared" si="470"/>
        <v>0.0676628690232781</v>
      </c>
      <c r="W213" s="13">
        <v>0</v>
      </c>
      <c r="X213" s="20">
        <v>0.325186098448524</v>
      </c>
      <c r="Y213" s="13">
        <v>0</v>
      </c>
      <c r="Z213" s="13">
        <v>0</v>
      </c>
      <c r="AA213" s="13">
        <v>0</v>
      </c>
      <c r="AB213" s="20">
        <v>1.1558364812815</v>
      </c>
      <c r="AC213" s="20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6"/>
      <c r="F214" s="1" t="s">
        <v>79</v>
      </c>
      <c r="G214" s="23" t="str">
        <f t="shared" si="474"/>
        <v>ACT_BND</v>
      </c>
      <c r="H214" t="str">
        <f t="shared" ref="H214" si="481">H213</f>
        <v>UP</v>
      </c>
      <c r="J214" s="13">
        <v>2045</v>
      </c>
      <c r="K214" s="13" t="str">
        <f t="shared" si="309"/>
        <v>ELCHYD00</v>
      </c>
      <c r="L214" s="1">
        <f t="shared" si="464"/>
        <v>5.24232727171517</v>
      </c>
      <c r="M214" s="1">
        <f t="shared" si="465"/>
        <v>251.804099532668</v>
      </c>
      <c r="N214" s="1">
        <f t="shared" si="466"/>
        <v>16.6886243028805</v>
      </c>
      <c r="O214" s="1">
        <f t="shared" si="467"/>
        <v>203.287836498854</v>
      </c>
      <c r="P214" s="1">
        <f t="shared" si="468"/>
        <v>168.444602814456</v>
      </c>
      <c r="Q214" s="1">
        <f t="shared" si="469"/>
        <v>1075.28023320196</v>
      </c>
      <c r="R214" s="1">
        <f t="shared" si="470"/>
        <v>202.743670705098</v>
      </c>
      <c r="W214" s="20">
        <v>4.62277950323974</v>
      </c>
      <c r="X214" s="20">
        <v>222.045433224262</v>
      </c>
      <c r="Y214" s="20">
        <v>14.7163323398128</v>
      </c>
      <c r="Z214" s="20">
        <v>179.262910367171</v>
      </c>
      <c r="AA214" s="20">
        <v>148.537513390929</v>
      </c>
      <c r="AB214" s="20">
        <v>948.201660187185</v>
      </c>
      <c r="AC214" s="20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spans="4:42">
      <c r="D215" s="6"/>
      <c r="F215" s="1" t="s">
        <v>79</v>
      </c>
      <c r="G215" s="23" t="str">
        <f t="shared" si="474"/>
        <v>ACT_BND</v>
      </c>
      <c r="H215" t="str">
        <f t="shared" ref="H215" si="483">H214</f>
        <v>UP</v>
      </c>
      <c r="J215" s="13">
        <v>2045</v>
      </c>
      <c r="K215" s="13" t="str">
        <f t="shared" si="309"/>
        <v>ENCAN01_SMR</v>
      </c>
      <c r="L215" s="1">
        <f t="shared" si="454"/>
        <v>21.8002052663787</v>
      </c>
      <c r="M215" s="1">
        <f t="shared" si="455"/>
        <v>49.1338259179266</v>
      </c>
      <c r="N215" s="1">
        <f t="shared" si="456"/>
        <v>23.6715885565155</v>
      </c>
      <c r="O215" s="1">
        <f t="shared" si="457"/>
        <v>36.3958492800576</v>
      </c>
      <c r="P215" s="17">
        <v>487.173443017999</v>
      </c>
      <c r="Q215" s="1">
        <f t="shared" si="458"/>
        <v>64.3026036717063</v>
      </c>
      <c r="R215" s="17">
        <v>33.167690074694</v>
      </c>
      <c r="W215" s="20">
        <v>21.8002052663787</v>
      </c>
      <c r="X215" s="20">
        <v>49.1338259179266</v>
      </c>
      <c r="Y215" s="20">
        <v>23.6715885565155</v>
      </c>
      <c r="Z215" s="20">
        <v>36.3958492800576</v>
      </c>
      <c r="AA215" s="20">
        <v>593.555775017999</v>
      </c>
      <c r="AB215" s="20">
        <v>64.3026036717063</v>
      </c>
      <c r="AC215" s="20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6"/>
      <c r="F216" s="1" t="s">
        <v>79</v>
      </c>
      <c r="G216" s="23" t="str">
        <f t="shared" si="474"/>
        <v>ACT_BND</v>
      </c>
      <c r="H216" t="str">
        <f t="shared" ref="H216" si="485">H215</f>
        <v>UP</v>
      </c>
      <c r="J216" s="13">
        <v>2045</v>
      </c>
      <c r="K216" s="13" t="str">
        <f t="shared" si="309"/>
        <v>ELCSOL00</v>
      </c>
      <c r="L216" s="1">
        <f>W216/AJ216*1.1</f>
        <v>98.7504059215263</v>
      </c>
      <c r="M216" s="1">
        <f t="shared" ref="M216:R216" si="486">X216/AK216*1.1</f>
        <v>46.4882702583621</v>
      </c>
      <c r="N216" s="1">
        <f t="shared" si="486"/>
        <v>8.52887911159107</v>
      </c>
      <c r="O216" s="1">
        <f t="shared" si="486"/>
        <v>1.32400941090713</v>
      </c>
      <c r="P216" s="1">
        <f t="shared" si="486"/>
        <v>67.3346384341253</v>
      </c>
      <c r="Q216" s="1">
        <f t="shared" si="486"/>
        <v>5.82385400143988</v>
      </c>
      <c r="R216" s="1">
        <f t="shared" si="486"/>
        <v>2.16336714091072</v>
      </c>
      <c r="W216" s="20">
        <v>89.7730962922966</v>
      </c>
      <c r="X216" s="20">
        <v>42.2620638712383</v>
      </c>
      <c r="Y216" s="20">
        <v>7.75352646508279</v>
      </c>
      <c r="Z216" s="20">
        <v>1.20364491900648</v>
      </c>
      <c r="AA216" s="20">
        <v>61.2133076673866</v>
      </c>
      <c r="AB216" s="20">
        <v>5.29441272858171</v>
      </c>
      <c r="AC216" s="20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6"/>
      <c r="F217" s="1" t="s">
        <v>79</v>
      </c>
      <c r="G217" s="23" t="str">
        <f t="shared" si="474"/>
        <v>ACT_BND</v>
      </c>
      <c r="H217" t="str">
        <f t="shared" ref="H217" si="488">H216</f>
        <v>UP</v>
      </c>
      <c r="J217" s="13">
        <v>2045</v>
      </c>
      <c r="K217" s="13" t="str">
        <f t="shared" si="309"/>
        <v>ELCWIN00</v>
      </c>
      <c r="L217" s="1">
        <f t="shared" ref="L217:L222" si="489">W217/AJ217*1.1</f>
        <v>198.055438020158</v>
      </c>
      <c r="M217" s="1">
        <f t="shared" ref="M217:M222" si="490">X217/AK217*1.1</f>
        <v>88.4298760780525</v>
      </c>
      <c r="N217" s="1">
        <f t="shared" ref="N217:N222" si="491">Y217/AL217*1.1</f>
        <v>62.7466859719223</v>
      </c>
      <c r="O217" s="1">
        <f t="shared" ref="O217:O222" si="492">Z217/AM217*1.1</f>
        <v>5.56650655831533</v>
      </c>
      <c r="P217" s="1">
        <f t="shared" ref="P217:P222" si="493">AA217/AN217*1.1</f>
        <v>655.336995068394</v>
      </c>
      <c r="Q217" s="1">
        <f t="shared" ref="Q217:Q222" si="494">AB217/AO217*1.1</f>
        <v>72.8565300971923</v>
      </c>
      <c r="R217" s="1">
        <f t="shared" ref="R217:R222" si="495">AC217/AP217*1.1</f>
        <v>136.08283730846</v>
      </c>
      <c r="W217" s="20">
        <v>180.050398200144</v>
      </c>
      <c r="X217" s="20">
        <v>80.3907964345932</v>
      </c>
      <c r="Y217" s="20">
        <v>57.0424417926566</v>
      </c>
      <c r="Z217" s="20">
        <v>5.06046050755939</v>
      </c>
      <c r="AA217" s="20">
        <v>595.760904607631</v>
      </c>
      <c r="AB217" s="20">
        <v>66.2332091792657</v>
      </c>
      <c r="AC217" s="20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spans="4:42">
      <c r="D218" s="6"/>
      <c r="F218" s="1" t="s">
        <v>79</v>
      </c>
      <c r="G218" s="23" t="str">
        <f t="shared" si="474"/>
        <v>ACT_BND</v>
      </c>
      <c r="H218" t="str">
        <f t="shared" ref="H218" si="497">H217</f>
        <v>UP</v>
      </c>
      <c r="J218" s="13">
        <v>2045</v>
      </c>
      <c r="K218" s="13" t="str">
        <f t="shared" si="309"/>
        <v>ELCWOO00</v>
      </c>
      <c r="L218" s="1">
        <f t="shared" si="489"/>
        <v>213.910026771573</v>
      </c>
      <c r="M218" s="1">
        <f t="shared" si="490"/>
        <v>46.1919496363899</v>
      </c>
      <c r="N218" s="1">
        <f t="shared" si="491"/>
        <v>169.95153601769</v>
      </c>
      <c r="O218" s="1">
        <f t="shared" si="492"/>
        <v>0.640546654880182</v>
      </c>
      <c r="P218" s="1">
        <f t="shared" si="493"/>
        <v>46.3453665782165</v>
      </c>
      <c r="Q218" s="1">
        <f t="shared" si="494"/>
        <v>18.7965432767664</v>
      </c>
      <c r="R218" s="1">
        <f t="shared" si="495"/>
        <v>3.90367554592205</v>
      </c>
      <c r="W218" s="20">
        <v>68.0622812455004</v>
      </c>
      <c r="X218" s="20">
        <v>14.6974385206695</v>
      </c>
      <c r="Y218" s="20">
        <v>54.0754887329014</v>
      </c>
      <c r="Z218" s="20">
        <v>0.203810299280058</v>
      </c>
      <c r="AA218" s="20">
        <v>14.7462530021598</v>
      </c>
      <c r="AB218" s="20">
        <v>5.98071831533477</v>
      </c>
      <c r="AC218" s="20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spans="4:42">
      <c r="D219" s="6"/>
      <c r="F219" s="1" t="s">
        <v>79</v>
      </c>
      <c r="G219" s="23" t="str">
        <f t="shared" si="474"/>
        <v>ACT_BND</v>
      </c>
      <c r="H219" t="str">
        <f t="shared" ref="H219" si="499">H218</f>
        <v>UP</v>
      </c>
      <c r="J219" s="13">
        <v>2046</v>
      </c>
      <c r="K219" s="13" t="str">
        <f t="shared" ref="K219:K258" si="500">K211</f>
        <v>ELCCOH00</v>
      </c>
      <c r="L219" s="1">
        <f t="shared" si="489"/>
        <v>0</v>
      </c>
      <c r="M219" s="1">
        <f t="shared" si="490"/>
        <v>0</v>
      </c>
      <c r="N219" s="1">
        <f t="shared" si="491"/>
        <v>0</v>
      </c>
      <c r="O219" s="1">
        <f t="shared" si="492"/>
        <v>0</v>
      </c>
      <c r="P219" s="1">
        <f t="shared" si="493"/>
        <v>0</v>
      </c>
      <c r="Q219" s="1">
        <f t="shared" si="494"/>
        <v>0</v>
      </c>
      <c r="R219" s="1">
        <f t="shared" si="495"/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spans="4:42">
      <c r="D220" s="6"/>
      <c r="F220" s="1" t="s">
        <v>79</v>
      </c>
      <c r="G220" s="23" t="str">
        <f t="shared" si="474"/>
        <v>ACT_BND</v>
      </c>
      <c r="H220" t="str">
        <f t="shared" ref="H220" si="502">H219</f>
        <v>UP</v>
      </c>
      <c r="J220" s="13">
        <v>2046</v>
      </c>
      <c r="K220" s="13" t="str">
        <f t="shared" si="500"/>
        <v>ELCGAS00</v>
      </c>
      <c r="L220" s="1">
        <f t="shared" si="489"/>
        <v>202.681328266739</v>
      </c>
      <c r="M220" s="1">
        <f t="shared" si="490"/>
        <v>29.4577044644889</v>
      </c>
      <c r="N220" s="1">
        <f t="shared" si="491"/>
        <v>24.4431938048956</v>
      </c>
      <c r="O220" s="1">
        <f t="shared" si="492"/>
        <v>0</v>
      </c>
      <c r="P220" s="1">
        <f t="shared" si="493"/>
        <v>335.179101232902</v>
      </c>
      <c r="Q220" s="1">
        <f t="shared" si="494"/>
        <v>0</v>
      </c>
      <c r="R220" s="1">
        <f t="shared" si="495"/>
        <v>0.749358106209504</v>
      </c>
      <c r="W220" s="20">
        <v>73.702301187905</v>
      </c>
      <c r="X220" s="20">
        <v>10.7118925325414</v>
      </c>
      <c r="Y220" s="20">
        <v>8.88843411087113</v>
      </c>
      <c r="Z220" s="13">
        <v>0</v>
      </c>
      <c r="AA220" s="20">
        <v>121.883309539237</v>
      </c>
      <c r="AB220" s="13">
        <v>0</v>
      </c>
      <c r="AC220" s="20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spans="4:42">
      <c r="D221" s="6"/>
      <c r="F221" s="1" t="s">
        <v>79</v>
      </c>
      <c r="G221" s="23" t="str">
        <f t="shared" si="474"/>
        <v>ACT_BND</v>
      </c>
      <c r="H221" t="str">
        <f t="shared" ref="H221" si="504">H220</f>
        <v>UP</v>
      </c>
      <c r="J221" s="13">
        <v>2046</v>
      </c>
      <c r="K221" s="13" t="str">
        <f t="shared" si="500"/>
        <v>ELCHFO00</v>
      </c>
      <c r="L221" s="1">
        <f t="shared" si="489"/>
        <v>0</v>
      </c>
      <c r="M221" s="1">
        <f t="shared" si="490"/>
        <v>1.26456668724502</v>
      </c>
      <c r="N221" s="1">
        <f t="shared" si="491"/>
        <v>0</v>
      </c>
      <c r="O221" s="1">
        <f t="shared" si="492"/>
        <v>0</v>
      </c>
      <c r="P221" s="1">
        <f t="shared" si="493"/>
        <v>0</v>
      </c>
      <c r="Q221" s="1">
        <f t="shared" si="494"/>
        <v>4.23983486561074</v>
      </c>
      <c r="R221" s="1">
        <f t="shared" si="495"/>
        <v>0.214211801055916</v>
      </c>
      <c r="W221" s="13">
        <v>0</v>
      </c>
      <c r="X221" s="20">
        <v>0.344881823794096</v>
      </c>
      <c r="Y221" s="13">
        <v>0</v>
      </c>
      <c r="Z221" s="13">
        <v>0</v>
      </c>
      <c r="AA221" s="13">
        <v>0</v>
      </c>
      <c r="AB221" s="20">
        <v>1.15631859971202</v>
      </c>
      <c r="AC221" s="20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6"/>
      <c r="F222" s="1" t="s">
        <v>79</v>
      </c>
      <c r="G222" s="23" t="str">
        <f t="shared" si="474"/>
        <v>ACT_BND</v>
      </c>
      <c r="H222" t="str">
        <f t="shared" ref="H222" si="506">H221</f>
        <v>UP</v>
      </c>
      <c r="J222" s="13">
        <v>2046</v>
      </c>
      <c r="K222" s="13" t="str">
        <f t="shared" si="500"/>
        <v>ELCHYD00</v>
      </c>
      <c r="L222" s="1">
        <f t="shared" si="489"/>
        <v>5.30184764200307</v>
      </c>
      <c r="M222" s="1">
        <f t="shared" si="490"/>
        <v>254.016952935473</v>
      </c>
      <c r="N222" s="1">
        <f t="shared" si="491"/>
        <v>16.7052445058003</v>
      </c>
      <c r="O222" s="1">
        <f t="shared" si="492"/>
        <v>203.444354000133</v>
      </c>
      <c r="P222" s="1">
        <f t="shared" si="493"/>
        <v>168.121200871353</v>
      </c>
      <c r="Q222" s="1">
        <f t="shared" si="494"/>
        <v>1075.71123900603</v>
      </c>
      <c r="R222" s="1">
        <f t="shared" si="495"/>
        <v>203.238627566595</v>
      </c>
      <c r="W222" s="20">
        <v>4.67526564794816</v>
      </c>
      <c r="X222" s="20">
        <v>223.996767588553</v>
      </c>
      <c r="Y222" s="20">
        <v>14.730988336933</v>
      </c>
      <c r="Z222" s="20">
        <v>179.400930345572</v>
      </c>
      <c r="AA222" s="20">
        <v>148.252331677466</v>
      </c>
      <c r="AB222" s="20">
        <v>948.581728941685</v>
      </c>
      <c r="AC222" s="20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spans="4:42">
      <c r="D223" s="6"/>
      <c r="F223" s="1" t="s">
        <v>79</v>
      </c>
      <c r="G223" s="23" t="str">
        <f t="shared" si="474"/>
        <v>ACT_BND</v>
      </c>
      <c r="H223" t="str">
        <f t="shared" ref="H223" si="508">H222</f>
        <v>UP</v>
      </c>
      <c r="J223" s="13">
        <v>2046</v>
      </c>
      <c r="K223" s="13" t="str">
        <f t="shared" si="500"/>
        <v>ENCAN01_SMR</v>
      </c>
      <c r="L223" s="1">
        <f t="shared" si="454"/>
        <v>26.0241239308855</v>
      </c>
      <c r="M223" s="1">
        <f t="shared" si="455"/>
        <v>49.0883930525558</v>
      </c>
      <c r="N223" s="1">
        <f t="shared" si="456"/>
        <v>23.8371594060475</v>
      </c>
      <c r="O223" s="1">
        <f t="shared" si="457"/>
        <v>38.4090710943125</v>
      </c>
      <c r="P223" s="17">
        <v>494.765289310295</v>
      </c>
      <c r="Q223" s="1">
        <f t="shared" si="458"/>
        <v>65.2044123470122</v>
      </c>
      <c r="R223" s="17">
        <v>35.3831658110151</v>
      </c>
      <c r="W223" s="20">
        <v>26.0241239308855</v>
      </c>
      <c r="X223" s="20">
        <v>49.0883930525558</v>
      </c>
      <c r="Y223" s="20">
        <v>23.8371594060475</v>
      </c>
      <c r="Z223" s="20">
        <v>38.4090710943125</v>
      </c>
      <c r="AA223" s="20">
        <v>594.060121310295</v>
      </c>
      <c r="AB223" s="20">
        <v>65.2044123470122</v>
      </c>
      <c r="AC223" s="20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6"/>
      <c r="F224" s="1" t="s">
        <v>79</v>
      </c>
      <c r="G224" s="23" t="str">
        <f t="shared" si="474"/>
        <v>ACT_BND</v>
      </c>
      <c r="H224" t="str">
        <f t="shared" ref="H224" si="510">H223</f>
        <v>UP</v>
      </c>
      <c r="J224" s="13">
        <v>2046</v>
      </c>
      <c r="K224" s="13" t="str">
        <f t="shared" si="500"/>
        <v>ELCSOL00</v>
      </c>
      <c r="L224" s="1">
        <f>W224/AJ224*1.1</f>
        <v>98.6453529913607</v>
      </c>
      <c r="M224" s="1">
        <f t="shared" ref="M224:R224" si="511">X224/AK224*1.1</f>
        <v>47.8433864480634</v>
      </c>
      <c r="N224" s="1">
        <f t="shared" si="511"/>
        <v>8.64153494636429</v>
      </c>
      <c r="O224" s="1">
        <f t="shared" si="511"/>
        <v>1.32991519290857</v>
      </c>
      <c r="P224" s="1">
        <f t="shared" si="511"/>
        <v>68.1013008963283</v>
      </c>
      <c r="Q224" s="1">
        <f t="shared" si="511"/>
        <v>5.93922748956084</v>
      </c>
      <c r="R224" s="1">
        <f t="shared" si="511"/>
        <v>2.53958562867171</v>
      </c>
      <c r="W224" s="20">
        <v>89.6775936285097</v>
      </c>
      <c r="X224" s="20">
        <v>43.4939876800576</v>
      </c>
      <c r="Y224" s="20">
        <v>7.85594086033117</v>
      </c>
      <c r="Z224" s="20">
        <v>1.20901381173506</v>
      </c>
      <c r="AA224" s="20">
        <v>61.9102735421166</v>
      </c>
      <c r="AB224" s="20">
        <v>5.39929771778258</v>
      </c>
      <c r="AC224" s="20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6"/>
      <c r="F225" s="1" t="s">
        <v>79</v>
      </c>
      <c r="G225" s="23" t="str">
        <f t="shared" si="474"/>
        <v>ACT_BND</v>
      </c>
      <c r="H225" t="str">
        <f t="shared" ref="H225" si="513">H224</f>
        <v>UP</v>
      </c>
      <c r="J225" s="13">
        <v>2046</v>
      </c>
      <c r="K225" s="13" t="str">
        <f t="shared" si="500"/>
        <v>ELCWIN00</v>
      </c>
      <c r="L225" s="1">
        <f t="shared" ref="L225:L230" si="514">W225/AJ225*1.1</f>
        <v>198.653583016559</v>
      </c>
      <c r="M225" s="1">
        <f t="shared" ref="M225:M230" si="515">X225/AK225*1.1</f>
        <v>92.2962100089381</v>
      </c>
      <c r="N225" s="1">
        <f t="shared" ref="N225:N230" si="516">Y225/AL225*1.1</f>
        <v>62.7941540604752</v>
      </c>
      <c r="O225" s="1">
        <f t="shared" ref="O225:O230" si="517">Z225/AM225*1.1</f>
        <v>5.57376141468683</v>
      </c>
      <c r="P225" s="1">
        <f t="shared" ref="P225:P230" si="518">AA225/AN225*1.1</f>
        <v>699.786580273579</v>
      </c>
      <c r="Q225" s="1">
        <f t="shared" ref="Q225:Q230" si="519">AB225/AO225*1.1</f>
        <v>72.8565300971923</v>
      </c>
      <c r="R225" s="1">
        <f t="shared" ref="R225:R230" si="520">AC225/AP225*1.1</f>
        <v>136.812155752664</v>
      </c>
      <c r="W225" s="20">
        <v>180.59416637869</v>
      </c>
      <c r="X225" s="20">
        <v>83.905645462671</v>
      </c>
      <c r="Y225" s="20">
        <v>57.085594600432</v>
      </c>
      <c r="Z225" s="20">
        <v>5.06705583153348</v>
      </c>
      <c r="AA225" s="20">
        <v>636.169618430526</v>
      </c>
      <c r="AB225" s="20">
        <v>66.2332091792657</v>
      </c>
      <c r="AC225" s="20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spans="4:42">
      <c r="D226" s="6"/>
      <c r="F226" s="1" t="s">
        <v>79</v>
      </c>
      <c r="G226" s="23" t="str">
        <f t="shared" si="474"/>
        <v>ACT_BND</v>
      </c>
      <c r="H226" t="str">
        <f t="shared" ref="H226" si="522">H225</f>
        <v>UP</v>
      </c>
      <c r="J226" s="13">
        <v>2046</v>
      </c>
      <c r="K226" s="13" t="str">
        <f t="shared" si="500"/>
        <v>ELCWOO00</v>
      </c>
      <c r="L226" s="1">
        <f t="shared" si="514"/>
        <v>230.697825259694</v>
      </c>
      <c r="M226" s="1">
        <f t="shared" si="515"/>
        <v>47.6747287296924</v>
      </c>
      <c r="N226" s="1">
        <f t="shared" si="516"/>
        <v>182.870122575337</v>
      </c>
      <c r="O226" s="1">
        <f t="shared" si="517"/>
        <v>0.697926834042991</v>
      </c>
      <c r="P226" s="1">
        <f t="shared" si="518"/>
        <v>48.9353362295588</v>
      </c>
      <c r="Q226" s="1">
        <f t="shared" si="519"/>
        <v>19.260926734547</v>
      </c>
      <c r="R226" s="1">
        <f t="shared" si="520"/>
        <v>4.32827864544894</v>
      </c>
      <c r="W226" s="20">
        <v>73.4038534917207</v>
      </c>
      <c r="X226" s="20">
        <v>15.1692318685385</v>
      </c>
      <c r="Y226" s="20">
        <v>58.1859480921526</v>
      </c>
      <c r="Z226" s="20">
        <v>0.222067629013679</v>
      </c>
      <c r="AA226" s="20">
        <v>15.5703342548596</v>
      </c>
      <c r="AB226" s="20">
        <v>6.12847668826494</v>
      </c>
      <c r="AC226" s="20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spans="4:42">
      <c r="D227" s="6"/>
      <c r="F227" s="1" t="s">
        <v>79</v>
      </c>
      <c r="G227" s="23" t="str">
        <f t="shared" si="474"/>
        <v>ACT_BND</v>
      </c>
      <c r="H227" t="str">
        <f t="shared" ref="H227" si="524">H226</f>
        <v>UP</v>
      </c>
      <c r="J227" s="13">
        <v>2047</v>
      </c>
      <c r="K227" s="13" t="str">
        <f t="shared" si="500"/>
        <v>ELCCOH00</v>
      </c>
      <c r="L227" s="1">
        <f t="shared" si="514"/>
        <v>0</v>
      </c>
      <c r="M227" s="1">
        <f t="shared" si="515"/>
        <v>0</v>
      </c>
      <c r="N227" s="1">
        <f t="shared" si="516"/>
        <v>0</v>
      </c>
      <c r="O227" s="1">
        <f t="shared" si="517"/>
        <v>0</v>
      </c>
      <c r="P227" s="1">
        <f t="shared" si="518"/>
        <v>0</v>
      </c>
      <c r="Q227" s="1">
        <f t="shared" si="519"/>
        <v>0</v>
      </c>
      <c r="R227" s="1">
        <f t="shared" si="520"/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spans="4:42">
      <c r="D228" s="6"/>
      <c r="F228" s="1" t="s">
        <v>79</v>
      </c>
      <c r="G228" s="23" t="str">
        <f t="shared" si="474"/>
        <v>ACT_BND</v>
      </c>
      <c r="H228" t="str">
        <f t="shared" ref="H228" si="526">H227</f>
        <v>UP</v>
      </c>
      <c r="J228" s="13">
        <v>2047</v>
      </c>
      <c r="K228" s="13" t="str">
        <f t="shared" si="500"/>
        <v>ELCGAS00</v>
      </c>
      <c r="L228" s="1">
        <f t="shared" si="514"/>
        <v>207.792558450324</v>
      </c>
      <c r="M228" s="1">
        <f t="shared" si="515"/>
        <v>34.8418935705544</v>
      </c>
      <c r="N228" s="1">
        <f t="shared" si="516"/>
        <v>26.045336637869</v>
      </c>
      <c r="O228" s="1">
        <f t="shared" si="517"/>
        <v>0</v>
      </c>
      <c r="P228" s="1">
        <f t="shared" si="518"/>
        <v>371.501505021597</v>
      </c>
      <c r="Q228" s="1">
        <f t="shared" si="519"/>
        <v>0</v>
      </c>
      <c r="R228" s="1">
        <f t="shared" si="520"/>
        <v>0.844752008540316</v>
      </c>
      <c r="W228" s="20">
        <v>75.5609303455724</v>
      </c>
      <c r="X228" s="20">
        <v>12.6697794802016</v>
      </c>
      <c r="Y228" s="20">
        <v>9.47103150467963</v>
      </c>
      <c r="Z228" s="13">
        <v>0</v>
      </c>
      <c r="AA228" s="20">
        <v>135.09145637149</v>
      </c>
      <c r="AB228" s="13">
        <v>0</v>
      </c>
      <c r="AC228" s="20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spans="4:42">
      <c r="D229" s="6"/>
      <c r="F229" s="1" t="s">
        <v>79</v>
      </c>
      <c r="G229" s="23" t="str">
        <f t="shared" si="474"/>
        <v>ACT_BND</v>
      </c>
      <c r="H229" t="str">
        <f t="shared" ref="H229" si="528">H228</f>
        <v>UP</v>
      </c>
      <c r="J229" s="13">
        <v>2047</v>
      </c>
      <c r="K229" s="13" t="str">
        <f t="shared" si="500"/>
        <v>ELCHFO00</v>
      </c>
      <c r="L229" s="1">
        <f t="shared" si="514"/>
        <v>0</v>
      </c>
      <c r="M229" s="1">
        <f t="shared" si="515"/>
        <v>1.33651393201344</v>
      </c>
      <c r="N229" s="1">
        <f t="shared" si="516"/>
        <v>0</v>
      </c>
      <c r="O229" s="1">
        <f t="shared" si="517"/>
        <v>0</v>
      </c>
      <c r="P229" s="1">
        <f t="shared" si="518"/>
        <v>0</v>
      </c>
      <c r="Q229" s="1">
        <f t="shared" si="519"/>
        <v>4.27677003839694</v>
      </c>
      <c r="R229" s="1">
        <f t="shared" si="520"/>
        <v>0.500801123376528</v>
      </c>
      <c r="W229" s="13">
        <v>0</v>
      </c>
      <c r="X229" s="20">
        <v>0.364503799640029</v>
      </c>
      <c r="Y229" s="13">
        <v>0</v>
      </c>
      <c r="Z229" s="13">
        <v>0</v>
      </c>
      <c r="AA229" s="13">
        <v>0</v>
      </c>
      <c r="AB229" s="20">
        <v>1.16639182865371</v>
      </c>
      <c r="AC229" s="20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6"/>
      <c r="F230" s="1" t="s">
        <v>79</v>
      </c>
      <c r="G230" s="23" t="str">
        <f t="shared" si="474"/>
        <v>ACT_BND</v>
      </c>
      <c r="H230" t="str">
        <f t="shared" ref="H230" si="530">H229</f>
        <v>UP</v>
      </c>
      <c r="J230" s="13">
        <v>2047</v>
      </c>
      <c r="K230" s="13" t="str">
        <f t="shared" si="500"/>
        <v>ELCHYD00</v>
      </c>
      <c r="L230" s="1">
        <f t="shared" si="514"/>
        <v>5.35912985645685</v>
      </c>
      <c r="M230" s="1">
        <f t="shared" si="515"/>
        <v>256.890265946464</v>
      </c>
      <c r="N230" s="1">
        <f t="shared" si="516"/>
        <v>16.7129873030364</v>
      </c>
      <c r="O230" s="1">
        <f t="shared" si="517"/>
        <v>203.655930080233</v>
      </c>
      <c r="P230" s="1">
        <f t="shared" si="518"/>
        <v>167.700743622573</v>
      </c>
      <c r="Q230" s="1">
        <f t="shared" si="519"/>
        <v>1075.90413150453</v>
      </c>
      <c r="R230" s="1">
        <f t="shared" si="520"/>
        <v>203.643830314956</v>
      </c>
      <c r="W230" s="20">
        <v>4.72577814614831</v>
      </c>
      <c r="X230" s="13">
        <v>226.5305072437</v>
      </c>
      <c r="Y230" s="20">
        <v>14.7378160763139</v>
      </c>
      <c r="Z230" s="20">
        <v>179.587501979842</v>
      </c>
      <c r="AA230" s="20">
        <v>147.881564830814</v>
      </c>
      <c r="AB230" s="20">
        <v>948.751825053996</v>
      </c>
      <c r="AC230" s="20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spans="4:42">
      <c r="D231" s="6"/>
      <c r="F231" s="1" t="s">
        <v>79</v>
      </c>
      <c r="G231" s="23" t="str">
        <f t="shared" si="474"/>
        <v>ACT_BND</v>
      </c>
      <c r="H231" t="str">
        <f t="shared" ref="H231" si="532">H230</f>
        <v>UP</v>
      </c>
      <c r="J231" s="13">
        <v>2047</v>
      </c>
      <c r="K231" s="13" t="str">
        <f t="shared" si="500"/>
        <v>ENCAN01_SMR</v>
      </c>
      <c r="L231" s="1">
        <f t="shared" si="454"/>
        <v>30.7541727645788</v>
      </c>
      <c r="M231" s="1">
        <f t="shared" si="455"/>
        <v>49.8929395608351</v>
      </c>
      <c r="N231" s="1">
        <f t="shared" si="456"/>
        <v>24.1296509179266</v>
      </c>
      <c r="O231" s="1">
        <f t="shared" si="457"/>
        <v>40.7172519078474</v>
      </c>
      <c r="P231" s="17">
        <v>501.613111844492</v>
      </c>
      <c r="Q231" s="1">
        <f t="shared" si="458"/>
        <v>65.9441754859611</v>
      </c>
      <c r="R231" s="17">
        <v>37.5871120836933</v>
      </c>
      <c r="W231" s="20">
        <v>30.7541727645788</v>
      </c>
      <c r="X231" s="20">
        <v>49.8929395608351</v>
      </c>
      <c r="Y231" s="20">
        <v>24.1296509179266</v>
      </c>
      <c r="Z231" s="20">
        <v>40.7172519078474</v>
      </c>
      <c r="AA231" s="20">
        <v>593.820443844492</v>
      </c>
      <c r="AB231" s="20">
        <v>65.9441754859611</v>
      </c>
      <c r="AC231" s="20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6"/>
      <c r="F232" s="1" t="s">
        <v>79</v>
      </c>
      <c r="G232" s="23" t="str">
        <f t="shared" si="474"/>
        <v>ACT_BND</v>
      </c>
      <c r="H232" t="str">
        <f t="shared" ref="H232" si="534">H231</f>
        <v>UP</v>
      </c>
      <c r="J232" s="13">
        <v>2047</v>
      </c>
      <c r="K232" s="13" t="str">
        <f t="shared" si="500"/>
        <v>ELCSOL00</v>
      </c>
      <c r="L232" s="1">
        <f>W232/AJ232*1.1</f>
        <v>99.3380273470122</v>
      </c>
      <c r="M232" s="1">
        <f t="shared" ref="M232:R232" si="535">X232/AK232*1.1</f>
        <v>49.1973702415371</v>
      </c>
      <c r="N232" s="1">
        <f t="shared" si="535"/>
        <v>8.75186782901368</v>
      </c>
      <c r="O232" s="1">
        <f t="shared" si="535"/>
        <v>1.33582097491</v>
      </c>
      <c r="P232" s="1">
        <f t="shared" si="535"/>
        <v>68.9508482793376</v>
      </c>
      <c r="Q232" s="1">
        <f t="shared" si="535"/>
        <v>6.05460097768178</v>
      </c>
      <c r="R232" s="1">
        <f t="shared" si="535"/>
        <v>2.91282861366091</v>
      </c>
      <c r="W232" s="20">
        <v>90.3072975881929</v>
      </c>
      <c r="X232" s="20">
        <v>44.724882037761</v>
      </c>
      <c r="Y232" s="20">
        <v>7.95624348092153</v>
      </c>
      <c r="Z232" s="20">
        <v>1.21438270446364</v>
      </c>
      <c r="AA232" s="20">
        <v>62.6825893448524</v>
      </c>
      <c r="AB232" s="20">
        <v>5.50418270698344</v>
      </c>
      <c r="AC232" s="20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6"/>
      <c r="F233" s="1" t="s">
        <v>79</v>
      </c>
      <c r="G233" s="23" t="str">
        <f t="shared" si="474"/>
        <v>ACT_BND</v>
      </c>
      <c r="H233" t="str">
        <f t="shared" ref="H233" si="537">H232</f>
        <v>UP</v>
      </c>
      <c r="J233" s="13">
        <v>2047</v>
      </c>
      <c r="K233" s="13" t="str">
        <f t="shared" si="500"/>
        <v>ELCWIN00</v>
      </c>
      <c r="L233" s="1">
        <f t="shared" ref="L233:L238" si="538">W233/AJ233*1.1</f>
        <v>198.936686033117</v>
      </c>
      <c r="M233" s="1">
        <f t="shared" ref="M233:M238" si="539">X233/AK233*1.1</f>
        <v>96.1637157288805</v>
      </c>
      <c r="N233" s="1">
        <f t="shared" ref="N233:N238" si="540">Y233/AL233*1.1</f>
        <v>62.8439361483082</v>
      </c>
      <c r="O233" s="1">
        <f t="shared" ref="O233:O238" si="541">Z233/AM233*1.1</f>
        <v>5.58279210187185</v>
      </c>
      <c r="P233" s="1">
        <f t="shared" ref="P233:P238" si="542">AA233/AN233*1.1</f>
        <v>743.158777645788</v>
      </c>
      <c r="Q233" s="1">
        <f t="shared" ref="Q233:Q238" si="543">AB233/AO233*1.1</f>
        <v>72.8565300971923</v>
      </c>
      <c r="R233" s="1">
        <f t="shared" ref="R233:R238" si="544">AC233/AP233*1.1</f>
        <v>137.480262273542</v>
      </c>
      <c r="W233" s="20">
        <v>180.851532757379</v>
      </c>
      <c r="X233" s="20">
        <v>87.4215597535277</v>
      </c>
      <c r="Y233" s="20">
        <v>57.1308510439165</v>
      </c>
      <c r="Z233" s="20">
        <v>5.07526554715623</v>
      </c>
      <c r="AA233" s="20">
        <v>675.598888768898</v>
      </c>
      <c r="AB233" s="20">
        <v>66.2332091792657</v>
      </c>
      <c r="AC233" s="20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spans="4:42">
      <c r="D234" s="6"/>
      <c r="F234" s="1" t="s">
        <v>79</v>
      </c>
      <c r="G234" s="23" t="str">
        <f t="shared" si="474"/>
        <v>ACT_BND</v>
      </c>
      <c r="H234" t="str">
        <f t="shared" ref="H234" si="546">H233</f>
        <v>UP</v>
      </c>
      <c r="J234" s="13">
        <v>2047</v>
      </c>
      <c r="K234" s="13" t="str">
        <f t="shared" si="500"/>
        <v>ELCWOO00</v>
      </c>
      <c r="L234" s="1">
        <f t="shared" si="538"/>
        <v>247.847721618842</v>
      </c>
      <c r="M234" s="1">
        <f t="shared" si="539"/>
        <v>51.0866808268231</v>
      </c>
      <c r="N234" s="1">
        <f t="shared" si="540"/>
        <v>195.834132582536</v>
      </c>
      <c r="O234" s="1">
        <f t="shared" si="541"/>
        <v>0.756572551948988</v>
      </c>
      <c r="P234" s="1">
        <f t="shared" si="542"/>
        <v>51.4340785806851</v>
      </c>
      <c r="Q234" s="1">
        <f t="shared" si="543"/>
        <v>19.4277108433611</v>
      </c>
      <c r="R234" s="1">
        <f t="shared" si="544"/>
        <v>4.67708526874421</v>
      </c>
      <c r="W234" s="20">
        <v>78.8606386969042</v>
      </c>
      <c r="X234" s="20">
        <v>16.2548529903528</v>
      </c>
      <c r="Y234" s="20">
        <v>62.3108603671706</v>
      </c>
      <c r="Z234" s="20">
        <v>0.240727630165587</v>
      </c>
      <c r="AA234" s="20">
        <v>16.3653886393089</v>
      </c>
      <c r="AB234" s="20">
        <v>6.18154435925126</v>
      </c>
      <c r="AC234" s="20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spans="4:42">
      <c r="D235" s="6"/>
      <c r="F235" s="1" t="s">
        <v>79</v>
      </c>
      <c r="G235" s="23" t="str">
        <f t="shared" si="474"/>
        <v>ACT_BND</v>
      </c>
      <c r="H235" t="str">
        <f t="shared" ref="H235" si="548">H234</f>
        <v>UP</v>
      </c>
      <c r="J235" s="13">
        <v>2048</v>
      </c>
      <c r="K235" s="13" t="str">
        <f t="shared" si="500"/>
        <v>ELCCOH00</v>
      </c>
      <c r="L235" s="1">
        <f t="shared" si="538"/>
        <v>0</v>
      </c>
      <c r="M235" s="1">
        <f t="shared" si="539"/>
        <v>0</v>
      </c>
      <c r="N235" s="1">
        <f t="shared" si="540"/>
        <v>0</v>
      </c>
      <c r="O235" s="1">
        <f t="shared" si="541"/>
        <v>0</v>
      </c>
      <c r="P235" s="1">
        <f t="shared" si="542"/>
        <v>0</v>
      </c>
      <c r="Q235" s="1">
        <f t="shared" si="543"/>
        <v>0</v>
      </c>
      <c r="R235" s="1">
        <f t="shared" si="544"/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spans="4:42">
      <c r="D236" s="6"/>
      <c r="F236" s="1" t="s">
        <v>79</v>
      </c>
      <c r="G236" s="23" t="str">
        <f t="shared" si="474"/>
        <v>ACT_BND</v>
      </c>
      <c r="H236" t="str">
        <f t="shared" ref="H236" si="550">H235</f>
        <v>UP</v>
      </c>
      <c r="J236" s="13">
        <v>2048</v>
      </c>
      <c r="K236" s="13" t="str">
        <f t="shared" si="500"/>
        <v>ELCGAS00</v>
      </c>
      <c r="L236" s="1">
        <f t="shared" si="538"/>
        <v>214.261484026278</v>
      </c>
      <c r="M236" s="1">
        <f t="shared" si="539"/>
        <v>42.3876422409467</v>
      </c>
      <c r="N236" s="1">
        <f t="shared" si="540"/>
        <v>27.5223871580273</v>
      </c>
      <c r="O236" s="1">
        <f t="shared" si="541"/>
        <v>0</v>
      </c>
      <c r="P236" s="1">
        <f t="shared" si="542"/>
        <v>409.115611330093</v>
      </c>
      <c r="Q236" s="1">
        <f t="shared" si="543"/>
        <v>0</v>
      </c>
      <c r="R236" s="1">
        <f t="shared" si="544"/>
        <v>1.11221909529338</v>
      </c>
      <c r="W236" s="20">
        <v>77.9132669186465</v>
      </c>
      <c r="X236" s="20">
        <v>15.413688087617</v>
      </c>
      <c r="Y236" s="20">
        <v>10.0081407847372</v>
      </c>
      <c r="Z236" s="13">
        <v>0</v>
      </c>
      <c r="AA236" s="20">
        <v>148.769313210943</v>
      </c>
      <c r="AB236" s="13">
        <v>0</v>
      </c>
      <c r="AC236" s="20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spans="4:42">
      <c r="D237" s="6"/>
      <c r="F237" s="1" t="s">
        <v>79</v>
      </c>
      <c r="G237" s="23" t="str">
        <f t="shared" si="474"/>
        <v>ACT_BND</v>
      </c>
      <c r="H237" t="str">
        <f t="shared" ref="H237" si="552">H236</f>
        <v>UP</v>
      </c>
      <c r="J237" s="13">
        <v>2048</v>
      </c>
      <c r="K237" s="13" t="str">
        <f t="shared" si="500"/>
        <v>ELCHFO00</v>
      </c>
      <c r="L237" s="1">
        <f t="shared" si="538"/>
        <v>0</v>
      </c>
      <c r="M237" s="1">
        <f t="shared" si="539"/>
        <v>1.40162126115911</v>
      </c>
      <c r="N237" s="1">
        <f t="shared" si="540"/>
        <v>0</v>
      </c>
      <c r="O237" s="1">
        <f t="shared" si="541"/>
        <v>0</v>
      </c>
      <c r="P237" s="1">
        <f t="shared" si="542"/>
        <v>0</v>
      </c>
      <c r="Q237" s="1">
        <f t="shared" si="543"/>
        <v>4.27881967470602</v>
      </c>
      <c r="R237" s="1">
        <f t="shared" si="544"/>
        <v>0.982990402843772</v>
      </c>
      <c r="W237" s="13">
        <v>0</v>
      </c>
      <c r="X237" s="20">
        <v>0.382260343952484</v>
      </c>
      <c r="Y237" s="13">
        <v>0</v>
      </c>
      <c r="Z237" s="13">
        <v>0</v>
      </c>
      <c r="AA237" s="13">
        <v>0</v>
      </c>
      <c r="AB237" s="20">
        <v>1.16695082037437</v>
      </c>
      <c r="AC237" s="20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6"/>
      <c r="F238" s="1" t="s">
        <v>79</v>
      </c>
      <c r="G238" s="23" t="str">
        <f t="shared" si="474"/>
        <v>ACT_BND</v>
      </c>
      <c r="H238" t="str">
        <f t="shared" ref="H238" si="554">H237</f>
        <v>UP</v>
      </c>
      <c r="J238" s="13">
        <v>2048</v>
      </c>
      <c r="K238" s="13" t="str">
        <f t="shared" si="500"/>
        <v>ELCHYD00</v>
      </c>
      <c r="L238" s="1">
        <f t="shared" si="538"/>
        <v>5.40901790541293</v>
      </c>
      <c r="M238" s="1">
        <f t="shared" si="539"/>
        <v>259.6247165468</v>
      </c>
      <c r="N238" s="1">
        <f t="shared" si="540"/>
        <v>16.7215587558357</v>
      </c>
      <c r="O238" s="1">
        <f t="shared" si="541"/>
        <v>203.857829021101</v>
      </c>
      <c r="P238" s="1">
        <f t="shared" si="542"/>
        <v>167.057819246213</v>
      </c>
      <c r="Q238" s="1">
        <f t="shared" si="543"/>
        <v>1076.2721003763</v>
      </c>
      <c r="R238" s="1">
        <f t="shared" si="544"/>
        <v>203.657400104058</v>
      </c>
      <c r="W238" s="20">
        <v>4.76977033477322</v>
      </c>
      <c r="X238" s="20">
        <v>228.94179550036</v>
      </c>
      <c r="Y238" s="20">
        <v>14.7453745392369</v>
      </c>
      <c r="Z238" s="20">
        <v>179.765540136789</v>
      </c>
      <c r="AA238" s="20">
        <v>147.314622426206</v>
      </c>
      <c r="AB238" s="20">
        <v>949.076306695464</v>
      </c>
      <c r="AC238" s="20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spans="4:42">
      <c r="D239" s="6"/>
      <c r="F239" s="1" t="s">
        <v>79</v>
      </c>
      <c r="G239" s="23" t="str">
        <f t="shared" si="474"/>
        <v>ACT_BND</v>
      </c>
      <c r="H239" t="str">
        <f t="shared" ref="H239" si="556">H238</f>
        <v>UP</v>
      </c>
      <c r="J239" s="13">
        <v>2048</v>
      </c>
      <c r="K239" s="13" t="str">
        <f t="shared" si="500"/>
        <v>ENCAN01_SMR</v>
      </c>
      <c r="L239" s="1">
        <f t="shared" si="454"/>
        <v>35.855818174946</v>
      </c>
      <c r="M239" s="1">
        <f t="shared" si="455"/>
        <v>51.173305687545</v>
      </c>
      <c r="N239" s="1">
        <f t="shared" si="456"/>
        <v>24.4386639668826</v>
      </c>
      <c r="O239" s="1">
        <f t="shared" si="457"/>
        <v>42.985644600432</v>
      </c>
      <c r="P239" s="17">
        <v>508.684348705544</v>
      </c>
      <c r="Q239" s="1">
        <f t="shared" si="458"/>
        <v>66.6597198344132</v>
      </c>
      <c r="R239" s="17">
        <v>39.7824326832253</v>
      </c>
      <c r="W239" s="20">
        <v>35.855818174946</v>
      </c>
      <c r="X239" s="20">
        <v>51.173305687545</v>
      </c>
      <c r="Y239" s="20">
        <v>24.4386639668826</v>
      </c>
      <c r="Z239" s="20">
        <v>42.985644600432</v>
      </c>
      <c r="AA239" s="20">
        <v>593.804180705544</v>
      </c>
      <c r="AB239" s="20">
        <v>66.6597198344132</v>
      </c>
      <c r="AC239" s="20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6"/>
      <c r="F240" s="1" t="s">
        <v>79</v>
      </c>
      <c r="G240" s="23" t="str">
        <f t="shared" si="474"/>
        <v>ACT_BND</v>
      </c>
      <c r="H240" t="str">
        <f t="shared" ref="H240" si="558">H239</f>
        <v>UP</v>
      </c>
      <c r="J240" s="13">
        <v>2048</v>
      </c>
      <c r="K240" s="13" t="str">
        <f t="shared" si="500"/>
        <v>ELCSOL00</v>
      </c>
      <c r="L240" s="1">
        <f>W240/AJ240*1.1</f>
        <v>99.6917926529877</v>
      </c>
      <c r="M240" s="1">
        <f t="shared" ref="M240:R240" si="559">X240/AK240*1.1</f>
        <v>50.5539650845392</v>
      </c>
      <c r="N240" s="1">
        <f t="shared" si="559"/>
        <v>8.86301473938085</v>
      </c>
      <c r="O240" s="1">
        <f t="shared" si="559"/>
        <v>1.34172675691144</v>
      </c>
      <c r="P240" s="1">
        <f t="shared" si="559"/>
        <v>69.6042165226782</v>
      </c>
      <c r="Q240" s="1">
        <f t="shared" si="559"/>
        <v>6.16997446976242</v>
      </c>
      <c r="R240" s="1">
        <f t="shared" si="559"/>
        <v>3.2820595050576</v>
      </c>
      <c r="W240" s="20">
        <v>90.628902411807</v>
      </c>
      <c r="X240" s="20">
        <v>45.9581500768538</v>
      </c>
      <c r="Y240" s="20">
        <v>8.05728612670986</v>
      </c>
      <c r="Z240" s="20">
        <v>1.21975159719222</v>
      </c>
      <c r="AA240" s="20">
        <v>63.276560475162</v>
      </c>
      <c r="AB240" s="20">
        <v>5.60906769978402</v>
      </c>
      <c r="AC240" s="20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6"/>
      <c r="F241" s="1" t="s">
        <v>79</v>
      </c>
      <c r="G241" s="23" t="str">
        <f t="shared" si="474"/>
        <v>ACT_BND</v>
      </c>
      <c r="H241" t="str">
        <f t="shared" ref="H241" si="561">H240</f>
        <v>UP</v>
      </c>
      <c r="J241" s="13">
        <v>2048</v>
      </c>
      <c r="K241" s="13" t="str">
        <f t="shared" si="500"/>
        <v>ELCWIN00</v>
      </c>
      <c r="L241" s="1">
        <f t="shared" ref="L241:L246" si="562">W241/AJ241*1.1</f>
        <v>199.601358578114</v>
      </c>
      <c r="M241" s="1">
        <f t="shared" ref="M241:M246" si="563">X241/AK241*1.1</f>
        <v>100.030395142127</v>
      </c>
      <c r="N241" s="1">
        <f t="shared" ref="N241:N246" si="564">Y241/AL241*1.1</f>
        <v>62.8683955075594</v>
      </c>
      <c r="O241" s="1">
        <f t="shared" ref="O241:O246" si="565">Z241/AM241*1.1</f>
        <v>5.59450806011519</v>
      </c>
      <c r="P241" s="1">
        <f t="shared" ref="P241:P246" si="566">AA241/AN241*1.1</f>
        <v>785.922362598992</v>
      </c>
      <c r="Q241" s="1">
        <f t="shared" ref="Q241:Q246" si="567">AB241/AO241*1.1</f>
        <v>72.8565300971923</v>
      </c>
      <c r="R241" s="1">
        <f t="shared" ref="R241:R246" si="568">AC241/AP241*1.1</f>
        <v>138.074169656552</v>
      </c>
      <c r="W241" s="20">
        <v>181.455780525558</v>
      </c>
      <c r="X241" s="20">
        <v>90.9367228564795</v>
      </c>
      <c r="Y241" s="20">
        <v>57.153086825054</v>
      </c>
      <c r="Z241" s="20">
        <v>5.08591641828654</v>
      </c>
      <c r="AA241" s="20">
        <v>714.474875089993</v>
      </c>
      <c r="AB241" s="20">
        <v>66.2332091792657</v>
      </c>
      <c r="AC241" s="20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spans="4:42">
      <c r="D242" s="6"/>
      <c r="F242" s="1" t="s">
        <v>79</v>
      </c>
      <c r="G242" s="23" t="str">
        <f t="shared" si="474"/>
        <v>ACT_BND</v>
      </c>
      <c r="H242" t="str">
        <f t="shared" ref="H242" si="570">H241</f>
        <v>UP</v>
      </c>
      <c r="J242" s="13">
        <v>2048</v>
      </c>
      <c r="K242" s="13" t="str">
        <f t="shared" si="500"/>
        <v>ELCWOO00</v>
      </c>
      <c r="L242" s="1">
        <f t="shared" si="562"/>
        <v>265.312677414378</v>
      </c>
      <c r="M242" s="1">
        <f t="shared" si="563"/>
        <v>54.8271769021598</v>
      </c>
      <c r="N242" s="1">
        <f t="shared" si="564"/>
        <v>208.759306356063</v>
      </c>
      <c r="O242" s="1">
        <f t="shared" si="565"/>
        <v>0.776114997521342</v>
      </c>
      <c r="P242" s="1">
        <f t="shared" si="566"/>
        <v>54.0177044009052</v>
      </c>
      <c r="Q242" s="1">
        <f t="shared" si="567"/>
        <v>19.6424903404299</v>
      </c>
      <c r="R242" s="1">
        <f t="shared" si="568"/>
        <v>4.87973145251158</v>
      </c>
      <c r="W242" s="20">
        <v>84.4176700863931</v>
      </c>
      <c r="X242" s="20">
        <v>17.4450108325054</v>
      </c>
      <c r="Y242" s="20">
        <v>66.4234156587473</v>
      </c>
      <c r="Z242" s="20">
        <v>0.246945681029518</v>
      </c>
      <c r="AA242" s="20">
        <v>17.187451400288</v>
      </c>
      <c r="AB242" s="20">
        <v>6.24988329013679</v>
      </c>
      <c r="AC242" s="20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spans="4:42">
      <c r="D243" s="6"/>
      <c r="F243" s="1" t="s">
        <v>79</v>
      </c>
      <c r="G243" s="23" t="str">
        <f t="shared" si="474"/>
        <v>ACT_BND</v>
      </c>
      <c r="H243" t="str">
        <f t="shared" ref="H243" si="572">H242</f>
        <v>UP</v>
      </c>
      <c r="J243" s="13">
        <v>2049</v>
      </c>
      <c r="K243" s="13" t="str">
        <f t="shared" si="500"/>
        <v>ELCCOH00</v>
      </c>
      <c r="L243" s="1">
        <f t="shared" si="562"/>
        <v>0</v>
      </c>
      <c r="M243" s="1">
        <f t="shared" si="563"/>
        <v>0</v>
      </c>
      <c r="N243" s="1">
        <f t="shared" si="564"/>
        <v>0</v>
      </c>
      <c r="O243" s="1">
        <f t="shared" si="565"/>
        <v>0</v>
      </c>
      <c r="P243" s="1">
        <f t="shared" si="566"/>
        <v>0</v>
      </c>
      <c r="Q243" s="1">
        <f t="shared" si="567"/>
        <v>0</v>
      </c>
      <c r="R243" s="1">
        <f t="shared" si="568"/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spans="4:42">
      <c r="D244" s="6"/>
      <c r="F244" s="1" t="s">
        <v>79</v>
      </c>
      <c r="G244" s="23" t="str">
        <f t="shared" si="474"/>
        <v>ACT_BND</v>
      </c>
      <c r="H244" t="str">
        <f t="shared" ref="H244" si="574">H243</f>
        <v>UP</v>
      </c>
      <c r="J244" s="13">
        <v>2049</v>
      </c>
      <c r="K244" s="13" t="str">
        <f t="shared" si="500"/>
        <v>ELCGAS00</v>
      </c>
      <c r="L244" s="1">
        <f t="shared" si="562"/>
        <v>221.202264956803</v>
      </c>
      <c r="M244" s="1">
        <f t="shared" si="563"/>
        <v>51.8099224450503</v>
      </c>
      <c r="N244" s="1">
        <f t="shared" si="564"/>
        <v>28.7715604229661</v>
      </c>
      <c r="O244" s="1">
        <f t="shared" si="565"/>
        <v>0</v>
      </c>
      <c r="P244" s="1">
        <f t="shared" si="566"/>
        <v>443.685256092513</v>
      </c>
      <c r="Q244" s="1">
        <f t="shared" si="567"/>
        <v>0</v>
      </c>
      <c r="R244" s="1">
        <f t="shared" si="568"/>
        <v>1.29113347966163</v>
      </c>
      <c r="W244" s="20">
        <v>80.4371872570194</v>
      </c>
      <c r="X244" s="20">
        <v>18.8399717982001</v>
      </c>
      <c r="Y244" s="20">
        <v>10.4623856083513</v>
      </c>
      <c r="Z244" s="13">
        <v>0</v>
      </c>
      <c r="AA244" s="20">
        <v>161.34009312455</v>
      </c>
      <c r="AB244" s="13">
        <v>0</v>
      </c>
      <c r="AC244" s="20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spans="4:42">
      <c r="D245" s="6"/>
      <c r="F245" s="1" t="s">
        <v>79</v>
      </c>
      <c r="G245" s="23" t="str">
        <f t="shared" si="474"/>
        <v>ACT_BND</v>
      </c>
      <c r="H245" t="str">
        <f t="shared" ref="H245" si="576">H244</f>
        <v>UP</v>
      </c>
      <c r="J245" s="13">
        <v>2049</v>
      </c>
      <c r="K245" s="13" t="str">
        <f t="shared" si="500"/>
        <v>ELCHFO00</v>
      </c>
      <c r="L245" s="1">
        <f t="shared" si="562"/>
        <v>0</v>
      </c>
      <c r="M245" s="1">
        <f t="shared" si="563"/>
        <v>1.4800787787137</v>
      </c>
      <c r="N245" s="1">
        <f t="shared" si="564"/>
        <v>0</v>
      </c>
      <c r="O245" s="1">
        <f t="shared" si="565"/>
        <v>0.0152660307175426</v>
      </c>
      <c r="P245" s="1">
        <f t="shared" si="566"/>
        <v>0.0904589632829373</v>
      </c>
      <c r="Q245" s="1">
        <f t="shared" si="567"/>
        <v>4.48892501895849</v>
      </c>
      <c r="R245" s="1">
        <f t="shared" si="568"/>
        <v>1.86190866923206</v>
      </c>
      <c r="W245" s="13">
        <v>0</v>
      </c>
      <c r="X245" s="20">
        <v>0.403657848740101</v>
      </c>
      <c r="Y245" s="13">
        <v>0</v>
      </c>
      <c r="Z245" s="20">
        <v>0.00416346292296616</v>
      </c>
      <c r="AA245" s="20">
        <v>0.024670626349892</v>
      </c>
      <c r="AB245" s="20">
        <v>1.22425227789777</v>
      </c>
      <c r="AC245" s="20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6"/>
      <c r="F246" s="1" t="s">
        <v>79</v>
      </c>
      <c r="G246" s="23" t="str">
        <f t="shared" si="474"/>
        <v>ACT_BND</v>
      </c>
      <c r="H246" t="str">
        <f t="shared" ref="H246" si="578">H245</f>
        <v>UP</v>
      </c>
      <c r="J246" s="13">
        <v>2049</v>
      </c>
      <c r="K246" s="13" t="str">
        <f t="shared" si="500"/>
        <v>ELCHYD00</v>
      </c>
      <c r="L246" s="1">
        <f t="shared" si="562"/>
        <v>5.46812167620404</v>
      </c>
      <c r="M246" s="1">
        <f t="shared" si="563"/>
        <v>262.442684638359</v>
      </c>
      <c r="N246" s="1">
        <f t="shared" si="564"/>
        <v>16.7384182991546</v>
      </c>
      <c r="O246" s="1">
        <f t="shared" si="565"/>
        <v>204.000224536677</v>
      </c>
      <c r="P246" s="1">
        <f t="shared" si="566"/>
        <v>166.582003503225</v>
      </c>
      <c r="Q246" s="1">
        <f t="shared" si="567"/>
        <v>1076.40990592505</v>
      </c>
      <c r="R246" s="1">
        <f t="shared" si="568"/>
        <v>203.857009186243</v>
      </c>
      <c r="W246" s="20">
        <v>4.82188911447084</v>
      </c>
      <c r="X246" s="20">
        <v>231.42673099928</v>
      </c>
      <c r="Y246" s="20">
        <v>14.7602415910727</v>
      </c>
      <c r="Z246" s="20">
        <v>179.891107091433</v>
      </c>
      <c r="AA246" s="20">
        <v>146.895039452844</v>
      </c>
      <c r="AB246" s="20">
        <v>949.197826133909</v>
      </c>
      <c r="AC246" s="20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spans="4:42">
      <c r="D247" s="6"/>
      <c r="F247" s="1" t="s">
        <v>79</v>
      </c>
      <c r="G247" s="23" t="str">
        <f t="shared" si="474"/>
        <v>ACT_BND</v>
      </c>
      <c r="H247" t="str">
        <f t="shared" ref="H247" si="580">H246</f>
        <v>UP</v>
      </c>
      <c r="J247" s="13">
        <v>2049</v>
      </c>
      <c r="K247" s="13" t="str">
        <f t="shared" si="500"/>
        <v>ENCAN01_SMR</v>
      </c>
      <c r="L247" s="1">
        <f t="shared" si="454"/>
        <v>41.1549466522678</v>
      </c>
      <c r="M247" s="1">
        <f t="shared" si="455"/>
        <v>52.7518278977682</v>
      </c>
      <c r="N247" s="1">
        <f t="shared" si="456"/>
        <v>24.6624239596832</v>
      </c>
      <c r="O247" s="1">
        <f t="shared" si="457"/>
        <v>45.0704187544996</v>
      </c>
      <c r="P247" s="17">
        <v>515.258666920086</v>
      </c>
      <c r="Q247" s="1">
        <f t="shared" si="458"/>
        <v>67.133085637149</v>
      </c>
      <c r="R247" s="17">
        <v>42.041867274838</v>
      </c>
      <c r="W247" s="20">
        <v>41.1549466522678</v>
      </c>
      <c r="X247" s="20">
        <v>52.7518278977682</v>
      </c>
      <c r="Y247" s="20">
        <v>24.6624239596832</v>
      </c>
      <c r="Z247" s="20">
        <v>45.0704187544996</v>
      </c>
      <c r="AA247" s="20">
        <v>593.290998920086</v>
      </c>
      <c r="AB247" s="20">
        <v>67.133085637149</v>
      </c>
      <c r="AC247" s="20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6"/>
      <c r="F248" s="1" t="s">
        <v>79</v>
      </c>
      <c r="G248" s="23" t="str">
        <f t="shared" si="474"/>
        <v>ACT_BND</v>
      </c>
      <c r="H248" t="str">
        <f t="shared" ref="H248" si="582">H247</f>
        <v>UP</v>
      </c>
      <c r="J248" s="13">
        <v>2049</v>
      </c>
      <c r="K248" s="13" t="str">
        <f t="shared" si="500"/>
        <v>ELCSOL00</v>
      </c>
      <c r="L248" s="1">
        <f>W248/AJ248*1.1</f>
        <v>99.7570666450684</v>
      </c>
      <c r="M248" s="1">
        <f t="shared" ref="M248:R248" si="583">X248/AK248*1.1</f>
        <v>51.9087545969691</v>
      </c>
      <c r="N248" s="1">
        <f t="shared" si="583"/>
        <v>8.97283177429806</v>
      </c>
      <c r="O248" s="1">
        <f t="shared" si="583"/>
        <v>1.34763253891289</v>
      </c>
      <c r="P248" s="1">
        <f t="shared" si="583"/>
        <v>70.276829974802</v>
      </c>
      <c r="Q248" s="1">
        <f t="shared" si="583"/>
        <v>6.28534795788337</v>
      </c>
      <c r="R248" s="1">
        <f t="shared" si="583"/>
        <v>3.6628095386825</v>
      </c>
      <c r="W248" s="20">
        <v>90.6882424046076</v>
      </c>
      <c r="X248" s="20">
        <v>47.1897769063355</v>
      </c>
      <c r="Y248" s="20">
        <v>8.15711979481642</v>
      </c>
      <c r="Z248" s="20">
        <v>1.22512048992081</v>
      </c>
      <c r="AA248" s="13">
        <v>63.88802724982</v>
      </c>
      <c r="AB248" s="20">
        <v>5.71395268898488</v>
      </c>
      <c r="AC248" s="20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6"/>
      <c r="F249" s="1" t="s">
        <v>79</v>
      </c>
      <c r="G249" s="23" t="str">
        <f t="shared" si="474"/>
        <v>ACT_BND</v>
      </c>
      <c r="H249" t="str">
        <f t="shared" ref="H249" si="585">H248</f>
        <v>UP</v>
      </c>
      <c r="J249" s="13">
        <v>2049</v>
      </c>
      <c r="K249" s="13" t="str">
        <f t="shared" si="500"/>
        <v>ELCWIN00</v>
      </c>
      <c r="L249" s="1">
        <f t="shared" ref="L249:L254" si="586">W249/AJ249*1.1</f>
        <v>200.351899467243</v>
      </c>
      <c r="M249" s="1">
        <f t="shared" ref="M249:M254" si="587">X249/AK249*1.1</f>
        <v>103.898205322113</v>
      </c>
      <c r="N249" s="1">
        <f t="shared" ref="N249:N254" si="588">Y249/AL249*1.1</f>
        <v>62.9054381065515</v>
      </c>
      <c r="O249" s="1">
        <f t="shared" ref="O249:O254" si="589">Z249/AM249*1.1</f>
        <v>5.597836312455</v>
      </c>
      <c r="P249" s="1">
        <f t="shared" ref="P249:P254" si="590">AA249/AN249*1.1</f>
        <v>827.825336537077</v>
      </c>
      <c r="Q249" s="1">
        <f t="shared" ref="Q249:Q254" si="591">AB249/AO249*1.1</f>
        <v>72.8565300971923</v>
      </c>
      <c r="R249" s="1">
        <f t="shared" ref="R249:R254" si="592">AC249/AP249*1.1</f>
        <v>138.639184862455</v>
      </c>
      <c r="W249" s="20">
        <v>182.138090424766</v>
      </c>
      <c r="X249" s="20">
        <v>94.4529139291937</v>
      </c>
      <c r="Y249" s="20">
        <v>57.1867619150468</v>
      </c>
      <c r="Z249" s="20">
        <v>5.08894210223182</v>
      </c>
      <c r="AA249" s="20">
        <v>752.568487760979</v>
      </c>
      <c r="AB249" s="20">
        <v>66.2332091792657</v>
      </c>
      <c r="AC249" s="20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spans="4:42">
      <c r="D250" s="6"/>
      <c r="F250" s="1" t="s">
        <v>79</v>
      </c>
      <c r="G250" s="23" t="str">
        <f t="shared" si="474"/>
        <v>ACT_BND</v>
      </c>
      <c r="H250" t="str">
        <f t="shared" ref="H250" si="594">H249</f>
        <v>UP</v>
      </c>
      <c r="J250" s="13">
        <v>2049</v>
      </c>
      <c r="K250" s="13" t="str">
        <f t="shared" si="500"/>
        <v>ELCWOO00</v>
      </c>
      <c r="L250" s="1">
        <f t="shared" si="586"/>
        <v>282.512565566183</v>
      </c>
      <c r="M250" s="1">
        <f t="shared" si="587"/>
        <v>60.1914249535327</v>
      </c>
      <c r="N250" s="1">
        <f t="shared" si="588"/>
        <v>221.713901594158</v>
      </c>
      <c r="O250" s="1">
        <f t="shared" si="589"/>
        <v>0.817021646940246</v>
      </c>
      <c r="P250" s="1">
        <f t="shared" si="590"/>
        <v>56.1856118132264</v>
      </c>
      <c r="Q250" s="1">
        <f t="shared" si="591"/>
        <v>19.7442039679111</v>
      </c>
      <c r="R250" s="1">
        <f t="shared" si="592"/>
        <v>4.97396511366141</v>
      </c>
      <c r="W250" s="20">
        <v>89.8903617710583</v>
      </c>
      <c r="X250" s="20">
        <v>19.1518170306695</v>
      </c>
      <c r="Y250" s="20">
        <v>70.545332325414</v>
      </c>
      <c r="Z250" s="20">
        <v>0.259961433117351</v>
      </c>
      <c r="AA250" s="20">
        <v>17.8772401223902</v>
      </c>
      <c r="AB250" s="20">
        <v>6.28224671706263</v>
      </c>
      <c r="AC250" s="20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spans="4:42">
      <c r="D251" s="6"/>
      <c r="F251" s="1" t="s">
        <v>79</v>
      </c>
      <c r="G251" s="23" t="str">
        <f t="shared" si="474"/>
        <v>ACT_BND</v>
      </c>
      <c r="H251" t="str">
        <f t="shared" ref="H251" si="596">H250</f>
        <v>UP</v>
      </c>
      <c r="J251" s="13">
        <v>2050</v>
      </c>
      <c r="K251" s="13" t="str">
        <f t="shared" si="500"/>
        <v>ELCCOH00</v>
      </c>
      <c r="L251" s="1">
        <f t="shared" si="586"/>
        <v>0</v>
      </c>
      <c r="M251" s="1">
        <f t="shared" si="587"/>
        <v>0</v>
      </c>
      <c r="N251" s="1">
        <f t="shared" si="588"/>
        <v>0</v>
      </c>
      <c r="O251" s="1">
        <f t="shared" si="589"/>
        <v>0</v>
      </c>
      <c r="P251" s="1">
        <f t="shared" si="590"/>
        <v>0</v>
      </c>
      <c r="Q251" s="1">
        <f t="shared" si="591"/>
        <v>0</v>
      </c>
      <c r="R251" s="1">
        <f t="shared" si="592"/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spans="4:42">
      <c r="D252" s="6"/>
      <c r="F252" s="1" t="s">
        <v>79</v>
      </c>
      <c r="G252" s="23" t="str">
        <f t="shared" si="474"/>
        <v>ACT_BND</v>
      </c>
      <c r="H252" t="str">
        <f t="shared" ref="H252" si="598">H251</f>
        <v>UP</v>
      </c>
      <c r="J252" s="13">
        <v>2050</v>
      </c>
      <c r="K252" s="13" t="str">
        <f t="shared" si="500"/>
        <v>ELCGAS00</v>
      </c>
      <c r="L252" s="1">
        <f t="shared" si="586"/>
        <v>222.199082937365</v>
      </c>
      <c r="M252" s="1">
        <f t="shared" si="587"/>
        <v>58.7494465483621</v>
      </c>
      <c r="N252" s="1">
        <f t="shared" si="588"/>
        <v>28.5923518817494</v>
      </c>
      <c r="O252" s="1">
        <f t="shared" si="589"/>
        <v>0</v>
      </c>
      <c r="P252" s="1">
        <f t="shared" si="590"/>
        <v>465.154466792656</v>
      </c>
      <c r="Q252" s="1">
        <f t="shared" si="591"/>
        <v>0</v>
      </c>
      <c r="R252" s="1">
        <f t="shared" si="592"/>
        <v>0.177812895329374</v>
      </c>
      <c r="W252" s="20">
        <v>80.7996665226782</v>
      </c>
      <c r="X252" s="20">
        <v>21.3634351084953</v>
      </c>
      <c r="Y252" s="20">
        <v>10.3972188660907</v>
      </c>
      <c r="Z252" s="13">
        <v>0</v>
      </c>
      <c r="AA252" s="20">
        <v>169.147078833693</v>
      </c>
      <c r="AB252" s="13">
        <v>0</v>
      </c>
      <c r="AC252" s="20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spans="4:42">
      <c r="D253" s="6"/>
      <c r="F253" s="1" t="s">
        <v>79</v>
      </c>
      <c r="G253" s="23" t="str">
        <f t="shared" si="474"/>
        <v>ACT_BND</v>
      </c>
      <c r="H253" t="str">
        <f t="shared" ref="H253" si="600">H252</f>
        <v>UP</v>
      </c>
      <c r="J253" s="13">
        <v>2050</v>
      </c>
      <c r="K253" s="13" t="str">
        <f t="shared" si="500"/>
        <v>ELCHFO00</v>
      </c>
      <c r="L253" s="1">
        <f t="shared" si="586"/>
        <v>0.00849352051835852</v>
      </c>
      <c r="M253" s="1">
        <f t="shared" si="587"/>
        <v>1.5117796787137</v>
      </c>
      <c r="N253" s="1">
        <f t="shared" si="588"/>
        <v>0.0268545716342692</v>
      </c>
      <c r="O253" s="1">
        <f t="shared" si="589"/>
        <v>0.0499826607559396</v>
      </c>
      <c r="P253" s="1">
        <f t="shared" si="590"/>
        <v>0.180917926565875</v>
      </c>
      <c r="Q253" s="1">
        <f t="shared" si="591"/>
        <v>4.39604031677466</v>
      </c>
      <c r="R253" s="1">
        <f t="shared" si="592"/>
        <v>0.492688923058556</v>
      </c>
      <c r="W253" s="20">
        <v>0.00231641468682505</v>
      </c>
      <c r="X253" s="20">
        <v>0.412303548740101</v>
      </c>
      <c r="Y253" s="20">
        <v>0.00732397408207343</v>
      </c>
      <c r="Z253" s="20">
        <v>0.0136316347516199</v>
      </c>
      <c r="AA253" s="20">
        <v>0.049341252699784</v>
      </c>
      <c r="AB253" s="20">
        <v>1.19892008639309</v>
      </c>
      <c r="AC253" s="20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6"/>
      <c r="F254" s="1" t="s">
        <v>79</v>
      </c>
      <c r="G254" s="23" t="str">
        <f t="shared" si="474"/>
        <v>ACT_BND</v>
      </c>
      <c r="H254" t="str">
        <f t="shared" ref="H254" si="602">H253</f>
        <v>UP</v>
      </c>
      <c r="J254" s="13">
        <v>2050</v>
      </c>
      <c r="K254" s="13" t="str">
        <f t="shared" si="500"/>
        <v>ELCHYD00</v>
      </c>
      <c r="L254" s="1">
        <f t="shared" si="586"/>
        <v>5.51713900306532</v>
      </c>
      <c r="M254" s="1">
        <f t="shared" si="587"/>
        <v>267.022630953775</v>
      </c>
      <c r="N254" s="1">
        <f t="shared" si="588"/>
        <v>17.0325350292801</v>
      </c>
      <c r="O254" s="1">
        <f t="shared" si="589"/>
        <v>204.447251708936</v>
      </c>
      <c r="P254" s="1">
        <f t="shared" si="590"/>
        <v>166.524173676827</v>
      </c>
      <c r="Q254" s="1">
        <f t="shared" si="591"/>
        <v>1078.76279949975</v>
      </c>
      <c r="R254" s="1">
        <f t="shared" si="592"/>
        <v>203.996266461817</v>
      </c>
      <c r="W254" s="20">
        <v>4.86511348452124</v>
      </c>
      <c r="X254" s="20">
        <v>235.465410931965</v>
      </c>
      <c r="Y254" s="20">
        <v>15.0195990712743</v>
      </c>
      <c r="Z254" s="20">
        <v>180.285303779698</v>
      </c>
      <c r="AA254" s="20">
        <v>146.844044060475</v>
      </c>
      <c r="AB254" s="20">
        <v>951.272650467962</v>
      </c>
      <c r="AC254" s="20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spans="4:42">
      <c r="D255" s="6"/>
      <c r="F255" s="1" t="s">
        <v>79</v>
      </c>
      <c r="G255" s="23" t="str">
        <f t="shared" si="474"/>
        <v>ACT_BND</v>
      </c>
      <c r="H255" t="str">
        <f t="shared" ref="H255" si="604">H254</f>
        <v>UP</v>
      </c>
      <c r="J255" s="13">
        <v>2050</v>
      </c>
      <c r="K255" s="13" t="str">
        <f t="shared" si="500"/>
        <v>ENCAN01_SMR</v>
      </c>
      <c r="L255" s="1">
        <f t="shared" si="454"/>
        <v>46.8525608711303</v>
      </c>
      <c r="M255" s="1">
        <f t="shared" si="455"/>
        <v>54.6946333693305</v>
      </c>
      <c r="N255" s="1">
        <f t="shared" si="456"/>
        <v>24.8363823614111</v>
      </c>
      <c r="O255" s="1">
        <f t="shared" si="457"/>
        <v>47.3015178545716</v>
      </c>
      <c r="P255" s="17">
        <v>521.632096725702</v>
      </c>
      <c r="Q255" s="1">
        <f t="shared" si="458"/>
        <v>68.0273385529158</v>
      </c>
      <c r="R255" s="17">
        <v>44.7496885115191</v>
      </c>
      <c r="W255" s="20">
        <v>46.8525608711303</v>
      </c>
      <c r="X255" s="20">
        <v>54.6946333693305</v>
      </c>
      <c r="Y255" s="20">
        <v>24.8363823614111</v>
      </c>
      <c r="Z255" s="20">
        <v>47.3015178545716</v>
      </c>
      <c r="AA255" s="20">
        <v>592.576928725702</v>
      </c>
      <c r="AB255" s="20">
        <v>68.0273385529158</v>
      </c>
      <c r="AC255" s="20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6"/>
      <c r="F256" s="1" t="s">
        <v>79</v>
      </c>
      <c r="G256" s="23" t="str">
        <f t="shared" si="474"/>
        <v>ACT_BND</v>
      </c>
      <c r="H256" t="str">
        <f t="shared" ref="H256" si="606">H255</f>
        <v>UP</v>
      </c>
      <c r="J256" s="13">
        <v>2050</v>
      </c>
      <c r="K256" s="13" t="str">
        <f t="shared" si="500"/>
        <v>ELCSOL00</v>
      </c>
      <c r="L256" s="1">
        <f>W256/AJ256*1.1</f>
        <v>100.509394697624</v>
      </c>
      <c r="M256" s="1">
        <f t="shared" ref="M256:R256" si="607">X256/AK256*1.1</f>
        <v>52.7597436767243</v>
      </c>
      <c r="N256" s="1">
        <f t="shared" si="607"/>
        <v>9.10904303995681</v>
      </c>
      <c r="O256" s="1">
        <f t="shared" si="607"/>
        <v>1.35353832091433</v>
      </c>
      <c r="P256" s="1">
        <f t="shared" si="607"/>
        <v>71.309600611951</v>
      </c>
      <c r="Q256" s="1">
        <f t="shared" si="607"/>
        <v>6.40072144600432</v>
      </c>
      <c r="R256" s="1">
        <f t="shared" si="607"/>
        <v>4.03519103598272</v>
      </c>
      <c r="W256" s="20">
        <v>91.3721769978402</v>
      </c>
      <c r="X256" s="20">
        <v>47.9634033424766</v>
      </c>
      <c r="Y256" s="20">
        <v>8.28094821814255</v>
      </c>
      <c r="Z256" s="20">
        <v>1.23048938264939</v>
      </c>
      <c r="AA256" s="20">
        <v>64.8269096472282</v>
      </c>
      <c r="AB256" s="20">
        <v>5.81883767818575</v>
      </c>
      <c r="AC256" s="20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6"/>
      <c r="F257" s="1" t="s">
        <v>79</v>
      </c>
      <c r="G257" s="23" t="str">
        <f t="shared" si="474"/>
        <v>ACT_BND</v>
      </c>
      <c r="H257" t="str">
        <f t="shared" ref="H257" si="609">H256</f>
        <v>UP</v>
      </c>
      <c r="J257" s="13">
        <v>2050</v>
      </c>
      <c r="K257" s="13" t="str">
        <f t="shared" si="500"/>
        <v>ELCWIN00</v>
      </c>
      <c r="L257" s="1">
        <f t="shared" ref="L257:L258" si="610">W257/AJ257*1.1</f>
        <v>202.366368232542</v>
      </c>
      <c r="M257" s="1">
        <f t="shared" ref="M257:M258" si="611">X257/AK257*1.1</f>
        <v>107.882489524143</v>
      </c>
      <c r="N257" s="1">
        <f t="shared" ref="N257:N258" si="612">Y257/AL257*1.1</f>
        <v>63.0501676565874</v>
      </c>
      <c r="O257" s="1">
        <f t="shared" ref="O257:O258" si="613">Z257/AM257*1.1</f>
        <v>5.63803806947444</v>
      </c>
      <c r="P257" s="1">
        <f t="shared" ref="P257:P258" si="614">AA257/AN257*1.1</f>
        <v>871.249312706983</v>
      </c>
      <c r="Q257" s="1">
        <f t="shared" ref="Q257:Q258" si="615">AB257/AO257*1.1</f>
        <v>72.8565300971923</v>
      </c>
      <c r="R257" s="1">
        <f t="shared" ref="R257:R258" si="616">AC257/AP257*1.1</f>
        <v>139.590696084198</v>
      </c>
      <c r="W257" s="20">
        <v>183.969425665947</v>
      </c>
      <c r="X257" s="20">
        <v>98.0749904764939</v>
      </c>
      <c r="Y257" s="20">
        <v>57.3183342332613</v>
      </c>
      <c r="Z257" s="20">
        <v>5.12548915406767</v>
      </c>
      <c r="AA257" s="20">
        <v>792.044829733621</v>
      </c>
      <c r="AB257" s="20">
        <v>66.2332091792657</v>
      </c>
      <c r="AC257" s="20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spans="4:42">
      <c r="D258" s="6"/>
      <c r="F258" s="1" t="s">
        <v>79</v>
      </c>
      <c r="G258" s="23" t="str">
        <f t="shared" si="474"/>
        <v>ACT_BND</v>
      </c>
      <c r="H258" t="str">
        <f t="shared" ref="H258" si="618">H257</f>
        <v>UP</v>
      </c>
      <c r="J258" s="13">
        <v>2050</v>
      </c>
      <c r="K258" s="13" t="str">
        <f t="shared" si="500"/>
        <v>ELCWOO00</v>
      </c>
      <c r="L258" s="1">
        <f t="shared" si="610"/>
        <v>299.713378926257</v>
      </c>
      <c r="M258" s="1">
        <f t="shared" si="611"/>
        <v>66.6515494510954</v>
      </c>
      <c r="N258" s="1">
        <f t="shared" si="612"/>
        <v>234.655181096369</v>
      </c>
      <c r="O258" s="1">
        <f t="shared" si="613"/>
        <v>0.842950238732901</v>
      </c>
      <c r="P258" s="1">
        <f t="shared" si="614"/>
        <v>58.0100404072816</v>
      </c>
      <c r="Q258" s="1">
        <f t="shared" si="615"/>
        <v>19.8411857626247</v>
      </c>
      <c r="R258" s="1">
        <f t="shared" si="616"/>
        <v>5.05392692025094</v>
      </c>
      <c r="W258" s="20">
        <v>95.3633478401728</v>
      </c>
      <c r="X258" s="20">
        <v>21.2073111889849</v>
      </c>
      <c r="Y258" s="20">
        <v>74.6630121670266</v>
      </c>
      <c r="Z258" s="20">
        <v>0.268211439596832</v>
      </c>
      <c r="AA258" s="20">
        <v>18.4577401295896</v>
      </c>
      <c r="AB258" s="20">
        <v>6.31310456083513</v>
      </c>
      <c r="AC258" s="20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1">
        <v>451.739820220097</v>
      </c>
      <c r="U261" s="1">
        <v>24.6862031934589</v>
      </c>
      <c r="X261" s="31">
        <v>405.09976</v>
      </c>
      <c r="Y261" s="31">
        <v>22.2357</v>
      </c>
    </row>
    <row r="262" spans="20:25">
      <c r="T262" s="1">
        <v>423.127578987967</v>
      </c>
      <c r="U262" s="1">
        <v>23.7233595186671</v>
      </c>
      <c r="X262" s="31">
        <v>394.97476</v>
      </c>
      <c r="Y262" s="31">
        <v>21.6798075</v>
      </c>
    </row>
    <row r="263" spans="20:25">
      <c r="T263" s="1">
        <v>401.166071788543</v>
      </c>
      <c r="U263" s="1">
        <v>26.0768020826906</v>
      </c>
      <c r="X263" s="31">
        <v>384.84976</v>
      </c>
      <c r="Y263" s="31">
        <v>21.123915</v>
      </c>
    </row>
    <row r="264" spans="20:25">
      <c r="T264" s="1">
        <v>397.423401779286</v>
      </c>
      <c r="U264" s="1">
        <v>25.8088287976961</v>
      </c>
      <c r="X264" s="31">
        <v>374.72476</v>
      </c>
      <c r="Y264" s="31">
        <v>20.5680225</v>
      </c>
    </row>
    <row r="265" spans="20:25">
      <c r="T265" s="1">
        <v>412.373430834104</v>
      </c>
      <c r="U265" s="1">
        <v>26.7941045664919</v>
      </c>
      <c r="X265" s="31">
        <v>364.59976</v>
      </c>
      <c r="Y265" s="31">
        <v>20.01213</v>
      </c>
    </row>
    <row r="266" spans="20:25">
      <c r="T266" s="1">
        <v>377.201782783092</v>
      </c>
      <c r="U266" s="1">
        <v>25.3387920754911</v>
      </c>
      <c r="X266" s="31">
        <v>354.47476</v>
      </c>
      <c r="Y266" s="31">
        <v>19.4562375</v>
      </c>
    </row>
    <row r="267" spans="20:25">
      <c r="T267" s="1">
        <v>365.561075953924</v>
      </c>
      <c r="U267" s="1">
        <v>25.4122537796976</v>
      </c>
      <c r="X267" s="31">
        <v>344.34976</v>
      </c>
      <c r="Y267" s="31">
        <v>18.900345</v>
      </c>
    </row>
    <row r="268" spans="20:25">
      <c r="T268" s="1">
        <v>365.294564331996</v>
      </c>
      <c r="U268" s="1">
        <v>25.7119212794406</v>
      </c>
      <c r="X268" s="31">
        <v>334.22476</v>
      </c>
      <c r="Y268" s="31">
        <v>18.3444525</v>
      </c>
    </row>
    <row r="269" spans="20:25">
      <c r="T269" s="1">
        <v>380.406149388049</v>
      </c>
      <c r="U269" s="1">
        <v>26.2335629281086</v>
      </c>
      <c r="X269" s="31">
        <v>324.09976</v>
      </c>
      <c r="Y269" s="31">
        <v>17.78856</v>
      </c>
    </row>
    <row r="270" spans="20:25">
      <c r="T270" s="1">
        <v>392.281851280469</v>
      </c>
      <c r="U270" s="1">
        <v>26.7955725907641</v>
      </c>
      <c r="X270" s="31">
        <v>313.97476</v>
      </c>
      <c r="Y270" s="31">
        <v>17.2326675</v>
      </c>
    </row>
    <row r="271" spans="20:25">
      <c r="T271" s="1">
        <v>422.788917669443</v>
      </c>
      <c r="U271" s="1">
        <v>27.8168945850046</v>
      </c>
      <c r="X271" s="31">
        <v>303.84976</v>
      </c>
      <c r="Y271" s="31">
        <v>16.676775</v>
      </c>
    </row>
    <row r="272" spans="20:25">
      <c r="T272" s="1">
        <v>449.817955312147</v>
      </c>
      <c r="U272" s="1">
        <v>27.1770945232953</v>
      </c>
      <c r="X272" s="31">
        <v>293.72476</v>
      </c>
      <c r="Y272" s="31">
        <v>16.1208825</v>
      </c>
    </row>
    <row r="273" spans="20:25">
      <c r="T273" s="1">
        <v>483.493505245294</v>
      </c>
      <c r="U273" s="1">
        <v>26.6789867582021</v>
      </c>
      <c r="X273" s="31">
        <v>283.59976</v>
      </c>
      <c r="Y273" s="31">
        <v>15.56499</v>
      </c>
    </row>
    <row r="274" spans="20:25">
      <c r="T274" s="1">
        <v>514.50458860434</v>
      </c>
      <c r="U274" s="1">
        <v>26.462984644657</v>
      </c>
      <c r="X274" s="31">
        <v>273.47476</v>
      </c>
      <c r="Y274" s="31">
        <v>15.0090975</v>
      </c>
    </row>
    <row r="275" spans="20:25">
      <c r="T275" s="1">
        <v>570.476268127121</v>
      </c>
      <c r="U275" s="1">
        <v>26.1614925640234</v>
      </c>
      <c r="X275" s="31">
        <v>263.34976</v>
      </c>
      <c r="Y275" s="31">
        <v>14.453205</v>
      </c>
    </row>
    <row r="276" spans="20:25">
      <c r="T276" s="1">
        <v>591.159153039186</v>
      </c>
      <c r="U276" s="1">
        <v>28.8573474272344</v>
      </c>
      <c r="X276" s="31">
        <v>253.22476</v>
      </c>
      <c r="Y276" s="31">
        <v>13.8973125</v>
      </c>
    </row>
    <row r="277" spans="20:25">
      <c r="T277" s="1">
        <v>644.37649850869</v>
      </c>
      <c r="U277" s="1">
        <v>33.8007693494806</v>
      </c>
      <c r="X277" s="31">
        <v>243.09976</v>
      </c>
      <c r="Y277" s="31">
        <v>13.34142</v>
      </c>
    </row>
    <row r="278" spans="20:25">
      <c r="T278" s="1">
        <v>697.761490280777</v>
      </c>
      <c r="U278" s="1">
        <v>38.6819963046384</v>
      </c>
      <c r="X278" s="31">
        <v>232.97476</v>
      </c>
      <c r="Y278" s="31">
        <v>12.7855275</v>
      </c>
    </row>
    <row r="279" spans="20:25">
      <c r="T279" s="1">
        <v>753.70914789674</v>
      </c>
      <c r="U279" s="1">
        <v>43.3449128509719</v>
      </c>
      <c r="X279" s="31">
        <v>222.84976</v>
      </c>
      <c r="Y279" s="31">
        <v>12.229635</v>
      </c>
    </row>
    <row r="280" spans="20:25">
      <c r="T280" s="1">
        <v>811.976843052556</v>
      </c>
      <c r="U280" s="1">
        <v>48.7100576056773</v>
      </c>
      <c r="X280" s="31">
        <v>212.72476</v>
      </c>
      <c r="Y280" s="31">
        <v>11.6737425</v>
      </c>
    </row>
    <row r="281" spans="20:25">
      <c r="T281" s="1">
        <v>873.1150426823</v>
      </c>
      <c r="U281" s="1">
        <v>53.3671636531934</v>
      </c>
      <c r="X281" s="31">
        <v>202.59976</v>
      </c>
      <c r="Y281" s="31">
        <v>11.11785</v>
      </c>
    </row>
    <row r="282" spans="20:25">
      <c r="T282" s="1">
        <v>873.008172889026</v>
      </c>
      <c r="U282" s="1">
        <v>53.016034783503</v>
      </c>
      <c r="X282" s="31">
        <v>192.47476</v>
      </c>
      <c r="Y282" s="31">
        <v>10.5619575</v>
      </c>
    </row>
    <row r="283" spans="20:25">
      <c r="T283" s="1">
        <v>873.639428674277</v>
      </c>
      <c r="U283" s="1">
        <v>32.78693791011</v>
      </c>
      <c r="X283" s="31">
        <v>182.34976</v>
      </c>
      <c r="Y283" s="31">
        <v>10.006065</v>
      </c>
    </row>
    <row r="284" spans="20:25">
      <c r="T284" s="1">
        <v>868.03760567726</v>
      </c>
      <c r="U284" s="1">
        <v>33.5363659261544</v>
      </c>
      <c r="X284" s="31">
        <v>172.22476</v>
      </c>
      <c r="Y284" s="31">
        <v>9.4501725</v>
      </c>
    </row>
    <row r="285" spans="20:25">
      <c r="T285" s="1">
        <v>856.231349892009</v>
      </c>
      <c r="U285" s="1">
        <v>54.9167355085879</v>
      </c>
      <c r="X285" s="31">
        <v>162.09976</v>
      </c>
      <c r="Y285" s="31">
        <v>8.89428</v>
      </c>
    </row>
    <row r="286" spans="20:25">
      <c r="T286" s="1">
        <v>847.936821454284</v>
      </c>
      <c r="U286" s="1">
        <v>55.72080189242</v>
      </c>
      <c r="X286" s="31">
        <v>151.97476</v>
      </c>
      <c r="Y286" s="31">
        <v>8.3383875</v>
      </c>
    </row>
    <row r="287" spans="20:25">
      <c r="T287" s="1">
        <v>848.657316157564</v>
      </c>
      <c r="U287" s="1">
        <v>58.3298747300216</v>
      </c>
      <c r="X287" s="31">
        <v>141.84976</v>
      </c>
      <c r="Y287" s="31">
        <v>7.782495</v>
      </c>
    </row>
    <row r="288" spans="20:25">
      <c r="T288" s="1">
        <v>848.314919777846</v>
      </c>
      <c r="U288" s="1">
        <v>60.9224769052761</v>
      </c>
      <c r="X288" s="31">
        <v>131.72476</v>
      </c>
      <c r="Y288" s="31">
        <v>7.2266025</v>
      </c>
    </row>
    <row r="289" spans="20:25">
      <c r="T289" s="1">
        <v>848.291686722206</v>
      </c>
      <c r="U289" s="1">
        <v>63.5027566903219</v>
      </c>
      <c r="X289" s="31">
        <v>121.59976</v>
      </c>
      <c r="Y289" s="31">
        <v>6.67071</v>
      </c>
    </row>
    <row r="290" spans="20:25">
      <c r="T290" s="1">
        <v>847.558569885837</v>
      </c>
      <c r="U290" s="1">
        <v>66.1746278926257</v>
      </c>
      <c r="X290" s="31">
        <v>111.47476</v>
      </c>
      <c r="Y290" s="31">
        <v>6.1148175</v>
      </c>
    </row>
    <row r="291" spans="20:25">
      <c r="T291" s="1">
        <v>846.538469608146</v>
      </c>
      <c r="U291" s="1">
        <v>69.4870514450273</v>
      </c>
      <c r="X291" s="31">
        <v>101.34976</v>
      </c>
      <c r="Y291" s="31">
        <v>5.558925</v>
      </c>
    </row>
    <row r="294" spans="20:24">
      <c r="T294" t="s">
        <v>89</v>
      </c>
      <c r="X294" t="s">
        <v>90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10" customWidth="1"/>
    <col min="2" max="2" width="22.5454545454545" style="10" customWidth="1"/>
    <col min="3" max="3" width="12.7272727272727" style="10" customWidth="1"/>
    <col min="4" max="4" width="14.2727272727273" style="10" customWidth="1"/>
    <col min="5" max="5" width="8" style="10" customWidth="1"/>
    <col min="6" max="6" width="8.18181818181818" style="10" customWidth="1"/>
    <col min="7" max="7" width="13.4545454545455" style="10" customWidth="1"/>
    <col min="8" max="14" width="12.8181818181818"/>
    <col min="18" max="18" width="12.8181818181818"/>
    <col min="19" max="20" width="13.1818181818182" style="10" customWidth="1"/>
    <col min="21" max="21" width="12.3636363636364" style="10" customWidth="1"/>
    <col min="22" max="22" width="51.8181818181818" style="10" customWidth="1"/>
    <col min="23" max="24" width="12.8181818181818"/>
  </cols>
  <sheetData>
    <row r="1" spans="1:1">
      <c r="A1" s="10" t="s">
        <v>91</v>
      </c>
    </row>
    <row r="3" spans="2:2">
      <c r="B3" s="11"/>
    </row>
    <row r="4" spans="2:3">
      <c r="B4" s="11"/>
      <c r="C4" s="11" t="s">
        <v>92</v>
      </c>
    </row>
    <row r="5" spans="3:3">
      <c r="C5" s="11" t="s">
        <v>93</v>
      </c>
    </row>
    <row r="6" spans="3:22">
      <c r="C6" s="12"/>
      <c r="S6" s="18" t="s">
        <v>94</v>
      </c>
      <c r="T6" s="18" t="s">
        <v>95</v>
      </c>
      <c r="U6" s="18" t="s">
        <v>96</v>
      </c>
      <c r="V6" s="14" t="s">
        <v>97</v>
      </c>
    </row>
    <row r="7" spans="4:22">
      <c r="D7" s="13"/>
      <c r="F7" s="10" t="s">
        <v>98</v>
      </c>
      <c r="I7" s="10"/>
      <c r="J7" s="10"/>
      <c r="K7" s="10"/>
      <c r="L7" s="10"/>
      <c r="M7" s="10"/>
      <c r="N7" s="10"/>
      <c r="S7" s="19">
        <v>0</v>
      </c>
      <c r="T7" s="19">
        <v>0</v>
      </c>
      <c r="U7" s="10">
        <v>3</v>
      </c>
      <c r="V7" s="10" t="s">
        <v>99</v>
      </c>
    </row>
    <row r="8" spans="19:22">
      <c r="S8" s="19">
        <v>2</v>
      </c>
      <c r="T8" s="19">
        <v>0</v>
      </c>
      <c r="U8" s="10">
        <v>4</v>
      </c>
      <c r="V8" s="10" t="s">
        <v>100</v>
      </c>
    </row>
    <row r="9" spans="19:22">
      <c r="S9" s="19">
        <v>0</v>
      </c>
      <c r="T9" s="19">
        <v>0</v>
      </c>
      <c r="U9" s="10">
        <v>3</v>
      </c>
      <c r="V9" s="10" t="s">
        <v>101</v>
      </c>
    </row>
    <row r="10" spans="19:20">
      <c r="S10" s="19"/>
      <c r="T10" s="19"/>
    </row>
    <row r="11" spans="3:20">
      <c r="C11" s="14" t="s">
        <v>3</v>
      </c>
      <c r="D11" s="15" t="s">
        <v>11</v>
      </c>
      <c r="E11" s="16" t="s">
        <v>39</v>
      </c>
      <c r="F11" s="15" t="s">
        <v>10</v>
      </c>
      <c r="G11" s="12" t="s">
        <v>5</v>
      </c>
      <c r="H11" s="13" t="s">
        <v>72</v>
      </c>
      <c r="I11" s="13" t="s">
        <v>73</v>
      </c>
      <c r="J11" s="13" t="s">
        <v>74</v>
      </c>
      <c r="K11" s="13" t="s">
        <v>75</v>
      </c>
      <c r="L11" s="13" t="s">
        <v>76</v>
      </c>
      <c r="M11" s="13" t="s">
        <v>77</v>
      </c>
      <c r="N11" s="13" t="s">
        <v>78</v>
      </c>
      <c r="S11" s="19"/>
      <c r="T11" s="19"/>
    </row>
    <row r="12" spans="3:38">
      <c r="C12" s="10" t="s">
        <v>102</v>
      </c>
      <c r="D12" t="s">
        <v>16</v>
      </c>
      <c r="E12">
        <v>1</v>
      </c>
      <c r="F12" s="13">
        <v>2020</v>
      </c>
      <c r="G12" s="13" t="s">
        <v>103</v>
      </c>
      <c r="H12" s="1">
        <v>18.3557504576777</v>
      </c>
      <c r="I12" s="1">
        <v>40.4756485216189</v>
      </c>
      <c r="J12" s="1">
        <v>1.12363041550962</v>
      </c>
      <c r="K12" s="1">
        <v>0.82176283040214</v>
      </c>
      <c r="L12" s="1">
        <v>11.3133806438342</v>
      </c>
      <c r="M12" s="1">
        <v>13.4671333024787</v>
      </c>
      <c r="N12" s="1">
        <v>8.45820527707497</v>
      </c>
      <c r="Y12" s="20">
        <v>17.2803422354212</v>
      </c>
      <c r="AE12" s="13" t="s">
        <v>104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1"/>
      <c r="C13"/>
      <c r="D13" t="s">
        <v>16</v>
      </c>
      <c r="E13">
        <v>1</v>
      </c>
      <c r="F13" s="13">
        <v>2020</v>
      </c>
      <c r="G13" s="13" t="s">
        <v>88</v>
      </c>
      <c r="H13" s="1"/>
      <c r="I13" s="1"/>
      <c r="J13" s="1"/>
      <c r="K13" s="1"/>
      <c r="L13" s="17"/>
      <c r="M13" s="1"/>
      <c r="N13" s="17"/>
      <c r="Y13" s="20">
        <v>2.96037184697624</v>
      </c>
      <c r="AE13" s="13" t="s">
        <v>88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1"/>
      <c r="C14"/>
      <c r="D14" t="s">
        <v>16</v>
      </c>
      <c r="E14">
        <v>1</v>
      </c>
      <c r="F14" s="13">
        <v>2021</v>
      </c>
      <c r="G14" s="13" t="s">
        <v>103</v>
      </c>
      <c r="H14" s="1">
        <v>18.44673412527</v>
      </c>
      <c r="I14" s="1">
        <v>41.7663715528334</v>
      </c>
      <c r="J14" s="1">
        <v>1.12991862079605</v>
      </c>
      <c r="K14" s="1">
        <v>0.832006582330557</v>
      </c>
      <c r="L14" s="1">
        <v>12.289220662347</v>
      </c>
      <c r="M14" s="1">
        <v>13.3829393088553</v>
      </c>
      <c r="N14" s="1">
        <v>9.46366665804791</v>
      </c>
      <c r="Y14" s="20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1"/>
      <c r="C15"/>
      <c r="D15" t="s">
        <v>16</v>
      </c>
      <c r="E15">
        <v>1</v>
      </c>
      <c r="F15" s="13">
        <v>2021</v>
      </c>
      <c r="G15" s="13" t="s">
        <v>88</v>
      </c>
      <c r="H15" s="1"/>
      <c r="I15" s="1"/>
      <c r="J15" s="1"/>
      <c r="K15" s="1"/>
      <c r="L15" s="17"/>
      <c r="M15" s="1"/>
      <c r="N15" s="17"/>
      <c r="Y15" s="20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1"/>
      <c r="C16"/>
      <c r="D16" t="s">
        <v>16</v>
      </c>
      <c r="E16">
        <v>1</v>
      </c>
      <c r="F16" s="13">
        <v>2022</v>
      </c>
      <c r="G16" s="13" t="s">
        <v>103</v>
      </c>
      <c r="H16" s="1">
        <v>20.0269455106449</v>
      </c>
      <c r="I16" s="1">
        <v>57.0245121944257</v>
      </c>
      <c r="J16" s="1">
        <v>2.53789365730741</v>
      </c>
      <c r="K16" s="1">
        <v>0.82822174226062</v>
      </c>
      <c r="L16" s="1">
        <v>11.0159818471665</v>
      </c>
      <c r="M16" s="1">
        <v>16.1452940553327</v>
      </c>
      <c r="N16" s="1">
        <v>8.85879861766943</v>
      </c>
      <c r="Y16" s="20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13">
        <v>2022</v>
      </c>
      <c r="G17" s="13" t="s">
        <v>88</v>
      </c>
      <c r="H17" s="1"/>
      <c r="I17" s="1"/>
      <c r="J17" s="1"/>
      <c r="K17" s="1"/>
      <c r="L17" s="17"/>
      <c r="M17" s="1"/>
      <c r="N17" s="17"/>
      <c r="Y17" s="20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13">
        <v>2023</v>
      </c>
      <c r="G18" s="13" t="s">
        <v>103</v>
      </c>
      <c r="H18" s="1">
        <v>18.5557489149439</v>
      </c>
      <c r="I18" s="1">
        <v>44.5660675334671</v>
      </c>
      <c r="J18" s="1">
        <v>2.82692574102643</v>
      </c>
      <c r="K18" s="1">
        <v>0.808879282114574</v>
      </c>
      <c r="L18" s="1">
        <v>15.1965301553019</v>
      </c>
      <c r="M18" s="1">
        <v>16.0691779903322</v>
      </c>
      <c r="N18" s="1">
        <v>7.82179665751311</v>
      </c>
      <c r="Y18" s="20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13">
        <v>2023</v>
      </c>
      <c r="G19" s="13" t="s">
        <v>88</v>
      </c>
      <c r="H19" s="1"/>
      <c r="I19" s="1"/>
      <c r="J19" s="1"/>
      <c r="K19" s="1"/>
      <c r="L19" s="17"/>
      <c r="M19" s="1"/>
      <c r="N19" s="17"/>
      <c r="Y19" s="20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13">
        <v>2024</v>
      </c>
      <c r="G20" s="13" t="s">
        <v>103</v>
      </c>
      <c r="H20" s="1">
        <v>18.6652114059447</v>
      </c>
      <c r="I20" s="1">
        <v>38.8267595887689</v>
      </c>
      <c r="J20" s="1">
        <v>2.09366947649902</v>
      </c>
      <c r="K20" s="1">
        <v>0.64116877548082</v>
      </c>
      <c r="L20" s="1">
        <v>19.771069577291</v>
      </c>
      <c r="M20" s="1">
        <v>16.3611969351023</v>
      </c>
      <c r="N20" s="1">
        <v>8.62904693204771</v>
      </c>
      <c r="Y20" s="20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13">
        <v>2024</v>
      </c>
      <c r="G21" s="13" t="s">
        <v>88</v>
      </c>
      <c r="H21" s="1"/>
      <c r="I21" s="1"/>
      <c r="J21" s="1"/>
      <c r="K21" s="1"/>
      <c r="L21" s="17"/>
      <c r="M21" s="1"/>
      <c r="N21" s="17"/>
      <c r="Y21" s="20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13">
        <v>2025</v>
      </c>
      <c r="G22" s="13" t="s">
        <v>103</v>
      </c>
      <c r="H22" s="1">
        <v>12.7960142137201</v>
      </c>
      <c r="I22" s="1">
        <v>38.9265252565051</v>
      </c>
      <c r="J22" s="1">
        <v>1.61929999691453</v>
      </c>
      <c r="K22" s="1">
        <v>0.794086103877403</v>
      </c>
      <c r="L22" s="1">
        <v>11.3619812917824</v>
      </c>
      <c r="M22" s="1">
        <v>13.5098419726422</v>
      </c>
      <c r="N22" s="1">
        <v>6.16345202128971</v>
      </c>
      <c r="Y22" s="20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13">
        <v>2025</v>
      </c>
      <c r="G23" s="13" t="s">
        <v>88</v>
      </c>
      <c r="H23" s="1"/>
      <c r="I23" s="1"/>
      <c r="J23" s="1"/>
      <c r="K23" s="1"/>
      <c r="L23" s="17"/>
      <c r="M23" s="1"/>
      <c r="N23" s="17"/>
      <c r="Y23" s="20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13">
        <v>2026</v>
      </c>
      <c r="G24" s="13" t="s">
        <v>103</v>
      </c>
      <c r="H24" s="1">
        <v>11.3165382083719</v>
      </c>
      <c r="I24" s="1">
        <v>38.1744422016869</v>
      </c>
      <c r="J24" s="1">
        <v>1.59322520621207</v>
      </c>
      <c r="K24" s="1">
        <v>0.741616744728994</v>
      </c>
      <c r="L24" s="1">
        <v>12.1179399259488</v>
      </c>
      <c r="M24" s="1">
        <v>13.6385666563818</v>
      </c>
      <c r="N24" s="1">
        <v>5.19657217515172</v>
      </c>
      <c r="Y24" s="20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13">
        <v>2026</v>
      </c>
      <c r="G25" s="13" t="s">
        <v>88</v>
      </c>
      <c r="H25" s="1"/>
      <c r="I25" s="1"/>
      <c r="J25" s="1"/>
      <c r="K25" s="1"/>
      <c r="L25" s="17"/>
      <c r="M25" s="1"/>
      <c r="N25" s="17"/>
      <c r="Y25" s="20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13">
        <v>2027</v>
      </c>
      <c r="G26" s="13" t="s">
        <v>103</v>
      </c>
      <c r="H26" s="1">
        <v>10.5989244780417</v>
      </c>
      <c r="I26" s="1">
        <v>37.9573144586034</v>
      </c>
      <c r="J26" s="1">
        <v>0.952811356885734</v>
      </c>
      <c r="K26" s="1">
        <v>0.828674277486371</v>
      </c>
      <c r="L26" s="1">
        <v>11.3600980253008</v>
      </c>
      <c r="M26" s="1">
        <v>13.7852746374576</v>
      </c>
      <c r="N26" s="1">
        <v>4.61117086650211</v>
      </c>
      <c r="Y26" s="20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13">
        <v>2027</v>
      </c>
      <c r="G27" s="13" t="s">
        <v>88</v>
      </c>
      <c r="H27" s="1"/>
      <c r="I27" s="1"/>
      <c r="J27" s="1"/>
      <c r="K27" s="1"/>
      <c r="L27" s="17"/>
      <c r="M27" s="1"/>
      <c r="N27" s="17"/>
      <c r="Y27" s="20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13">
        <v>2028</v>
      </c>
      <c r="G28" s="13" t="s">
        <v>103</v>
      </c>
      <c r="H28" s="1">
        <v>9.08887096472283</v>
      </c>
      <c r="I28" s="1">
        <v>40.4171790753883</v>
      </c>
      <c r="J28" s="1">
        <v>0.874521066029003</v>
      </c>
      <c r="K28" s="1">
        <v>0.803579142240049</v>
      </c>
      <c r="L28" s="1">
        <v>15.1290753882547</v>
      </c>
      <c r="M28" s="1">
        <v>13.8402065926155</v>
      </c>
      <c r="N28" s="1">
        <v>4.75614363853749</v>
      </c>
      <c r="Y28" s="20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13">
        <v>2028</v>
      </c>
      <c r="G29" s="13" t="s">
        <v>88</v>
      </c>
      <c r="H29" s="1"/>
      <c r="I29" s="1"/>
      <c r="J29" s="1"/>
      <c r="K29" s="1"/>
      <c r="L29" s="17"/>
      <c r="M29" s="1"/>
      <c r="N29" s="17"/>
      <c r="Y29" s="20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13">
        <v>2029</v>
      </c>
      <c r="G30" s="13" t="s">
        <v>103</v>
      </c>
      <c r="H30" s="1">
        <v>10.8467996811684</v>
      </c>
      <c r="I30" s="1">
        <v>35.6937071819397</v>
      </c>
      <c r="J30" s="1">
        <v>0.794927123727246</v>
      </c>
      <c r="K30" s="1">
        <v>0.76473664074874</v>
      </c>
      <c r="L30" s="1">
        <v>11.3318934485241</v>
      </c>
      <c r="M30" s="1">
        <v>13.8952623572971</v>
      </c>
      <c r="N30" s="1">
        <v>4.19470298601254</v>
      </c>
      <c r="Y30" s="20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13">
        <v>2029</v>
      </c>
      <c r="G31" s="13" t="s">
        <v>88</v>
      </c>
      <c r="H31" s="1"/>
      <c r="I31" s="1"/>
      <c r="J31" s="1"/>
      <c r="K31" s="1"/>
      <c r="L31" s="17"/>
      <c r="M31" s="1"/>
      <c r="N31" s="17"/>
      <c r="Y31" s="20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13">
        <v>2030</v>
      </c>
      <c r="G32" s="13" t="s">
        <v>103</v>
      </c>
      <c r="H32" s="1">
        <v>11.8934414686825</v>
      </c>
      <c r="I32" s="1">
        <v>32.9747862048751</v>
      </c>
      <c r="J32" s="1">
        <v>0.129959888923172</v>
      </c>
      <c r="K32" s="1">
        <v>0.831761981590043</v>
      </c>
      <c r="L32" s="1">
        <v>12.3572971305153</v>
      </c>
      <c r="M32" s="1">
        <v>13.9705001645583</v>
      </c>
      <c r="N32" s="1">
        <v>4.21825598633137</v>
      </c>
      <c r="Y32" s="20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13">
        <v>2030</v>
      </c>
      <c r="G33" s="13" t="s">
        <v>88</v>
      </c>
      <c r="H33" s="1"/>
      <c r="I33" s="1"/>
      <c r="J33" s="1"/>
      <c r="K33" s="1"/>
      <c r="L33" s="17"/>
      <c r="M33" s="1"/>
      <c r="N33" s="17"/>
      <c r="Y33" s="20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13">
        <v>2031</v>
      </c>
      <c r="G34" s="13" t="s">
        <v>103</v>
      </c>
      <c r="H34" s="1">
        <v>26.6624976756145</v>
      </c>
      <c r="I34" s="1">
        <v>38.1891707238506</v>
      </c>
      <c r="J34" s="1">
        <v>10.4929801707292</v>
      </c>
      <c r="K34" s="1">
        <v>0.857339277074977</v>
      </c>
      <c r="L34" s="1">
        <v>11.9277028180603</v>
      </c>
      <c r="M34" s="1">
        <v>14.3538365422195</v>
      </c>
      <c r="N34" s="1">
        <v>3.13004012210223</v>
      </c>
      <c r="Y34" s="20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13">
        <v>2031</v>
      </c>
      <c r="G35" s="13" t="s">
        <v>88</v>
      </c>
      <c r="H35" s="1"/>
      <c r="I35" s="1"/>
      <c r="J35" s="1"/>
      <c r="K35" s="1"/>
      <c r="L35" s="17"/>
      <c r="M35" s="1"/>
      <c r="N35" s="17"/>
      <c r="Y35" s="20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13">
        <v>2032</v>
      </c>
      <c r="G36" s="13" t="s">
        <v>103</v>
      </c>
      <c r="H36" s="1">
        <v>41.060340861874</v>
      </c>
      <c r="I36" s="1">
        <v>33.784378818266</v>
      </c>
      <c r="J36" s="1">
        <v>20.2861740203641</v>
      </c>
      <c r="K36" s="1">
        <v>0.818690128663991</v>
      </c>
      <c r="L36" s="1">
        <v>24.5673734238404</v>
      </c>
      <c r="M36" s="1">
        <v>17.9069774863725</v>
      </c>
      <c r="N36" s="1">
        <v>3.80413662964106</v>
      </c>
      <c r="Y36" s="20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13">
        <v>2032</v>
      </c>
      <c r="G37" s="13" t="s">
        <v>88</v>
      </c>
      <c r="H37" s="1"/>
      <c r="I37" s="1"/>
      <c r="J37" s="1"/>
      <c r="K37" s="1"/>
      <c r="L37" s="17"/>
      <c r="M37" s="1"/>
      <c r="N37" s="17"/>
      <c r="Y37" s="20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13">
        <v>2033</v>
      </c>
      <c r="G38" s="13" t="s">
        <v>103</v>
      </c>
      <c r="H38" s="1">
        <v>52.6770213308649</v>
      </c>
      <c r="I38" s="1">
        <v>51.3297269215263</v>
      </c>
      <c r="J38" s="1">
        <v>28.9923556824026</v>
      </c>
      <c r="K38" s="1">
        <v>0.808961901676437</v>
      </c>
      <c r="L38" s="1">
        <v>27.800833929857</v>
      </c>
      <c r="M38" s="1">
        <v>18.1251942507457</v>
      </c>
      <c r="N38" s="1">
        <v>4.074092716065</v>
      </c>
      <c r="Y38" s="20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13">
        <v>2033</v>
      </c>
      <c r="G39" s="13" t="s">
        <v>88</v>
      </c>
      <c r="H39" s="1"/>
      <c r="I39" s="1"/>
      <c r="J39" s="1"/>
      <c r="K39" s="1"/>
      <c r="L39" s="17"/>
      <c r="M39" s="1"/>
      <c r="N39" s="17"/>
      <c r="Y39" s="20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13">
        <v>2034</v>
      </c>
      <c r="G40" s="13" t="s">
        <v>103</v>
      </c>
      <c r="H40" s="1">
        <v>64.047145130104</v>
      </c>
      <c r="I40" s="1">
        <v>57.3563338776097</v>
      </c>
      <c r="J40" s="1">
        <v>37.535728540574</v>
      </c>
      <c r="K40" s="1">
        <v>0.775639665226783</v>
      </c>
      <c r="L40" s="1">
        <v>26.064567962563</v>
      </c>
      <c r="M40" s="1">
        <v>17.3859292810861</v>
      </c>
      <c r="N40" s="1">
        <v>3.25187747125371</v>
      </c>
      <c r="Y40" s="20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13">
        <v>2034</v>
      </c>
      <c r="G41" s="13" t="s">
        <v>88</v>
      </c>
      <c r="H41" s="1"/>
      <c r="I41" s="1"/>
      <c r="J41" s="1"/>
      <c r="K41" s="1"/>
      <c r="L41" s="17"/>
      <c r="M41" s="1"/>
      <c r="N41" s="17"/>
      <c r="Y41" s="20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13">
        <v>2035</v>
      </c>
      <c r="G42" s="13" t="s">
        <v>103</v>
      </c>
      <c r="H42" s="1">
        <v>71.3701876889849</v>
      </c>
      <c r="I42" s="1">
        <v>39.6583355833591</v>
      </c>
      <c r="J42" s="1">
        <v>46.869524087216</v>
      </c>
      <c r="K42" s="1">
        <v>0.657081147793891</v>
      </c>
      <c r="L42" s="1">
        <v>24.6412783091638</v>
      </c>
      <c r="M42" s="1">
        <v>17.1982500154273</v>
      </c>
      <c r="N42" s="1">
        <v>2.38302748637252</v>
      </c>
      <c r="Y42" s="20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13">
        <v>2035</v>
      </c>
      <c r="G43" s="13" t="s">
        <v>88</v>
      </c>
      <c r="H43" s="1"/>
      <c r="I43" s="1"/>
      <c r="J43" s="1"/>
      <c r="K43" s="1"/>
      <c r="L43" s="17"/>
      <c r="M43" s="1"/>
      <c r="N43" s="17"/>
      <c r="Y43" s="20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13">
        <v>2036</v>
      </c>
      <c r="G44" s="13" t="s">
        <v>103</v>
      </c>
      <c r="H44" s="1">
        <v>83.0276779800474</v>
      </c>
      <c r="I44" s="1">
        <v>38.2804393249409</v>
      </c>
      <c r="J44" s="1">
        <v>57.5967661421371</v>
      </c>
      <c r="K44" s="1">
        <v>0.630877123932943</v>
      </c>
      <c r="L44" s="1">
        <v>25.2526388871747</v>
      </c>
      <c r="M44" s="1">
        <v>17.0500519798416</v>
      </c>
      <c r="N44" s="1">
        <v>2.23851802581508</v>
      </c>
      <c r="Y44" s="20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13">
        <v>2036</v>
      </c>
      <c r="G45" s="13" t="s">
        <v>88</v>
      </c>
      <c r="H45" s="1"/>
      <c r="I45" s="1"/>
      <c r="J45" s="1"/>
      <c r="K45" s="1"/>
      <c r="L45" s="17"/>
      <c r="M45" s="1"/>
      <c r="N45" s="17"/>
      <c r="Y45" s="20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13">
        <v>2037</v>
      </c>
      <c r="G46" s="13" t="s">
        <v>103</v>
      </c>
      <c r="H46" s="1">
        <v>94.1771232541397</v>
      </c>
      <c r="I46" s="1">
        <v>37.0299395753369</v>
      </c>
      <c r="J46" s="1">
        <v>68.3456909801503</v>
      </c>
      <c r="K46" s="1">
        <v>0.596554234598374</v>
      </c>
      <c r="L46" s="1">
        <v>26.4258067674586</v>
      </c>
      <c r="M46" s="1">
        <v>16.971784078988</v>
      </c>
      <c r="N46" s="1">
        <v>2.22497593263396</v>
      </c>
      <c r="Y46" s="20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13">
        <v>2037</v>
      </c>
      <c r="G47" s="13" t="s">
        <v>88</v>
      </c>
      <c r="H47" s="1"/>
      <c r="I47" s="1"/>
      <c r="J47" s="1"/>
      <c r="K47" s="1"/>
      <c r="L47" s="17"/>
      <c r="M47" s="1"/>
      <c r="N47" s="17"/>
      <c r="Y47" s="20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13">
        <v>2038</v>
      </c>
      <c r="G48" s="13" t="s">
        <v>103</v>
      </c>
      <c r="H48" s="1">
        <v>105.218125167129</v>
      </c>
      <c r="I48" s="1">
        <v>36.461262291772</v>
      </c>
      <c r="J48" s="1">
        <v>79.0488241900649</v>
      </c>
      <c r="K48" s="1">
        <v>0.564922967499743</v>
      </c>
      <c r="L48" s="1">
        <v>27.2473432582536</v>
      </c>
      <c r="M48" s="1">
        <v>16.8689553944256</v>
      </c>
      <c r="N48" s="1">
        <v>2.17710146704721</v>
      </c>
      <c r="Y48" s="20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13">
        <v>2038</v>
      </c>
      <c r="G49" s="13" t="s">
        <v>88</v>
      </c>
      <c r="H49" s="1"/>
      <c r="I49" s="1"/>
      <c r="J49" s="1"/>
      <c r="K49" s="1"/>
      <c r="L49" s="17"/>
      <c r="M49" s="1"/>
      <c r="N49" s="17"/>
      <c r="Y49" s="20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13">
        <v>2039</v>
      </c>
      <c r="G50" s="13" t="s">
        <v>103</v>
      </c>
      <c r="H50" s="1">
        <v>116.640598272138</v>
      </c>
      <c r="I50" s="1">
        <v>36.0352793324797</v>
      </c>
      <c r="J50" s="1">
        <v>89.740439247146</v>
      </c>
      <c r="K50" s="1">
        <v>0.546105487401009</v>
      </c>
      <c r="L50" s="1">
        <v>28.3952090095649</v>
      </c>
      <c r="M50" s="1">
        <v>16.8775035894271</v>
      </c>
      <c r="N50" s="1">
        <v>2.31794824788645</v>
      </c>
      <c r="Y50" s="20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13">
        <v>2039</v>
      </c>
      <c r="G51" s="13" t="s">
        <v>88</v>
      </c>
      <c r="H51" s="1"/>
      <c r="I51" s="1"/>
      <c r="J51" s="1"/>
      <c r="K51" s="1"/>
      <c r="L51" s="17"/>
      <c r="M51" s="1"/>
      <c r="N51" s="17"/>
      <c r="Y51" s="20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13">
        <v>2040</v>
      </c>
      <c r="G52" s="13" t="s">
        <v>103</v>
      </c>
      <c r="H52" s="1">
        <v>128.037285611437</v>
      </c>
      <c r="I52" s="1">
        <v>34.6895762055743</v>
      </c>
      <c r="J52" s="1">
        <v>100.453650509102</v>
      </c>
      <c r="K52" s="1">
        <v>0.527059693715931</v>
      </c>
      <c r="L52" s="1">
        <v>29.93080473105</v>
      </c>
      <c r="M52" s="1">
        <v>16.9799772086805</v>
      </c>
      <c r="N52" s="1">
        <v>2.37013993314821</v>
      </c>
      <c r="Y52" s="20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13">
        <v>2040</v>
      </c>
      <c r="G53" s="13" t="s">
        <v>88</v>
      </c>
      <c r="H53" s="1"/>
      <c r="I53" s="1"/>
      <c r="J53" s="1"/>
      <c r="K53" s="1"/>
      <c r="L53" s="17"/>
      <c r="M53" s="1"/>
      <c r="N53" s="17"/>
      <c r="Y53" s="20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13">
        <v>2041</v>
      </c>
      <c r="G54" s="13" t="s">
        <v>103</v>
      </c>
      <c r="H54" s="1">
        <v>141.665734135555</v>
      </c>
      <c r="I54" s="1">
        <v>37.5892655823306</v>
      </c>
      <c r="J54" s="1">
        <v>111.266536254243</v>
      </c>
      <c r="K54" s="1">
        <v>0.590945753882546</v>
      </c>
      <c r="L54" s="1">
        <v>33.26582180397</v>
      </c>
      <c r="M54" s="1">
        <v>17.0997092255477</v>
      </c>
      <c r="N54" s="1">
        <v>2.4932865309061</v>
      </c>
      <c r="Y54" s="20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13">
        <v>2041</v>
      </c>
      <c r="G55" s="13" t="s">
        <v>88</v>
      </c>
      <c r="H55" s="1"/>
      <c r="I55" s="1"/>
      <c r="J55" s="1"/>
      <c r="K55" s="1"/>
      <c r="L55" s="17"/>
      <c r="M55" s="1"/>
      <c r="N55" s="17"/>
      <c r="Y55" s="20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13">
        <v>2042</v>
      </c>
      <c r="G56" s="13" t="s">
        <v>103</v>
      </c>
      <c r="H56" s="1">
        <v>154.917198189859</v>
      </c>
      <c r="I56" s="1">
        <v>38.1554690452637</v>
      </c>
      <c r="J56" s="1">
        <v>122.052484624087</v>
      </c>
      <c r="K56" s="1">
        <v>0.651631750179986</v>
      </c>
      <c r="L56" s="1">
        <v>37.0173786279954</v>
      </c>
      <c r="M56" s="1">
        <v>17.6478779389077</v>
      </c>
      <c r="N56" s="1">
        <v>3.96177679317083</v>
      </c>
      <c r="Y56" s="20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13">
        <v>2042</v>
      </c>
      <c r="G57" s="13" t="s">
        <v>88</v>
      </c>
      <c r="H57" s="1"/>
      <c r="I57" s="1"/>
      <c r="J57" s="1"/>
      <c r="K57" s="1"/>
      <c r="L57" s="17"/>
      <c r="M57" s="1"/>
      <c r="N57" s="17"/>
      <c r="Y57" s="20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13">
        <v>2043</v>
      </c>
      <c r="G58" s="13" t="s">
        <v>103</v>
      </c>
      <c r="H58" s="1">
        <v>168.163908361617</v>
      </c>
      <c r="I58" s="1">
        <v>39.0042215598271</v>
      </c>
      <c r="J58" s="1">
        <v>133.001095958038</v>
      </c>
      <c r="K58" s="1">
        <v>0.64996102468374</v>
      </c>
      <c r="L58" s="1">
        <v>39.791657451404</v>
      </c>
      <c r="M58" s="1">
        <v>17.8118199218348</v>
      </c>
      <c r="N58" s="1">
        <v>4.2743011189962</v>
      </c>
      <c r="Y58" s="20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13">
        <v>2043</v>
      </c>
      <c r="G59" s="13" t="s">
        <v>88</v>
      </c>
      <c r="H59" s="1"/>
      <c r="I59" s="1"/>
      <c r="J59" s="1"/>
      <c r="K59" s="1"/>
      <c r="L59" s="17"/>
      <c r="M59" s="1"/>
      <c r="N59" s="17"/>
      <c r="Y59" s="20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13">
        <v>2044</v>
      </c>
      <c r="G60" s="13" t="s">
        <v>103</v>
      </c>
      <c r="H60" s="1">
        <v>181.391410264322</v>
      </c>
      <c r="I60" s="1">
        <v>41.8194328433611</v>
      </c>
      <c r="J60" s="1">
        <v>143.714474750591</v>
      </c>
      <c r="K60" s="1">
        <v>0.627312383626451</v>
      </c>
      <c r="L60" s="1">
        <v>40.6878417772291</v>
      </c>
      <c r="M60" s="1">
        <v>17.1788606088656</v>
      </c>
      <c r="N60" s="1">
        <v>3.39620727832974</v>
      </c>
      <c r="Y60" s="20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13">
        <v>2044</v>
      </c>
      <c r="G61" s="13" t="s">
        <v>88</v>
      </c>
      <c r="H61" s="1"/>
      <c r="I61" s="1"/>
      <c r="J61" s="1"/>
      <c r="K61" s="1"/>
      <c r="L61" s="17"/>
      <c r="M61" s="1"/>
      <c r="N61" s="17"/>
      <c r="Y61" s="20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13">
        <v>2045</v>
      </c>
      <c r="G62" s="13" t="s">
        <v>103</v>
      </c>
      <c r="H62" s="1">
        <v>194.46366070143</v>
      </c>
      <c r="I62" s="1">
        <v>41.9926814876271</v>
      </c>
      <c r="J62" s="1">
        <v>154.501396379718</v>
      </c>
      <c r="K62" s="1">
        <v>0.582315140800166</v>
      </c>
      <c r="L62" s="1">
        <v>42.1321514347423</v>
      </c>
      <c r="M62" s="1">
        <v>17.0877666152422</v>
      </c>
      <c r="N62" s="1">
        <v>3.54879595083823</v>
      </c>
      <c r="Y62" s="20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13">
        <v>2045</v>
      </c>
      <c r="G63" s="13" t="s">
        <v>88</v>
      </c>
      <c r="H63" s="1"/>
      <c r="I63" s="1"/>
      <c r="J63" s="1"/>
      <c r="K63" s="1"/>
      <c r="L63" s="17"/>
      <c r="M63" s="1"/>
      <c r="N63" s="17"/>
      <c r="Y63" s="20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13">
        <v>2046</v>
      </c>
      <c r="G64" s="13" t="s">
        <v>103</v>
      </c>
      <c r="H64" s="1">
        <v>209.725295690631</v>
      </c>
      <c r="I64" s="1">
        <v>43.3406624815386</v>
      </c>
      <c r="J64" s="1">
        <v>166.245565977579</v>
      </c>
      <c r="K64" s="1">
        <v>0.634478940039083</v>
      </c>
      <c r="L64" s="1">
        <v>44.4866692995989</v>
      </c>
      <c r="M64" s="1">
        <v>17.5099333950427</v>
      </c>
      <c r="N64" s="1">
        <v>3.93479876858994</v>
      </c>
      <c r="Y64" s="20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13">
        <v>2046</v>
      </c>
      <c r="G65" s="13" t="s">
        <v>88</v>
      </c>
      <c r="H65" s="1"/>
      <c r="I65" s="1"/>
      <c r="J65" s="1"/>
      <c r="K65" s="1"/>
      <c r="L65" s="17"/>
      <c r="M65" s="1"/>
      <c r="N65" s="17"/>
      <c r="Y65" s="20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13">
        <v>2047</v>
      </c>
      <c r="G66" s="13" t="s">
        <v>103</v>
      </c>
      <c r="H66" s="1">
        <v>225.316110562583</v>
      </c>
      <c r="I66" s="1">
        <v>46.4424371152937</v>
      </c>
      <c r="J66" s="1">
        <v>178.031029620487</v>
      </c>
      <c r="K66" s="1">
        <v>0.687793229044534</v>
      </c>
      <c r="L66" s="1">
        <v>46.7582532551683</v>
      </c>
      <c r="M66" s="1">
        <v>17.6615553121465</v>
      </c>
      <c r="N66" s="1">
        <v>4.25189569885837</v>
      </c>
      <c r="Y66" s="20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13">
        <v>2047</v>
      </c>
      <c r="G67" s="13" t="s">
        <v>88</v>
      </c>
      <c r="H67" s="1"/>
      <c r="I67" s="1"/>
      <c r="J67" s="1"/>
      <c r="K67" s="1"/>
      <c r="L67" s="17"/>
      <c r="M67" s="1"/>
      <c r="N67" s="17"/>
      <c r="Y67" s="20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13">
        <v>2048</v>
      </c>
      <c r="G68" s="13" t="s">
        <v>103</v>
      </c>
      <c r="H68" s="1">
        <v>241.19334310398</v>
      </c>
      <c r="I68" s="1">
        <v>49.8428880928726</v>
      </c>
      <c r="J68" s="1">
        <v>189.781187596421</v>
      </c>
      <c r="K68" s="1">
        <v>0.705559088655766</v>
      </c>
      <c r="L68" s="1">
        <v>49.1070040008229</v>
      </c>
      <c r="M68" s="1">
        <v>17.8568094003908</v>
      </c>
      <c r="N68" s="1">
        <v>4.43611950228326</v>
      </c>
      <c r="Y68" s="20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13">
        <v>2048</v>
      </c>
      <c r="G69" s="13" t="s">
        <v>88</v>
      </c>
      <c r="H69" s="1"/>
      <c r="I69" s="1"/>
      <c r="J69" s="1"/>
      <c r="K69" s="1"/>
      <c r="L69" s="17"/>
      <c r="M69" s="1"/>
      <c r="N69" s="17"/>
      <c r="Y69" s="20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13">
        <v>2049</v>
      </c>
      <c r="G70" s="13" t="s">
        <v>103</v>
      </c>
      <c r="H70" s="1">
        <v>256.829605060167</v>
      </c>
      <c r="I70" s="1">
        <v>54.7194772304843</v>
      </c>
      <c r="J70" s="1">
        <v>201.558092358326</v>
      </c>
      <c r="K70" s="1">
        <v>0.74274695176386</v>
      </c>
      <c r="L70" s="1">
        <v>51.0778289211149</v>
      </c>
      <c r="M70" s="1">
        <v>17.9492763344647</v>
      </c>
      <c r="N70" s="1">
        <v>4.52178646696491</v>
      </c>
      <c r="Y70" s="20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13">
        <v>2049</v>
      </c>
      <c r="G71" s="13" t="s">
        <v>88</v>
      </c>
      <c r="H71" s="1"/>
      <c r="I71" s="1"/>
      <c r="J71" s="1"/>
      <c r="K71" s="1"/>
      <c r="L71" s="17"/>
      <c r="M71" s="1"/>
      <c r="N71" s="17"/>
      <c r="Y71" s="20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13">
        <v>2050</v>
      </c>
      <c r="G72" s="13" t="s">
        <v>103</v>
      </c>
      <c r="H72" s="1">
        <v>272.466708114779</v>
      </c>
      <c r="I72" s="1">
        <v>60.592317682814</v>
      </c>
      <c r="J72" s="1">
        <v>213.32289190579</v>
      </c>
      <c r="K72" s="1">
        <v>0.766318398848091</v>
      </c>
      <c r="L72" s="1">
        <v>52.736400370256</v>
      </c>
      <c r="M72" s="1">
        <v>18.0374416023861</v>
      </c>
      <c r="N72" s="1">
        <v>4.59447901840994</v>
      </c>
      <c r="Y72" s="20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13">
        <v>2050</v>
      </c>
      <c r="G73" s="13" t="s">
        <v>88</v>
      </c>
      <c r="S73"/>
      <c r="T73"/>
      <c r="U73"/>
      <c r="V73"/>
      <c r="Y73" s="20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21">
        <v>6.42451266018719</v>
      </c>
      <c r="S77" s="22">
        <v>14.1664769825666</v>
      </c>
      <c r="T77" s="22">
        <v>0.393270645428367</v>
      </c>
      <c r="U77" s="22">
        <v>0.287616990640749</v>
      </c>
      <c r="V77" s="22">
        <v>3.95968322534197</v>
      </c>
      <c r="W77" s="21">
        <v>4.71349665586754</v>
      </c>
      <c r="X77" s="21">
        <v>2.96037184697624</v>
      </c>
    </row>
    <row r="78" spans="18:24">
      <c r="R78" s="21"/>
      <c r="S78" s="22"/>
      <c r="T78" s="22"/>
      <c r="U78" s="22"/>
      <c r="V78" s="22"/>
      <c r="W78" s="21"/>
      <c r="X78" s="21"/>
    </row>
    <row r="79" spans="18:24">
      <c r="R79" s="21">
        <v>6.4563569438445</v>
      </c>
      <c r="S79" s="22">
        <v>14.6182300434917</v>
      </c>
      <c r="T79" s="22">
        <v>0.395471517278618</v>
      </c>
      <c r="U79" s="22">
        <v>0.291202303815695</v>
      </c>
      <c r="V79" s="22">
        <v>4.30122723182145</v>
      </c>
      <c r="W79" s="21">
        <v>4.68402875809936</v>
      </c>
      <c r="X79" s="21">
        <v>3.31228333031677</v>
      </c>
    </row>
    <row r="80" spans="18:24">
      <c r="R80" s="21"/>
      <c r="S80" s="22"/>
      <c r="T80" s="22"/>
      <c r="U80" s="22"/>
      <c r="V80" s="22"/>
      <c r="W80" s="21"/>
      <c r="X80" s="21"/>
    </row>
    <row r="81" spans="18:24">
      <c r="R81" s="21">
        <v>7.00943092872571</v>
      </c>
      <c r="S81" s="22">
        <v>19.958579268049</v>
      </c>
      <c r="T81" s="22">
        <v>0.888262780057593</v>
      </c>
      <c r="U81" s="22">
        <v>0.289877609791217</v>
      </c>
      <c r="V81" s="22">
        <v>3.85559364650827</v>
      </c>
      <c r="W81" s="21">
        <v>5.65085291936644</v>
      </c>
      <c r="X81" s="21">
        <v>3.1005795161843</v>
      </c>
    </row>
    <row r="82" spans="18:24">
      <c r="R82" s="21"/>
      <c r="S82" s="22"/>
      <c r="T82" s="22"/>
      <c r="U82" s="22"/>
      <c r="V82" s="22"/>
      <c r="W82" s="21"/>
      <c r="X82" s="21"/>
    </row>
    <row r="83" spans="18:24">
      <c r="R83" s="21">
        <v>6.49451212023037</v>
      </c>
      <c r="S83" s="22">
        <v>15.5981236367135</v>
      </c>
      <c r="T83" s="22">
        <v>0.98942400935925</v>
      </c>
      <c r="U83" s="22">
        <v>0.283107748740101</v>
      </c>
      <c r="V83" s="22">
        <v>5.31878555435566</v>
      </c>
      <c r="W83" s="21">
        <v>5.62421229661627</v>
      </c>
      <c r="X83" s="21">
        <v>2.73762883012959</v>
      </c>
    </row>
    <row r="84" spans="18:24">
      <c r="R84" s="21"/>
      <c r="S84" s="22"/>
      <c r="T84" s="22"/>
      <c r="U84" s="22"/>
      <c r="V84" s="22"/>
      <c r="W84" s="21"/>
      <c r="X84" s="21"/>
    </row>
    <row r="85" spans="18:24">
      <c r="R85" s="21">
        <v>6.53282399208064</v>
      </c>
      <c r="S85" s="22">
        <v>13.5893658560691</v>
      </c>
      <c r="T85" s="22">
        <v>0.732784316774657</v>
      </c>
      <c r="U85" s="22">
        <v>0.224409071418287</v>
      </c>
      <c r="V85" s="22">
        <v>6.91987435205185</v>
      </c>
      <c r="W85" s="21">
        <v>5.7264189272858</v>
      </c>
      <c r="X85" s="21">
        <v>3.0201664262167</v>
      </c>
    </row>
    <row r="86" spans="18:24">
      <c r="R86" s="21"/>
      <c r="S86" s="22"/>
      <c r="T86" s="22"/>
      <c r="U86" s="22"/>
      <c r="V86" s="22"/>
      <c r="W86" s="21"/>
      <c r="X86" s="21"/>
    </row>
    <row r="87" spans="18:24">
      <c r="R87" s="21">
        <v>4.47860497480204</v>
      </c>
      <c r="S87" s="22">
        <v>13.6242838397768</v>
      </c>
      <c r="T87" s="22">
        <v>0.566754998920086</v>
      </c>
      <c r="U87" s="22">
        <v>0.277930136357091</v>
      </c>
      <c r="V87" s="22">
        <v>3.97669345212384</v>
      </c>
      <c r="W87" s="21">
        <v>4.72844469042477</v>
      </c>
      <c r="X87" s="21">
        <v>2.1572082074514</v>
      </c>
    </row>
    <row r="88" spans="18:24">
      <c r="R88" s="21"/>
      <c r="S88" s="22"/>
      <c r="T88" s="22"/>
      <c r="U88" s="22"/>
      <c r="V88" s="22"/>
      <c r="W88" s="21"/>
      <c r="X88" s="21"/>
    </row>
    <row r="89" spans="18:24">
      <c r="R89" s="21">
        <v>3.96078837293016</v>
      </c>
      <c r="S89" s="22">
        <v>13.3610547705904</v>
      </c>
      <c r="T89" s="22">
        <v>0.557628822174224</v>
      </c>
      <c r="U89" s="22">
        <v>0.259565860655148</v>
      </c>
      <c r="V89" s="22">
        <v>4.24127897408208</v>
      </c>
      <c r="W89" s="21">
        <v>4.77349832973363</v>
      </c>
      <c r="X89" s="21">
        <v>1.8188002613031</v>
      </c>
    </row>
    <row r="90" spans="18:24">
      <c r="R90" s="21"/>
      <c r="S90" s="22"/>
      <c r="T90" s="22"/>
      <c r="U90" s="22"/>
      <c r="V90" s="22"/>
      <c r="W90" s="21"/>
      <c r="X90" s="21"/>
    </row>
    <row r="91" spans="18:24">
      <c r="R91" s="21">
        <v>3.70962356731459</v>
      </c>
      <c r="S91" s="22">
        <v>13.2850600605112</v>
      </c>
      <c r="T91" s="22">
        <v>0.333483974910007</v>
      </c>
      <c r="U91" s="22">
        <v>0.29003599712023</v>
      </c>
      <c r="V91" s="22">
        <v>3.97603430885528</v>
      </c>
      <c r="W91" s="21">
        <v>4.82484612311016</v>
      </c>
      <c r="X91" s="21">
        <v>1.61390980327574</v>
      </c>
    </row>
    <row r="92" spans="18:24">
      <c r="R92" s="21"/>
      <c r="S92" s="22"/>
      <c r="T92" s="22"/>
      <c r="U92" s="22"/>
      <c r="V92" s="22"/>
      <c r="W92" s="21"/>
      <c r="X92" s="21"/>
    </row>
    <row r="93" spans="18:24">
      <c r="R93" s="21">
        <v>3.18110483765299</v>
      </c>
      <c r="S93" s="22">
        <v>14.1460126763859</v>
      </c>
      <c r="T93" s="22">
        <v>0.306082373110151</v>
      </c>
      <c r="U93" s="22">
        <v>0.281252699784017</v>
      </c>
      <c r="V93" s="22">
        <v>5.29517638588914</v>
      </c>
      <c r="W93" s="21">
        <v>4.84407230741542</v>
      </c>
      <c r="X93" s="21">
        <v>1.66465027348812</v>
      </c>
    </row>
    <row r="94" spans="18:24">
      <c r="R94" s="21"/>
      <c r="S94" s="22"/>
      <c r="T94" s="22"/>
      <c r="U94" s="22"/>
      <c r="V94" s="22"/>
      <c r="W94" s="21"/>
      <c r="X94" s="21"/>
    </row>
    <row r="95" spans="18:24">
      <c r="R95" s="21">
        <v>3.79637988840894</v>
      </c>
      <c r="S95" s="22">
        <v>12.4927975136789</v>
      </c>
      <c r="T95" s="22">
        <v>0.278224493304536</v>
      </c>
      <c r="U95" s="22">
        <v>0.267657824262059</v>
      </c>
      <c r="V95" s="22">
        <v>3.96616270698343</v>
      </c>
      <c r="W95" s="21">
        <v>4.86334182505398</v>
      </c>
      <c r="X95" s="21">
        <v>1.46814604510439</v>
      </c>
    </row>
    <row r="96" spans="18:24">
      <c r="R96" s="21"/>
      <c r="S96" s="22"/>
      <c r="T96" s="22"/>
      <c r="U96" s="22"/>
      <c r="V96" s="22"/>
      <c r="W96" s="21"/>
      <c r="X96" s="21"/>
    </row>
    <row r="97" spans="18:24">
      <c r="R97" s="21">
        <v>4.16270451403888</v>
      </c>
      <c r="S97" s="22">
        <v>11.5411751717063</v>
      </c>
      <c r="T97" s="22">
        <v>0.0454859611231102</v>
      </c>
      <c r="U97" s="22">
        <v>0.291116693556515</v>
      </c>
      <c r="V97" s="22">
        <v>4.32505399568035</v>
      </c>
      <c r="W97" s="21">
        <v>4.88967505759541</v>
      </c>
      <c r="X97" s="21">
        <v>1.47638959521598</v>
      </c>
    </row>
    <row r="98" spans="18:24">
      <c r="R98" s="21"/>
      <c r="S98" s="22"/>
      <c r="T98" s="22"/>
      <c r="U98" s="22"/>
      <c r="V98" s="22"/>
      <c r="W98" s="21"/>
      <c r="X98" s="21"/>
    </row>
    <row r="99" spans="18:24">
      <c r="R99" s="21">
        <v>9.33187418646507</v>
      </c>
      <c r="S99" s="22">
        <v>13.3662097533477</v>
      </c>
      <c r="T99" s="22">
        <v>3.67254305975522</v>
      </c>
      <c r="U99" s="22">
        <v>0.300068746976242</v>
      </c>
      <c r="V99" s="22">
        <v>4.1746959863211</v>
      </c>
      <c r="W99" s="21">
        <v>5.02384278977682</v>
      </c>
      <c r="X99" s="21">
        <v>1.09551404273578</v>
      </c>
    </row>
    <row r="100" spans="18:24">
      <c r="R100" s="21"/>
      <c r="S100" s="22"/>
      <c r="T100" s="22"/>
      <c r="U100" s="22"/>
      <c r="V100" s="22"/>
      <c r="W100" s="21"/>
      <c r="X100" s="21"/>
    </row>
    <row r="101" spans="18:24">
      <c r="R101" s="21">
        <v>14.3711193016559</v>
      </c>
      <c r="S101" s="22">
        <v>11.8245325863931</v>
      </c>
      <c r="T101" s="22">
        <v>7.10016090712743</v>
      </c>
      <c r="U101" s="22">
        <v>0.286541545032397</v>
      </c>
      <c r="V101" s="22">
        <v>8.59858069834414</v>
      </c>
      <c r="W101" s="21">
        <v>6.26744212023037</v>
      </c>
      <c r="X101" s="21">
        <v>1.33144782037437</v>
      </c>
    </row>
    <row r="102" spans="18:24">
      <c r="R102" s="21"/>
      <c r="S102" s="22"/>
      <c r="T102" s="22"/>
      <c r="U102" s="22"/>
      <c r="V102" s="22"/>
      <c r="W102" s="21"/>
      <c r="X102" s="21"/>
    </row>
    <row r="103" spans="18:24">
      <c r="R103" s="21">
        <v>18.4369574658027</v>
      </c>
      <c r="S103" s="22">
        <v>17.9654044225342</v>
      </c>
      <c r="T103" s="22">
        <v>10.1473244888409</v>
      </c>
      <c r="U103" s="22">
        <v>0.283136665586753</v>
      </c>
      <c r="V103" s="22">
        <v>9.73029187544995</v>
      </c>
      <c r="W103" s="21">
        <v>6.34381798776099</v>
      </c>
      <c r="X103" s="21">
        <v>1.42593245062275</v>
      </c>
    </row>
    <row r="104" spans="18:24">
      <c r="R104" s="21"/>
      <c r="S104" s="22"/>
      <c r="T104" s="22"/>
      <c r="U104" s="22"/>
      <c r="V104" s="22"/>
      <c r="W104" s="21"/>
      <c r="X104" s="21"/>
    </row>
    <row r="105" spans="18:24">
      <c r="R105" s="21">
        <v>22.4165007955364</v>
      </c>
      <c r="S105" s="22">
        <v>20.0747168571634</v>
      </c>
      <c r="T105" s="22">
        <v>13.1375049892009</v>
      </c>
      <c r="U105" s="22">
        <v>0.271473882829374</v>
      </c>
      <c r="V105" s="22">
        <v>9.12259878689705</v>
      </c>
      <c r="W105" s="21">
        <v>6.08507524838013</v>
      </c>
      <c r="X105" s="21">
        <v>1.1381571149388</v>
      </c>
    </row>
    <row r="106" spans="18:24">
      <c r="R106" s="21"/>
      <c r="S106" s="22"/>
      <c r="T106" s="22"/>
      <c r="U106" s="22"/>
      <c r="V106" s="22"/>
      <c r="W106" s="21"/>
      <c r="X106" s="21"/>
    </row>
    <row r="107" spans="18:24">
      <c r="R107" s="21">
        <v>24.9795656911447</v>
      </c>
      <c r="S107" s="22">
        <v>13.8804174541757</v>
      </c>
      <c r="T107" s="22">
        <v>16.4043334305256</v>
      </c>
      <c r="U107" s="22">
        <v>0.229978401727862</v>
      </c>
      <c r="V107" s="22">
        <v>8.62444740820733</v>
      </c>
      <c r="W107" s="21">
        <v>6.01938750539955</v>
      </c>
      <c r="X107" s="21">
        <v>0.834059620230382</v>
      </c>
    </row>
    <row r="108" spans="18:24">
      <c r="R108" s="21"/>
      <c r="S108" s="22"/>
      <c r="T108" s="22"/>
      <c r="U108" s="22"/>
      <c r="V108" s="22"/>
      <c r="W108" s="21"/>
      <c r="X108" s="21"/>
    </row>
    <row r="109" spans="18:24">
      <c r="R109" s="21">
        <v>29.0596872930166</v>
      </c>
      <c r="S109" s="22">
        <v>13.3981537637293</v>
      </c>
      <c r="T109" s="22">
        <v>20.158868149748</v>
      </c>
      <c r="U109" s="22">
        <v>0.22080699337653</v>
      </c>
      <c r="V109" s="22">
        <v>8.83842361051114</v>
      </c>
      <c r="W109" s="21">
        <v>5.96751819294456</v>
      </c>
      <c r="X109" s="21">
        <v>0.783481309035278</v>
      </c>
    </row>
    <row r="110" spans="18:24">
      <c r="R110" s="21"/>
      <c r="S110" s="22"/>
      <c r="T110" s="22"/>
      <c r="U110" s="22"/>
      <c r="V110" s="22"/>
      <c r="W110" s="21"/>
      <c r="X110" s="21"/>
    </row>
    <row r="111" spans="18:24">
      <c r="R111" s="21">
        <v>32.9619931389489</v>
      </c>
      <c r="S111" s="22">
        <v>12.9604788513679</v>
      </c>
      <c r="T111" s="22">
        <v>23.9209918430526</v>
      </c>
      <c r="U111" s="22">
        <v>0.208793982109431</v>
      </c>
      <c r="V111" s="22">
        <v>9.24903236861051</v>
      </c>
      <c r="W111" s="21">
        <v>5.9401244276458</v>
      </c>
      <c r="X111" s="21">
        <v>0.778741576421886</v>
      </c>
    </row>
    <row r="112" spans="18:24">
      <c r="R112" s="21"/>
      <c r="S112" s="22"/>
      <c r="T112" s="22"/>
      <c r="U112" s="22"/>
      <c r="V112" s="22"/>
      <c r="W112" s="21"/>
      <c r="X112" s="21"/>
    </row>
    <row r="113" spans="18:24">
      <c r="R113" s="21">
        <v>36.8263438084951</v>
      </c>
      <c r="S113" s="22">
        <v>12.7614418021202</v>
      </c>
      <c r="T113" s="22">
        <v>27.6670884665227</v>
      </c>
      <c r="U113" s="22">
        <v>0.19772303862491</v>
      </c>
      <c r="V113" s="22">
        <v>9.53657014038876</v>
      </c>
      <c r="W113" s="21">
        <v>5.90413438804896</v>
      </c>
      <c r="X113" s="21">
        <v>0.761985513466524</v>
      </c>
    </row>
    <row r="114" spans="18:24">
      <c r="R114" s="21"/>
      <c r="S114" s="22"/>
      <c r="T114" s="22"/>
      <c r="U114" s="22"/>
      <c r="V114" s="22"/>
      <c r="W114" s="21"/>
      <c r="X114" s="21"/>
    </row>
    <row r="115" spans="18:24">
      <c r="R115" s="21">
        <v>40.8242093952483</v>
      </c>
      <c r="S115" s="22">
        <v>12.6123477663679</v>
      </c>
      <c r="T115" s="22">
        <v>31.4091537365011</v>
      </c>
      <c r="U115" s="22">
        <v>0.191136920590353</v>
      </c>
      <c r="V115" s="22">
        <v>9.93832315334772</v>
      </c>
      <c r="W115" s="21">
        <v>5.90712625629948</v>
      </c>
      <c r="X115" s="21">
        <v>0.811281886760257</v>
      </c>
    </row>
    <row r="116" spans="18:24">
      <c r="R116" s="21"/>
      <c r="S116" s="22"/>
      <c r="T116" s="22"/>
      <c r="U116" s="22"/>
      <c r="V116" s="22"/>
      <c r="W116" s="21"/>
      <c r="X116" s="21"/>
    </row>
    <row r="117" spans="18:24">
      <c r="R117" s="21">
        <v>44.8130499640029</v>
      </c>
      <c r="S117" s="22">
        <v>12.141351671951</v>
      </c>
      <c r="T117" s="22">
        <v>35.1587776781857</v>
      </c>
      <c r="U117" s="22">
        <v>0.184470892800576</v>
      </c>
      <c r="V117" s="22">
        <v>10.4757816558675</v>
      </c>
      <c r="W117" s="21">
        <v>5.94299202303817</v>
      </c>
      <c r="X117" s="21">
        <v>0.829548976601873</v>
      </c>
    </row>
    <row r="118" spans="18:24">
      <c r="R118" s="21"/>
      <c r="S118" s="22"/>
      <c r="T118" s="22"/>
      <c r="U118" s="22"/>
      <c r="V118" s="22"/>
      <c r="W118" s="21"/>
      <c r="X118" s="21"/>
    </row>
    <row r="119" spans="18:24">
      <c r="R119" s="21">
        <v>49.5830069474442</v>
      </c>
      <c r="S119" s="22">
        <v>13.1562429538157</v>
      </c>
      <c r="T119" s="22">
        <v>38.943287688985</v>
      </c>
      <c r="U119" s="22">
        <v>0.206831013858891</v>
      </c>
      <c r="V119" s="22">
        <v>11.6430376313895</v>
      </c>
      <c r="W119" s="21">
        <v>5.98489822894169</v>
      </c>
      <c r="X119" s="21">
        <v>0.872650285817135</v>
      </c>
    </row>
    <row r="120" spans="18:24">
      <c r="R120" s="21"/>
      <c r="S120" s="22"/>
      <c r="T120" s="22"/>
      <c r="U120" s="22"/>
      <c r="V120" s="22"/>
      <c r="W120" s="21"/>
      <c r="X120" s="21"/>
    </row>
    <row r="121" spans="18:24">
      <c r="R121" s="21">
        <v>54.2210193664506</v>
      </c>
      <c r="S121" s="22">
        <v>13.3544141658423</v>
      </c>
      <c r="T121" s="22">
        <v>42.7183696184305</v>
      </c>
      <c r="U121" s="22">
        <v>0.228071112562995</v>
      </c>
      <c r="V121" s="22">
        <v>12.9560825197984</v>
      </c>
      <c r="W121" s="21">
        <v>6.1767572786177</v>
      </c>
      <c r="X121" s="21">
        <v>1.38662187760979</v>
      </c>
    </row>
    <row r="122" spans="18:24">
      <c r="R122" s="21"/>
      <c r="S122" s="22"/>
      <c r="T122" s="22"/>
      <c r="U122" s="22"/>
      <c r="V122" s="22"/>
      <c r="W122" s="21"/>
      <c r="X122" s="21"/>
    </row>
    <row r="123" spans="18:24">
      <c r="R123" s="21">
        <v>58.8573679265659</v>
      </c>
      <c r="S123" s="22">
        <v>13.6514775459395</v>
      </c>
      <c r="T123" s="22">
        <v>46.5503835853133</v>
      </c>
      <c r="U123" s="22">
        <v>0.227486358639309</v>
      </c>
      <c r="V123" s="22">
        <v>13.9270801079914</v>
      </c>
      <c r="W123" s="21">
        <v>6.23413697264218</v>
      </c>
      <c r="X123" s="21">
        <v>1.49600539164867</v>
      </c>
    </row>
    <row r="124" spans="18:24">
      <c r="R124" s="21"/>
      <c r="S124" s="22"/>
      <c r="T124" s="22"/>
      <c r="U124" s="22"/>
      <c r="V124" s="22"/>
      <c r="W124" s="21"/>
      <c r="X124" s="21"/>
    </row>
    <row r="125" spans="18:24">
      <c r="R125" s="21">
        <v>63.4869935925127</v>
      </c>
      <c r="S125" s="22">
        <v>14.6368014951764</v>
      </c>
      <c r="T125" s="22">
        <v>50.3000661627068</v>
      </c>
      <c r="U125" s="22">
        <v>0.219559334269258</v>
      </c>
      <c r="V125" s="22">
        <v>14.2407446220302</v>
      </c>
      <c r="W125" s="21">
        <v>6.01260121310296</v>
      </c>
      <c r="X125" s="21">
        <v>1.18867254741541</v>
      </c>
    </row>
    <row r="126" spans="18:24">
      <c r="R126" s="21"/>
      <c r="S126" s="22"/>
      <c r="T126" s="22"/>
      <c r="U126" s="22"/>
      <c r="V126" s="22"/>
      <c r="W126" s="21"/>
      <c r="X126" s="21"/>
    </row>
    <row r="127" spans="18:24">
      <c r="R127" s="21">
        <v>68.0622812455005</v>
      </c>
      <c r="S127" s="22">
        <v>14.6974385206695</v>
      </c>
      <c r="T127" s="22">
        <v>54.0754887329013</v>
      </c>
      <c r="U127" s="22">
        <v>0.203810299280058</v>
      </c>
      <c r="V127" s="22">
        <v>14.7462530021598</v>
      </c>
      <c r="W127" s="21">
        <v>5.98071831533477</v>
      </c>
      <c r="X127" s="21">
        <v>1.24207858279338</v>
      </c>
    </row>
    <row r="128" spans="18:24">
      <c r="R128" s="21"/>
      <c r="S128" s="22"/>
      <c r="T128" s="22"/>
      <c r="U128" s="22"/>
      <c r="V128" s="22"/>
      <c r="W128" s="21"/>
      <c r="X128" s="21"/>
    </row>
    <row r="129" spans="18:24">
      <c r="R129" s="21">
        <v>73.4038534917208</v>
      </c>
      <c r="S129" s="22">
        <v>15.1692318685385</v>
      </c>
      <c r="T129" s="22">
        <v>58.1859480921526</v>
      </c>
      <c r="U129" s="22">
        <v>0.222067629013679</v>
      </c>
      <c r="V129" s="22">
        <v>15.5703342548596</v>
      </c>
      <c r="W129" s="21">
        <v>6.12847668826494</v>
      </c>
      <c r="X129" s="21">
        <v>1.37717956900648</v>
      </c>
    </row>
    <row r="130" spans="18:24">
      <c r="R130" s="21"/>
      <c r="S130" s="22"/>
      <c r="T130" s="22"/>
      <c r="U130" s="22"/>
      <c r="V130" s="22"/>
      <c r="W130" s="21"/>
      <c r="X130" s="21"/>
    </row>
    <row r="131" spans="18:24">
      <c r="R131" s="21">
        <v>78.860638696904</v>
      </c>
      <c r="S131" s="22">
        <v>16.2548529903528</v>
      </c>
      <c r="T131" s="22">
        <v>62.3108603671704</v>
      </c>
      <c r="U131" s="22">
        <v>0.240727630165587</v>
      </c>
      <c r="V131" s="22">
        <v>16.3653886393089</v>
      </c>
      <c r="W131" s="21">
        <v>6.18154435925127</v>
      </c>
      <c r="X131" s="21">
        <v>1.48816349460043</v>
      </c>
    </row>
    <row r="132" spans="18:24">
      <c r="R132" s="21"/>
      <c r="S132" s="22"/>
      <c r="T132" s="22"/>
      <c r="U132" s="22"/>
      <c r="V132" s="22"/>
      <c r="W132" s="21"/>
      <c r="X132" s="21"/>
    </row>
    <row r="133" spans="18:24">
      <c r="R133" s="21">
        <v>84.417670086393</v>
      </c>
      <c r="S133" s="22">
        <v>17.4450108325054</v>
      </c>
      <c r="T133" s="22">
        <v>66.4234156587473</v>
      </c>
      <c r="U133" s="22">
        <v>0.246945681029518</v>
      </c>
      <c r="V133" s="22">
        <v>17.187451400288</v>
      </c>
      <c r="W133" s="21">
        <v>6.24988329013678</v>
      </c>
      <c r="X133" s="21">
        <v>1.55264182579914</v>
      </c>
    </row>
    <row r="134" spans="18:24">
      <c r="R134" s="21"/>
      <c r="S134" s="22"/>
      <c r="T134" s="22"/>
      <c r="U134" s="22"/>
      <c r="V134" s="22"/>
      <c r="W134" s="21"/>
      <c r="X134" s="21"/>
    </row>
    <row r="135" spans="18:24">
      <c r="R135" s="21">
        <v>89.8903617710585</v>
      </c>
      <c r="S135" s="22">
        <v>19.1518170306695</v>
      </c>
      <c r="T135" s="22">
        <v>70.5453323254141</v>
      </c>
      <c r="U135" s="22">
        <v>0.259961433117351</v>
      </c>
      <c r="V135" s="22">
        <v>17.8772401223902</v>
      </c>
      <c r="W135" s="21">
        <v>6.28224671706264</v>
      </c>
      <c r="X135" s="21">
        <v>1.58262526343772</v>
      </c>
    </row>
    <row r="136" spans="18:24">
      <c r="R136" s="21"/>
      <c r="S136" s="22"/>
      <c r="T136" s="22"/>
      <c r="U136" s="22"/>
      <c r="V136" s="22"/>
      <c r="W136" s="21"/>
      <c r="X136" s="21"/>
    </row>
    <row r="137" spans="18:24">
      <c r="R137" s="21">
        <v>95.3633478401727</v>
      </c>
      <c r="S137" s="22">
        <v>21.2073111889849</v>
      </c>
      <c r="T137" s="22">
        <v>74.6630121670265</v>
      </c>
      <c r="U137" s="22">
        <v>0.268211439596832</v>
      </c>
      <c r="V137" s="22">
        <v>18.4577401295896</v>
      </c>
      <c r="W137" s="21">
        <v>6.31310456083513</v>
      </c>
      <c r="X137" s="21">
        <v>1.60806765644348</v>
      </c>
    </row>
    <row r="138" spans="18:24">
      <c r="R138" s="21"/>
      <c r="S138" s="22"/>
      <c r="T138" s="22"/>
      <c r="U138" s="22"/>
      <c r="V138" s="22"/>
      <c r="W138" s="21"/>
      <c r="X138" s="21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2</v>
      </c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0.022642</v>
      </c>
      <c r="AE9" s="7">
        <v>3.02248058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0.035372</v>
      </c>
      <c r="AE10" s="7">
        <v>4.72180828</v>
      </c>
    </row>
    <row r="11" spans="1:31">
      <c r="A11" s="1" t="s">
        <v>112</v>
      </c>
      <c r="B11" s="1"/>
      <c r="C11" s="3" t="s">
        <v>113</v>
      </c>
      <c r="D11" s="1"/>
      <c r="E11" s="1"/>
      <c r="F11" s="1"/>
      <c r="G11" s="4"/>
      <c r="H11" s="1">
        <v>2020</v>
      </c>
      <c r="I11" s="1" t="s">
        <v>16</v>
      </c>
      <c r="J11" s="1">
        <v>1</v>
      </c>
      <c r="K11" s="1">
        <f>AE2</f>
        <v>0</v>
      </c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 t="str">
        <f>C11</f>
        <v>SBIOH2GC01</v>
      </c>
      <c r="D12" s="1"/>
      <c r="E12" s="1"/>
      <c r="F12" s="1"/>
      <c r="G12" s="4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0.00013349</v>
      </c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 t="str">
        <f t="shared" ref="C13:C39" si="0">C12</f>
        <v>SBIOH2GC01</v>
      </c>
      <c r="D13" s="1"/>
      <c r="E13" s="1"/>
      <c r="F13" s="1"/>
      <c r="G13" s="4"/>
      <c r="H13" s="1">
        <f t="shared" ref="H13:H39" si="1">AC4</f>
        <v>2022</v>
      </c>
      <c r="I13" s="1" t="str">
        <f t="shared" ref="I13:I39" si="2">I12</f>
        <v>UP</v>
      </c>
      <c r="J13" s="1">
        <f t="shared" ref="J13:J39" si="3">J12</f>
        <v>1</v>
      </c>
      <c r="K13" s="1">
        <f t="shared" ref="K13:K39" si="4">AE4</f>
        <v>0.00026698</v>
      </c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3:31">
      <c r="C14" s="5" t="str">
        <f t="shared" si="0"/>
        <v>SBIOH2GC01</v>
      </c>
      <c r="D14" s="1"/>
      <c r="E14" s="1"/>
      <c r="F14" s="1"/>
      <c r="G14" s="4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0.05352949</v>
      </c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</v>
      </c>
      <c r="AE14" s="7">
        <v>19.0476881</v>
      </c>
    </row>
    <row r="15" spans="3:31">
      <c r="C15" s="5" t="str">
        <f t="shared" si="0"/>
        <v>SBIOH2GC01</v>
      </c>
      <c r="D15" s="1"/>
      <c r="E15" s="1"/>
      <c r="F15" s="1"/>
      <c r="G15" s="4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0.38111395</v>
      </c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0.186743</v>
      </c>
      <c r="AE15" s="7">
        <v>24.92832307</v>
      </c>
    </row>
    <row r="16" spans="3:31">
      <c r="C16" s="5" t="str">
        <f t="shared" si="0"/>
        <v>SBIOH2GC01</v>
      </c>
      <c r="D16" s="1"/>
      <c r="E16" s="1"/>
      <c r="F16" s="1"/>
      <c r="G16" s="4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0.89384904</v>
      </c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</v>
      </c>
      <c r="AE16" s="7">
        <v>31.38109618</v>
      </c>
    </row>
    <row r="17" spans="3:31">
      <c r="C17" s="5" t="str">
        <f t="shared" si="0"/>
        <v>SBIOH2GC01</v>
      </c>
      <c r="D17" s="1"/>
      <c r="E17" s="1"/>
      <c r="F17" s="1"/>
      <c r="G17" s="4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</v>
      </c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</v>
      </c>
      <c r="AE17" s="7">
        <v>39.40571404</v>
      </c>
    </row>
    <row r="18" spans="3:31">
      <c r="C18" s="5" t="str">
        <f t="shared" si="0"/>
        <v>SBIOH2GC01</v>
      </c>
      <c r="D18" s="1"/>
      <c r="E18" s="1"/>
      <c r="F18" s="1"/>
      <c r="G18" s="4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3.02248058</v>
      </c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</v>
      </c>
      <c r="AE18" s="7">
        <v>49.10015831</v>
      </c>
    </row>
    <row r="19" spans="3:31">
      <c r="C19" s="5" t="str">
        <f t="shared" si="0"/>
        <v>SBIOH2GC01</v>
      </c>
      <c r="D19" s="1"/>
      <c r="E19" s="1"/>
      <c r="F19" s="1"/>
      <c r="G19" s="4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</v>
      </c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0.441897</v>
      </c>
      <c r="AE19" s="7">
        <v>58.98883053</v>
      </c>
    </row>
    <row r="20" spans="3:31">
      <c r="C20" s="5" t="str">
        <f t="shared" si="0"/>
        <v>SBIOH2GC01</v>
      </c>
      <c r="D20" s="1"/>
      <c r="E20" s="1"/>
      <c r="F20" s="1"/>
      <c r="G20" s="4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</v>
      </c>
      <c r="AE20" s="7">
        <v>69.00471872</v>
      </c>
    </row>
    <row r="21" spans="3:31">
      <c r="C21" s="5" t="str">
        <f t="shared" si="0"/>
        <v>SBIOH2GC01</v>
      </c>
      <c r="D21" s="1"/>
      <c r="E21" s="1"/>
      <c r="F21" s="1"/>
      <c r="G21" s="4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</v>
      </c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</v>
      </c>
      <c r="AE21" s="7">
        <v>78.82277473</v>
      </c>
    </row>
    <row r="22" spans="3:31">
      <c r="C22" s="5" t="str">
        <f t="shared" si="0"/>
        <v>SBIOH2GC01</v>
      </c>
      <c r="D22" s="1"/>
      <c r="E22" s="1"/>
      <c r="F22" s="1"/>
      <c r="G22" s="4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</v>
      </c>
      <c r="AE22" s="7">
        <v>88.50293557</v>
      </c>
    </row>
    <row r="23" spans="3:31">
      <c r="C23" s="5" t="str">
        <f t="shared" si="0"/>
        <v>SBIOH2GC01</v>
      </c>
      <c r="D23" s="1"/>
      <c r="E23" s="1"/>
      <c r="F23" s="1"/>
      <c r="G23" s="4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19.0476881</v>
      </c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0.743988</v>
      </c>
      <c r="AE23" s="7">
        <v>99.31495812</v>
      </c>
    </row>
    <row r="24" spans="3:31">
      <c r="C24" s="5" t="str">
        <f t="shared" si="0"/>
        <v>SBIOH2GC01</v>
      </c>
      <c r="D24" s="1"/>
      <c r="E24" s="1"/>
      <c r="F24" s="1"/>
      <c r="G24" s="4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</v>
      </c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0.82307</v>
      </c>
      <c r="AE24" s="7">
        <v>109.8716143</v>
      </c>
    </row>
    <row r="25" spans="3:31">
      <c r="C25" s="5" t="str">
        <f t="shared" si="0"/>
        <v>SBIOH2GC01</v>
      </c>
      <c r="D25" s="1"/>
      <c r="E25" s="1"/>
      <c r="F25" s="1"/>
      <c r="G25" s="4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</v>
      </c>
      <c r="AE25" s="7">
        <v>121.26618721</v>
      </c>
    </row>
    <row r="26" spans="3:31">
      <c r="C26" s="5" t="str">
        <f t="shared" si="0"/>
        <v>SBIOH2GC01</v>
      </c>
      <c r="D26" s="1"/>
      <c r="E26" s="1"/>
      <c r="F26" s="1"/>
      <c r="G26" s="4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39.40571404</v>
      </c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</v>
      </c>
      <c r="AE26" s="7">
        <v>132.42234698</v>
      </c>
    </row>
    <row r="27" spans="3:31">
      <c r="C27" s="5" t="str">
        <f t="shared" si="0"/>
        <v>SBIOH2GC01</v>
      </c>
      <c r="D27" s="1"/>
      <c r="E27" s="1"/>
      <c r="F27" s="1"/>
      <c r="G27" s="4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49.10015831</v>
      </c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</v>
      </c>
    </row>
    <row r="28" spans="3:31">
      <c r="C28" s="5" t="str">
        <f t="shared" si="0"/>
        <v>SBIOH2GC01</v>
      </c>
      <c r="D28" s="1"/>
      <c r="E28" s="1"/>
      <c r="F28" s="1"/>
      <c r="G28" s="4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</v>
      </c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 t="str">
        <f t="shared" si="0"/>
        <v>SBIOH2GC01</v>
      </c>
      <c r="D29" s="1"/>
      <c r="E29" s="1"/>
      <c r="F29" s="1"/>
      <c r="G29" s="4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</v>
      </c>
      <c r="AE29" s="7">
        <v>164.43391643</v>
      </c>
    </row>
    <row r="30" spans="3:31">
      <c r="C30" s="5" t="str">
        <f t="shared" si="0"/>
        <v>SBIOH2GC01</v>
      </c>
      <c r="D30" s="1"/>
      <c r="E30" s="1"/>
      <c r="F30" s="1"/>
      <c r="G30" s="4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</v>
      </c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</v>
      </c>
      <c r="AE30" s="7">
        <v>175.10604146</v>
      </c>
    </row>
    <row r="31" spans="3:31">
      <c r="C31" s="5" t="str">
        <f t="shared" si="0"/>
        <v>SBIOH2GC01</v>
      </c>
      <c r="D31" s="1"/>
      <c r="E31" s="1"/>
      <c r="F31" s="1"/>
      <c r="G31" s="4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</v>
      </c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 t="str">
        <f t="shared" si="0"/>
        <v>SBIOH2GC01</v>
      </c>
      <c r="D32" s="1"/>
      <c r="E32" s="1"/>
      <c r="F32" s="1"/>
      <c r="G32" s="4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3:31">
      <c r="C33" s="5" t="str">
        <f t="shared" si="0"/>
        <v>SBIOH2GC01</v>
      </c>
      <c r="D33" s="1"/>
      <c r="E33" s="1"/>
      <c r="F33" s="1"/>
      <c r="G33" s="4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8.011733</v>
      </c>
      <c r="AE33" s="7">
        <v>1069.48623817</v>
      </c>
    </row>
    <row r="34" spans="3:31">
      <c r="C34" s="5" t="str">
        <f t="shared" si="0"/>
        <v>SBIOH2GC01</v>
      </c>
      <c r="D34" s="1"/>
      <c r="E34" s="1"/>
      <c r="F34" s="1"/>
      <c r="G34" s="4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7.622902</v>
      </c>
      <c r="AE34" s="7">
        <v>1017.58118798</v>
      </c>
    </row>
    <row r="35" spans="3:31">
      <c r="C35" s="5" t="str">
        <f t="shared" si="0"/>
        <v>SBIOH2GC01</v>
      </c>
      <c r="D35" s="1"/>
      <c r="E35" s="1"/>
      <c r="F35" s="1"/>
      <c r="G35" s="4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132.42234698</v>
      </c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</v>
      </c>
      <c r="AE35" s="7">
        <v>974.46485241</v>
      </c>
    </row>
    <row r="36" spans="3:31">
      <c r="C36" s="5" t="str">
        <f t="shared" si="0"/>
        <v>SBIOH2GC01</v>
      </c>
      <c r="D36" s="1"/>
      <c r="E36" s="1"/>
      <c r="F36" s="1"/>
      <c r="G36" s="4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</v>
      </c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</v>
      </c>
      <c r="AE36" s="7">
        <v>930.08156325</v>
      </c>
    </row>
    <row r="37" spans="3:31">
      <c r="C37" s="5" t="str">
        <f t="shared" si="0"/>
        <v>SBIOH2GC01</v>
      </c>
      <c r="D37" s="1"/>
      <c r="E37" s="1"/>
      <c r="F37" s="1"/>
      <c r="G37" s="4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6.635437</v>
      </c>
      <c r="AE37" s="7">
        <v>885.76448513</v>
      </c>
    </row>
    <row r="38" spans="3:31">
      <c r="C38" s="5" t="str">
        <f t="shared" si="0"/>
        <v>SBIOH2GC01</v>
      </c>
      <c r="D38" s="1"/>
      <c r="E38" s="1"/>
      <c r="F38" s="1"/>
      <c r="G38" s="4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</v>
      </c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</v>
      </c>
      <c r="AE38" s="7">
        <v>841.21473394</v>
      </c>
    </row>
    <row r="39" spans="3:31">
      <c r="C39" s="5" t="str">
        <f t="shared" si="0"/>
        <v>SBIOH2GC01</v>
      </c>
      <c r="D39" s="1"/>
      <c r="E39" s="1"/>
      <c r="F39" s="1"/>
      <c r="G39" s="4"/>
      <c r="H39" s="1">
        <f t="shared" si="1"/>
        <v>2048</v>
      </c>
      <c r="I39" s="1" t="str">
        <f t="shared" si="2"/>
        <v>UP</v>
      </c>
      <c r="J39" s="1">
        <f t="shared" si="3"/>
        <v>1</v>
      </c>
      <c r="K39" s="1">
        <f t="shared" si="4"/>
        <v>175.10604146</v>
      </c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5.939615</v>
      </c>
      <c r="AE39" s="7">
        <v>792.87920635</v>
      </c>
    </row>
    <row r="40" spans="3:31">
      <c r="C40" s="5" t="str">
        <f t="shared" ref="C40:C41" si="5">C39</f>
        <v>SBIOH2GC01</v>
      </c>
      <c r="D40" s="1"/>
      <c r="E40" s="1"/>
      <c r="F40" s="1"/>
      <c r="G40" s="4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743.6687853</v>
      </c>
    </row>
    <row r="41" spans="3:31">
      <c r="C41" s="5" t="str">
        <f t="shared" si="5"/>
        <v>SBIOH2GC01</v>
      </c>
      <c r="D41" s="1"/>
      <c r="E41" s="1"/>
      <c r="F41" s="1"/>
      <c r="G41" s="4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</v>
      </c>
      <c r="AE41" s="7">
        <v>688.1436198</v>
      </c>
    </row>
    <row r="42" spans="3:31">
      <c r="C42" s="3"/>
      <c r="H42" s="1"/>
      <c r="I42" s="1"/>
      <c r="J42" s="1"/>
      <c r="K42" s="1"/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4.740733</v>
      </c>
      <c r="AE42" s="7">
        <v>632.84044817</v>
      </c>
    </row>
    <row r="43" spans="3:31">
      <c r="C43" s="5"/>
      <c r="D43" s="1"/>
      <c r="E43" s="1"/>
      <c r="F43" s="1"/>
      <c r="G43" s="4"/>
      <c r="H43" s="1"/>
      <c r="I43" s="1"/>
      <c r="J43" s="1"/>
      <c r="K43" s="1"/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3.942144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</v>
      </c>
      <c r="AE45" s="7">
        <v>473.09069584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2.805541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2.455081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</v>
      </c>
      <c r="AE49" s="7">
        <v>283.33426037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205.77603641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1.267434</v>
      </c>
      <c r="AE52" s="7">
        <v>169.18976466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1.008422</v>
      </c>
      <c r="AE53" s="7">
        <v>134.61425278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54.36767371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0.304737</v>
      </c>
      <c r="AE56" s="7">
        <v>40.67934213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0.003765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0.001148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0.000121</v>
      </c>
      <c r="AE61" s="7">
        <v>0.01615229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0.01107967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0.00013349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0.000775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</v>
      </c>
      <c r="AE69" s="7">
        <v>45.66332477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</v>
      </c>
      <c r="AE70" s="7">
        <v>68.30976978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</v>
      </c>
      <c r="AE71" s="7">
        <v>85.17449591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3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0.022642</v>
      </c>
      <c r="AE9" s="7">
        <v>3.02248058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0.035372</v>
      </c>
      <c r="AE10" s="7">
        <v>4.72180828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3:31">
      <c r="C14" s="5"/>
      <c r="D14" s="1"/>
      <c r="E14" s="1"/>
      <c r="F14" s="1"/>
      <c r="G14" s="4"/>
      <c r="H14" s="1"/>
      <c r="I14" s="1"/>
      <c r="J14" s="1"/>
      <c r="K14" s="1"/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</v>
      </c>
      <c r="AE14" s="7">
        <v>19.0476881</v>
      </c>
    </row>
    <row r="15" spans="3:31">
      <c r="C15" s="5"/>
      <c r="D15" s="1"/>
      <c r="E15" s="1"/>
      <c r="F15" s="1"/>
      <c r="G15" s="4"/>
      <c r="H15" s="1"/>
      <c r="I15" s="1"/>
      <c r="J15" s="1"/>
      <c r="K15" s="1"/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0.186743</v>
      </c>
      <c r="AE15" s="7">
        <v>24.92832307</v>
      </c>
    </row>
    <row r="16" spans="3:31">
      <c r="C16" s="5"/>
      <c r="D16" s="1"/>
      <c r="E16" s="1"/>
      <c r="F16" s="1"/>
      <c r="G16" s="4"/>
      <c r="H16" s="1"/>
      <c r="I16" s="1"/>
      <c r="J16" s="1"/>
      <c r="K16" s="1"/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</v>
      </c>
      <c r="AE17" s="7">
        <v>39.40571404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</v>
      </c>
      <c r="AE18" s="7">
        <v>49.10015831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0.441897</v>
      </c>
      <c r="AE19" s="7">
        <v>58.98883053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</v>
      </c>
      <c r="AE21" s="7">
        <v>78.82277473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</v>
      </c>
      <c r="AE22" s="7">
        <v>88.50293557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</v>
      </c>
      <c r="AE26" s="7">
        <v>132.42234698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</v>
      </c>
      <c r="AE29" s="7">
        <v>164.43391643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3:31">
      <c r="C33" s="5"/>
      <c r="D33" s="1"/>
      <c r="E33" s="1"/>
      <c r="F33" s="1"/>
      <c r="G33" s="4"/>
      <c r="H33" s="1"/>
      <c r="I33" s="1"/>
      <c r="J33" s="1"/>
      <c r="K33" s="1"/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8.011733</v>
      </c>
      <c r="AE33" s="7">
        <v>1069.48623817</v>
      </c>
    </row>
    <row r="34" spans="3:31">
      <c r="C34" s="5"/>
      <c r="D34" s="1"/>
      <c r="E34" s="1"/>
      <c r="F34" s="1"/>
      <c r="G34" s="4"/>
      <c r="H34" s="1"/>
      <c r="I34" s="1"/>
      <c r="J34" s="1"/>
      <c r="K34" s="1"/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7.622902</v>
      </c>
      <c r="AE34" s="7">
        <v>1017.58118798</v>
      </c>
    </row>
    <row r="35" spans="3:31">
      <c r="C35" s="5"/>
      <c r="D35" s="1"/>
      <c r="E35" s="1"/>
      <c r="F35" s="1"/>
      <c r="G35" s="4"/>
      <c r="H35" s="1"/>
      <c r="I35" s="1"/>
      <c r="J35" s="1"/>
      <c r="K35" s="1"/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</v>
      </c>
      <c r="AE35" s="7">
        <v>974.46485241</v>
      </c>
    </row>
    <row r="36" spans="3:31">
      <c r="C36" s="5"/>
      <c r="D36" s="1"/>
      <c r="E36" s="1"/>
      <c r="F36" s="1"/>
      <c r="G36" s="4"/>
      <c r="H36" s="1"/>
      <c r="I36" s="1"/>
      <c r="J36" s="1"/>
      <c r="K36" s="1"/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</v>
      </c>
      <c r="AE36" s="7">
        <v>930.08156325</v>
      </c>
    </row>
    <row r="37" spans="3:31">
      <c r="C37" s="5"/>
      <c r="D37" s="1"/>
      <c r="E37" s="1"/>
      <c r="F37" s="1"/>
      <c r="G37" s="4"/>
      <c r="H37" s="1"/>
      <c r="I37" s="1"/>
      <c r="J37" s="1"/>
      <c r="K37" s="1"/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6.635437</v>
      </c>
      <c r="AE37" s="7">
        <v>885.76448513</v>
      </c>
    </row>
    <row r="38" spans="3:31">
      <c r="C38" s="5"/>
      <c r="D38" s="1"/>
      <c r="E38" s="1"/>
      <c r="F38" s="1"/>
      <c r="G38" s="4"/>
      <c r="H38" s="1"/>
      <c r="I38" s="1" t="s">
        <v>2</v>
      </c>
      <c r="J38" s="1"/>
      <c r="K38" s="1"/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</v>
      </c>
      <c r="AE38" s="7">
        <v>841.21473394</v>
      </c>
    </row>
    <row r="39" spans="25:31"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5.939615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743.6687853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</v>
      </c>
      <c r="AE41" s="7">
        <v>688.1436198</v>
      </c>
    </row>
    <row r="42" spans="1:31">
      <c r="A42" s="1" t="s">
        <v>117</v>
      </c>
      <c r="C42" s="3" t="s">
        <v>118</v>
      </c>
      <c r="H42" s="1">
        <f t="shared" ref="H42:H72" si="0">AC33</f>
        <v>2050</v>
      </c>
      <c r="I42" s="1" t="s">
        <v>16</v>
      </c>
      <c r="J42" s="1">
        <v>1</v>
      </c>
      <c r="K42" s="1">
        <f t="shared" ref="K42:K72" si="1">AE33</f>
        <v>1069.48623817</v>
      </c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4.740733</v>
      </c>
      <c r="AE42" s="7">
        <v>632.84044817</v>
      </c>
    </row>
    <row r="43" spans="3:31">
      <c r="C43" s="5" t="str">
        <f t="shared" ref="C43:C72" si="2">C42</f>
        <v>SELCH2EC01</v>
      </c>
      <c r="D43" s="1"/>
      <c r="E43" s="1"/>
      <c r="F43" s="1"/>
      <c r="G43" s="4"/>
      <c r="H43" s="1">
        <f t="shared" si="0"/>
        <v>2049</v>
      </c>
      <c r="I43" s="1" t="str">
        <f t="shared" ref="I43:I72" si="3">I42</f>
        <v>UP</v>
      </c>
      <c r="J43" s="1">
        <f t="shared" ref="J43:J72" si="4">J42</f>
        <v>1</v>
      </c>
      <c r="K43" s="1">
        <f t="shared" si="1"/>
        <v>1017.58118798</v>
      </c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</v>
      </c>
      <c r="AE43" s="7">
        <v>573.49693471</v>
      </c>
    </row>
    <row r="44" spans="3:31">
      <c r="C44" s="5" t="str">
        <f t="shared" si="2"/>
        <v>SELCH2EC01</v>
      </c>
      <c r="D44" s="1"/>
      <c r="E44" s="1"/>
      <c r="F44" s="1"/>
      <c r="G44" s="4"/>
      <c r="H44" s="1">
        <f t="shared" si="0"/>
        <v>2048</v>
      </c>
      <c r="I44" s="1" t="str">
        <f t="shared" si="3"/>
        <v>UP</v>
      </c>
      <c r="J44" s="1">
        <f t="shared" si="4"/>
        <v>1</v>
      </c>
      <c r="K44" s="1">
        <f t="shared" si="1"/>
        <v>974.46485241</v>
      </c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3.942144</v>
      </c>
      <c r="AE44" s="7">
        <v>526.23680256</v>
      </c>
    </row>
    <row r="45" spans="3:31">
      <c r="C45" s="5" t="str">
        <f t="shared" si="2"/>
        <v>SELCH2EC01</v>
      </c>
      <c r="D45" s="1"/>
      <c r="E45" s="1"/>
      <c r="F45" s="1"/>
      <c r="G45" s="4"/>
      <c r="H45" s="1">
        <f t="shared" si="0"/>
        <v>2047</v>
      </c>
      <c r="I45" s="1" t="str">
        <f t="shared" si="3"/>
        <v>UP</v>
      </c>
      <c r="J45" s="1">
        <f t="shared" si="4"/>
        <v>1</v>
      </c>
      <c r="K45" s="1">
        <f t="shared" si="1"/>
        <v>930.08156325</v>
      </c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</v>
      </c>
      <c r="AE45" s="7">
        <v>473.09069584</v>
      </c>
    </row>
    <row r="46" spans="3:31">
      <c r="C46" s="5" t="str">
        <f t="shared" si="2"/>
        <v>SELCH2EC01</v>
      </c>
      <c r="D46" s="1"/>
      <c r="E46" s="1"/>
      <c r="F46" s="1"/>
      <c r="G46" s="4"/>
      <c r="H46" s="1">
        <f t="shared" si="0"/>
        <v>2046</v>
      </c>
      <c r="I46" s="1" t="str">
        <f t="shared" si="3"/>
        <v>UP</v>
      </c>
      <c r="J46" s="1">
        <f t="shared" si="4"/>
        <v>1</v>
      </c>
      <c r="K46" s="1">
        <f t="shared" si="1"/>
        <v>885.76448513</v>
      </c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3:31">
      <c r="C47" s="5" t="str">
        <f t="shared" si="2"/>
        <v>SELCH2EC01</v>
      </c>
      <c r="D47" s="1"/>
      <c r="E47" s="1"/>
      <c r="F47" s="1"/>
      <c r="G47" s="4"/>
      <c r="H47" s="1">
        <f t="shared" si="0"/>
        <v>2045</v>
      </c>
      <c r="I47" s="1" t="str">
        <f t="shared" si="3"/>
        <v>UP</v>
      </c>
      <c r="J47" s="1">
        <f t="shared" si="4"/>
        <v>1</v>
      </c>
      <c r="K47" s="1">
        <f t="shared" si="1"/>
        <v>841.21473394</v>
      </c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2.805541</v>
      </c>
      <c r="AE47" s="7">
        <v>374.51166809</v>
      </c>
    </row>
    <row r="48" spans="3:31">
      <c r="C48" s="5" t="str">
        <f t="shared" si="2"/>
        <v>SELCH2EC01</v>
      </c>
      <c r="D48" s="1"/>
      <c r="E48" s="1"/>
      <c r="F48" s="1"/>
      <c r="G48" s="4"/>
      <c r="H48" s="1">
        <f t="shared" si="0"/>
        <v>2044</v>
      </c>
      <c r="I48" s="1" t="str">
        <f t="shared" si="3"/>
        <v>UP</v>
      </c>
      <c r="J48" s="1">
        <f t="shared" si="4"/>
        <v>1</v>
      </c>
      <c r="K48" s="1">
        <f t="shared" si="1"/>
        <v>792.87920635</v>
      </c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2.455081</v>
      </c>
      <c r="AE48" s="7">
        <v>327.72876269</v>
      </c>
    </row>
    <row r="49" spans="3:31">
      <c r="C49" s="5" t="str">
        <f t="shared" si="2"/>
        <v>SELCH2EC01</v>
      </c>
      <c r="D49" s="1"/>
      <c r="E49" s="1"/>
      <c r="F49" s="1"/>
      <c r="G49" s="4"/>
      <c r="H49" s="1">
        <f t="shared" si="0"/>
        <v>2043</v>
      </c>
      <c r="I49" s="1" t="str">
        <f t="shared" si="3"/>
        <v>UP</v>
      </c>
      <c r="J49" s="1">
        <f t="shared" si="4"/>
        <v>1</v>
      </c>
      <c r="K49" s="1">
        <f t="shared" si="1"/>
        <v>743.6687853</v>
      </c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</v>
      </c>
      <c r="AE49" s="7">
        <v>283.33426037</v>
      </c>
    </row>
    <row r="50" spans="3:31">
      <c r="C50" s="5" t="str">
        <f t="shared" si="2"/>
        <v>SELCH2EC01</v>
      </c>
      <c r="D50" s="1"/>
      <c r="E50" s="1"/>
      <c r="F50" s="1"/>
      <c r="G50" s="4"/>
      <c r="H50" s="1">
        <f t="shared" si="0"/>
        <v>2042</v>
      </c>
      <c r="I50" s="1" t="str">
        <f t="shared" si="3"/>
        <v>UP</v>
      </c>
      <c r="J50" s="1">
        <f t="shared" si="4"/>
        <v>1</v>
      </c>
      <c r="K50" s="1">
        <f t="shared" si="1"/>
        <v>688.1436198</v>
      </c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2"/>
        <v>SELCH2EC01</v>
      </c>
      <c r="D51" s="1"/>
      <c r="E51" s="1"/>
      <c r="F51" s="1"/>
      <c r="G51" s="4"/>
      <c r="H51" s="1">
        <f t="shared" si="0"/>
        <v>2041</v>
      </c>
      <c r="I51" s="1" t="str">
        <f t="shared" si="3"/>
        <v>UP</v>
      </c>
      <c r="J51" s="1">
        <f t="shared" si="4"/>
        <v>1</v>
      </c>
      <c r="K51" s="1">
        <f t="shared" si="1"/>
        <v>632.84044817</v>
      </c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205.77603641</v>
      </c>
    </row>
    <row r="52" spans="3:31">
      <c r="C52" s="5" t="str">
        <f t="shared" si="2"/>
        <v>SELCH2EC01</v>
      </c>
      <c r="D52" s="1"/>
      <c r="E52" s="1"/>
      <c r="F52" s="1"/>
      <c r="G52" s="4"/>
      <c r="H52" s="1">
        <f t="shared" si="0"/>
        <v>2040</v>
      </c>
      <c r="I52" s="1" t="str">
        <f t="shared" si="3"/>
        <v>UP</v>
      </c>
      <c r="J52" s="1">
        <f t="shared" si="4"/>
        <v>1</v>
      </c>
      <c r="K52" s="1">
        <f t="shared" si="1"/>
        <v>573.49693471</v>
      </c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1.267434</v>
      </c>
      <c r="AE52" s="7">
        <v>169.18976466</v>
      </c>
    </row>
    <row r="53" spans="3:31">
      <c r="C53" s="5" t="str">
        <f t="shared" si="2"/>
        <v>SELCH2EC01</v>
      </c>
      <c r="D53" s="1"/>
      <c r="E53" s="1"/>
      <c r="F53" s="1"/>
      <c r="G53" s="4"/>
      <c r="H53" s="1">
        <f t="shared" si="0"/>
        <v>2039</v>
      </c>
      <c r="I53" s="1" t="str">
        <f t="shared" si="3"/>
        <v>UP</v>
      </c>
      <c r="J53" s="1">
        <f t="shared" si="4"/>
        <v>1</v>
      </c>
      <c r="K53" s="1">
        <f t="shared" si="1"/>
        <v>526.23680256</v>
      </c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1.008422</v>
      </c>
      <c r="AE53" s="7">
        <v>134.61425278</v>
      </c>
    </row>
    <row r="54" spans="3:31">
      <c r="C54" s="5" t="str">
        <f t="shared" si="2"/>
        <v>SELCH2EC01</v>
      </c>
      <c r="D54" s="1"/>
      <c r="E54" s="1"/>
      <c r="F54" s="1"/>
      <c r="G54" s="4"/>
      <c r="H54" s="1">
        <f t="shared" si="0"/>
        <v>2038</v>
      </c>
      <c r="I54" s="1" t="str">
        <f t="shared" si="3"/>
        <v>UP</v>
      </c>
      <c r="J54" s="1">
        <f t="shared" si="4"/>
        <v>1</v>
      </c>
      <c r="K54" s="1">
        <f t="shared" si="1"/>
        <v>473.09069584</v>
      </c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2"/>
        <v>SELCH2EC01</v>
      </c>
      <c r="D55" s="1"/>
      <c r="E55" s="1"/>
      <c r="F55" s="1"/>
      <c r="G55" s="4"/>
      <c r="H55" s="1">
        <f t="shared" si="0"/>
        <v>2037</v>
      </c>
      <c r="I55" s="1" t="str">
        <f t="shared" si="3"/>
        <v>UP</v>
      </c>
      <c r="J55" s="1">
        <f t="shared" si="4"/>
        <v>1</v>
      </c>
      <c r="K55" s="1">
        <f t="shared" si="1"/>
        <v>422.89832235</v>
      </c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54.36767371</v>
      </c>
    </row>
    <row r="56" spans="3:31">
      <c r="C56" s="5" t="str">
        <f t="shared" si="2"/>
        <v>SELCH2EC01</v>
      </c>
      <c r="D56" s="1"/>
      <c r="E56" s="1"/>
      <c r="F56" s="1"/>
      <c r="G56" s="4"/>
      <c r="H56" s="1">
        <f t="shared" si="0"/>
        <v>2036</v>
      </c>
      <c r="I56" s="1" t="str">
        <f t="shared" si="3"/>
        <v>UP</v>
      </c>
      <c r="J56" s="1">
        <f t="shared" si="4"/>
        <v>1</v>
      </c>
      <c r="K56" s="1">
        <f t="shared" si="1"/>
        <v>374.51166809</v>
      </c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0.304737</v>
      </c>
      <c r="AE56" s="7">
        <v>40.67934213</v>
      </c>
    </row>
    <row r="57" spans="3:31">
      <c r="C57" s="5" t="str">
        <f t="shared" si="2"/>
        <v>SELCH2EC01</v>
      </c>
      <c r="D57" s="1"/>
      <c r="E57" s="1"/>
      <c r="F57" s="1"/>
      <c r="G57" s="4"/>
      <c r="H57" s="1">
        <f t="shared" si="0"/>
        <v>2035</v>
      </c>
      <c r="I57" s="1" t="str">
        <f t="shared" si="3"/>
        <v>UP</v>
      </c>
      <c r="J57" s="1">
        <f t="shared" si="4"/>
        <v>1</v>
      </c>
      <c r="K57" s="1">
        <f t="shared" si="1"/>
        <v>327.72876269</v>
      </c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</v>
      </c>
    </row>
    <row r="58" spans="3:31">
      <c r="C58" s="5" t="str">
        <f t="shared" si="2"/>
        <v>SELCH2EC01</v>
      </c>
      <c r="D58" s="1"/>
      <c r="E58" s="1"/>
      <c r="F58" s="1"/>
      <c r="G58" s="4"/>
      <c r="H58" s="1">
        <f t="shared" si="0"/>
        <v>2034</v>
      </c>
      <c r="I58" s="1" t="str">
        <f t="shared" si="3"/>
        <v>UP</v>
      </c>
      <c r="J58" s="1">
        <f t="shared" si="4"/>
        <v>1</v>
      </c>
      <c r="K58" s="1">
        <f t="shared" si="1"/>
        <v>283.33426037</v>
      </c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</v>
      </c>
      <c r="AE58" s="7">
        <v>17.6246847</v>
      </c>
    </row>
    <row r="59" spans="3:31">
      <c r="C59" s="5" t="str">
        <f t="shared" si="2"/>
        <v>SELCH2EC01</v>
      </c>
      <c r="D59" s="1"/>
      <c r="E59" s="1"/>
      <c r="F59" s="1"/>
      <c r="G59" s="4"/>
      <c r="H59" s="1">
        <f t="shared" si="0"/>
        <v>2033</v>
      </c>
      <c r="I59" s="1" t="str">
        <f t="shared" si="3"/>
        <v>UP</v>
      </c>
      <c r="J59" s="1">
        <f t="shared" si="4"/>
        <v>1</v>
      </c>
      <c r="K59" s="1">
        <f t="shared" si="1"/>
        <v>244.11062669</v>
      </c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0.003765</v>
      </c>
      <c r="AE59" s="7">
        <v>0.50258985</v>
      </c>
    </row>
    <row r="60" spans="3:31">
      <c r="C60" s="5" t="str">
        <f t="shared" si="2"/>
        <v>SELCH2EC01</v>
      </c>
      <c r="D60" s="1"/>
      <c r="E60" s="1"/>
      <c r="F60" s="1"/>
      <c r="G60" s="4"/>
      <c r="H60" s="1">
        <f t="shared" si="0"/>
        <v>2032</v>
      </c>
      <c r="I60" s="1" t="str">
        <f t="shared" si="3"/>
        <v>UP</v>
      </c>
      <c r="J60" s="1">
        <f t="shared" si="4"/>
        <v>1</v>
      </c>
      <c r="K60" s="1">
        <f t="shared" si="1"/>
        <v>205.77603641</v>
      </c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0.001148</v>
      </c>
      <c r="AE60" s="7">
        <v>0.15324652</v>
      </c>
    </row>
    <row r="61" spans="3:31">
      <c r="C61" s="5" t="str">
        <f t="shared" si="2"/>
        <v>SELCH2EC01</v>
      </c>
      <c r="D61" s="1"/>
      <c r="E61" s="1"/>
      <c r="F61" s="1"/>
      <c r="G61" s="4"/>
      <c r="H61" s="1">
        <f t="shared" si="0"/>
        <v>2031</v>
      </c>
      <c r="I61" s="1" t="str">
        <f t="shared" si="3"/>
        <v>UP</v>
      </c>
      <c r="J61" s="1">
        <f t="shared" si="4"/>
        <v>1</v>
      </c>
      <c r="K61" s="1">
        <f t="shared" si="1"/>
        <v>169.18976466</v>
      </c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0.000121</v>
      </c>
      <c r="AE61" s="7">
        <v>0.01615229</v>
      </c>
    </row>
    <row r="62" spans="3:31">
      <c r="C62" s="5" t="str">
        <f t="shared" si="2"/>
        <v>SELCH2EC01</v>
      </c>
      <c r="D62" s="1"/>
      <c r="E62" s="1"/>
      <c r="F62" s="1"/>
      <c r="G62" s="4"/>
      <c r="H62" s="1">
        <f t="shared" si="0"/>
        <v>2030</v>
      </c>
      <c r="I62" s="1" t="str">
        <f t="shared" si="3"/>
        <v>UP</v>
      </c>
      <c r="J62" s="1">
        <f t="shared" si="4"/>
        <v>1</v>
      </c>
      <c r="K62" s="1">
        <f t="shared" si="1"/>
        <v>134.61425278</v>
      </c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0.01107967</v>
      </c>
    </row>
    <row r="63" spans="3:31">
      <c r="C63" s="5" t="str">
        <f t="shared" si="2"/>
        <v>SELCH2EC01</v>
      </c>
      <c r="D63" s="1"/>
      <c r="E63" s="1"/>
      <c r="F63" s="1"/>
      <c r="G63" s="4"/>
      <c r="H63" s="1">
        <f t="shared" si="0"/>
        <v>2029</v>
      </c>
      <c r="I63" s="1" t="str">
        <f t="shared" si="3"/>
        <v>UP</v>
      </c>
      <c r="J63" s="1">
        <f t="shared" si="4"/>
        <v>1</v>
      </c>
      <c r="K63" s="1">
        <f t="shared" si="1"/>
        <v>101.90746741</v>
      </c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 t="str">
        <f t="shared" si="2"/>
        <v>SELCH2EC01</v>
      </c>
      <c r="D64" s="1"/>
      <c r="E64" s="1"/>
      <c r="F64" s="1"/>
      <c r="G64" s="4"/>
      <c r="H64" s="1">
        <f t="shared" si="0"/>
        <v>2028</v>
      </c>
      <c r="I64" s="1" t="str">
        <f t="shared" si="3"/>
        <v>UP</v>
      </c>
      <c r="J64" s="1">
        <f t="shared" si="4"/>
        <v>1</v>
      </c>
      <c r="K64" s="1">
        <f t="shared" si="1"/>
        <v>54.36767371</v>
      </c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 t="str">
        <f t="shared" si="2"/>
        <v>SELCH2EC01</v>
      </c>
      <c r="D65" s="1"/>
      <c r="E65" s="1"/>
      <c r="F65" s="1"/>
      <c r="G65" s="4"/>
      <c r="H65" s="1">
        <f t="shared" si="0"/>
        <v>2027</v>
      </c>
      <c r="I65" s="1" t="str">
        <f t="shared" si="3"/>
        <v>UP</v>
      </c>
      <c r="J65" s="1">
        <f t="shared" si="4"/>
        <v>1</v>
      </c>
      <c r="K65" s="1">
        <f t="shared" si="1"/>
        <v>40.67934213</v>
      </c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 t="str">
        <f t="shared" si="2"/>
        <v>SELCH2EC01</v>
      </c>
      <c r="D66" s="1"/>
      <c r="E66" s="1"/>
      <c r="F66" s="1"/>
      <c r="G66" s="4"/>
      <c r="H66" s="1">
        <f t="shared" si="0"/>
        <v>2026</v>
      </c>
      <c r="I66" s="1" t="str">
        <f t="shared" si="3"/>
        <v>UP</v>
      </c>
      <c r="J66" s="1">
        <f t="shared" si="4"/>
        <v>1</v>
      </c>
      <c r="K66" s="1">
        <f t="shared" si="1"/>
        <v>28.44952229</v>
      </c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0.00013349</v>
      </c>
    </row>
    <row r="67" spans="3:31">
      <c r="C67" s="5" t="str">
        <f t="shared" si="2"/>
        <v>SELCH2EC01</v>
      </c>
      <c r="D67" s="1"/>
      <c r="E67" s="1"/>
      <c r="F67" s="1"/>
      <c r="G67" s="4"/>
      <c r="H67" s="1">
        <f t="shared" si="0"/>
        <v>2025</v>
      </c>
      <c r="I67" s="1" t="str">
        <f t="shared" si="3"/>
        <v>UP</v>
      </c>
      <c r="J67" s="1">
        <f t="shared" si="4"/>
        <v>1</v>
      </c>
      <c r="K67" s="1">
        <f t="shared" si="1"/>
        <v>17.6246847</v>
      </c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0.000775</v>
      </c>
      <c r="AE67" s="7">
        <v>0.10345475</v>
      </c>
    </row>
    <row r="68" spans="3:31">
      <c r="C68" s="5" t="str">
        <f t="shared" si="2"/>
        <v>SELCH2EC01</v>
      </c>
      <c r="D68" s="1"/>
      <c r="E68" s="1"/>
      <c r="F68" s="1"/>
      <c r="G68" s="4"/>
      <c r="H68" s="1">
        <f t="shared" si="0"/>
        <v>2024</v>
      </c>
      <c r="I68" s="1" t="str">
        <f t="shared" si="3"/>
        <v>UP</v>
      </c>
      <c r="J68" s="1">
        <f t="shared" si="4"/>
        <v>1</v>
      </c>
      <c r="K68" s="1">
        <f t="shared" si="1"/>
        <v>0.50258985</v>
      </c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</v>
      </c>
      <c r="AE68" s="7">
        <v>18.66604019</v>
      </c>
    </row>
    <row r="69" spans="3:31">
      <c r="C69" s="5" t="str">
        <f t="shared" si="2"/>
        <v>SELCH2EC01</v>
      </c>
      <c r="D69" s="1"/>
      <c r="E69" s="1"/>
      <c r="F69" s="1"/>
      <c r="G69" s="4"/>
      <c r="H69" s="1">
        <f t="shared" si="0"/>
        <v>2023</v>
      </c>
      <c r="I69" s="1" t="str">
        <f t="shared" si="3"/>
        <v>UP</v>
      </c>
      <c r="J69" s="1">
        <f t="shared" si="4"/>
        <v>1</v>
      </c>
      <c r="K69" s="1">
        <f t="shared" si="1"/>
        <v>0.15324652</v>
      </c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</v>
      </c>
      <c r="AE69" s="7">
        <v>45.66332477</v>
      </c>
    </row>
    <row r="70" spans="3:31">
      <c r="C70" s="5" t="str">
        <f t="shared" si="2"/>
        <v>SELCH2EC01</v>
      </c>
      <c r="D70" s="1"/>
      <c r="E70" s="1"/>
      <c r="F70" s="1"/>
      <c r="G70" s="4"/>
      <c r="H70" s="1">
        <f t="shared" si="0"/>
        <v>2022</v>
      </c>
      <c r="I70" s="1" t="str">
        <f t="shared" si="3"/>
        <v>UP</v>
      </c>
      <c r="J70" s="1">
        <f t="shared" si="4"/>
        <v>1</v>
      </c>
      <c r="K70" s="1">
        <f t="shared" si="1"/>
        <v>0.01615229</v>
      </c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</v>
      </c>
      <c r="AE70" s="7">
        <v>68.30976978</v>
      </c>
    </row>
    <row r="71" spans="3:31">
      <c r="C71" s="5" t="str">
        <f t="shared" si="2"/>
        <v>SELCH2EC01</v>
      </c>
      <c r="D71" s="1"/>
      <c r="E71" s="1"/>
      <c r="F71" s="1"/>
      <c r="G71" s="4"/>
      <c r="H71" s="1">
        <f t="shared" si="0"/>
        <v>2021</v>
      </c>
      <c r="I71" s="1" t="str">
        <f t="shared" si="3"/>
        <v>UP</v>
      </c>
      <c r="J71" s="1">
        <f t="shared" si="4"/>
        <v>1</v>
      </c>
      <c r="K71" s="1">
        <f t="shared" si="1"/>
        <v>0.01107967</v>
      </c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</v>
      </c>
      <c r="AE71" s="7">
        <v>85.17449591</v>
      </c>
    </row>
    <row r="72" spans="3:31">
      <c r="C72" s="5" t="str">
        <f t="shared" si="2"/>
        <v>SELCH2EC01</v>
      </c>
      <c r="D72" s="1"/>
      <c r="E72" s="1"/>
      <c r="F72" s="1"/>
      <c r="G72" s="4"/>
      <c r="H72" s="1">
        <f t="shared" si="0"/>
        <v>2020</v>
      </c>
      <c r="I72" s="1" t="str">
        <f t="shared" si="3"/>
        <v>UP</v>
      </c>
      <c r="J72" s="1">
        <f t="shared" si="4"/>
        <v>1</v>
      </c>
      <c r="K72" s="1">
        <f t="shared" si="1"/>
        <v>0</v>
      </c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0.022642</v>
      </c>
      <c r="AE9" s="7">
        <v>3.02248058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0.035372</v>
      </c>
      <c r="AE10" s="7">
        <v>4.72180828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3:31">
      <c r="C14" s="5"/>
      <c r="D14" s="1"/>
      <c r="E14" s="1"/>
      <c r="F14" s="1"/>
      <c r="G14" s="4"/>
      <c r="H14" s="1"/>
      <c r="I14" s="1"/>
      <c r="J14" s="1"/>
      <c r="K14" s="1"/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</v>
      </c>
      <c r="AE14" s="7">
        <v>19.0476881</v>
      </c>
    </row>
    <row r="15" spans="3:31">
      <c r="C15" s="5"/>
      <c r="D15" s="1"/>
      <c r="E15" s="1"/>
      <c r="F15" s="1"/>
      <c r="G15" s="4"/>
      <c r="H15" s="1"/>
      <c r="I15" s="1"/>
      <c r="J15" s="1"/>
      <c r="K15" s="1"/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0.186743</v>
      </c>
      <c r="AE15" s="7">
        <v>24.92832307</v>
      </c>
    </row>
    <row r="16" spans="3:31">
      <c r="C16" s="5"/>
      <c r="D16" s="1"/>
      <c r="E16" s="1"/>
      <c r="F16" s="1"/>
      <c r="G16" s="4"/>
      <c r="H16" s="1"/>
      <c r="I16" s="1"/>
      <c r="J16" s="1"/>
      <c r="K16" s="1"/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</v>
      </c>
      <c r="AE17" s="7">
        <v>39.40571404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</v>
      </c>
      <c r="AE18" s="7">
        <v>49.10015831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0.441897</v>
      </c>
      <c r="AE19" s="7">
        <v>58.98883053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</v>
      </c>
      <c r="AE21" s="7">
        <v>78.82277473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</v>
      </c>
      <c r="AE22" s="7">
        <v>88.50293557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</v>
      </c>
      <c r="AE26" s="7">
        <v>132.42234698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</v>
      </c>
      <c r="AE29" s="7">
        <v>164.43391643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3:31">
      <c r="C33" s="5"/>
      <c r="D33" s="1"/>
      <c r="E33" s="1"/>
      <c r="F33" s="1"/>
      <c r="G33" s="4"/>
      <c r="H33" s="1"/>
      <c r="I33" s="1"/>
      <c r="J33" s="1"/>
      <c r="K33" s="1"/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8.011733</v>
      </c>
      <c r="AE33" s="7">
        <v>1069.48623817</v>
      </c>
    </row>
    <row r="34" spans="3:31">
      <c r="C34" s="5"/>
      <c r="D34" s="1"/>
      <c r="E34" s="1"/>
      <c r="F34" s="1"/>
      <c r="G34" s="4"/>
      <c r="H34" s="1"/>
      <c r="I34" s="1"/>
      <c r="J34" s="1"/>
      <c r="K34" s="1"/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7.622902</v>
      </c>
      <c r="AE34" s="7">
        <v>1017.58118798</v>
      </c>
    </row>
    <row r="35" spans="3:31">
      <c r="C35" s="5"/>
      <c r="D35" s="1"/>
      <c r="E35" s="1"/>
      <c r="F35" s="1"/>
      <c r="G35" s="4"/>
      <c r="H35" s="1"/>
      <c r="I35" s="1"/>
      <c r="J35" s="1"/>
      <c r="K35" s="1"/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</v>
      </c>
      <c r="AE35" s="7">
        <v>974.46485241</v>
      </c>
    </row>
    <row r="36" spans="3:31">
      <c r="C36" s="5"/>
      <c r="D36" s="1"/>
      <c r="E36" s="1"/>
      <c r="F36" s="1"/>
      <c r="G36" s="4"/>
      <c r="H36" s="1"/>
      <c r="I36" s="1"/>
      <c r="J36" s="1"/>
      <c r="K36" s="1"/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</v>
      </c>
      <c r="AE36" s="7">
        <v>930.08156325</v>
      </c>
    </row>
    <row r="37" spans="3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6.635437</v>
      </c>
      <c r="AE37" s="7">
        <v>885.76448513</v>
      </c>
    </row>
    <row r="38" spans="3:31">
      <c r="C38" s="5"/>
      <c r="D38" s="1"/>
      <c r="E38" s="1"/>
      <c r="F38" s="1"/>
      <c r="G38" s="4"/>
      <c r="H38" s="1"/>
      <c r="I38" s="1"/>
      <c r="J38" s="1"/>
      <c r="K38" s="1"/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</v>
      </c>
      <c r="AE38" s="7">
        <v>841.21473394</v>
      </c>
    </row>
    <row r="39" spans="25:31"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5.939615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743.6687853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</v>
      </c>
      <c r="AE41" s="7">
        <v>688.1436198</v>
      </c>
    </row>
    <row r="42" ht="16" spans="1:31">
      <c r="A42" s="1" t="s">
        <v>119</v>
      </c>
      <c r="C42" s="9" t="s">
        <v>120</v>
      </c>
      <c r="H42" s="1">
        <f t="shared" ref="H42:H72" si="0">AC33</f>
        <v>2050</v>
      </c>
      <c r="I42" s="1" t="s">
        <v>16</v>
      </c>
      <c r="J42" s="1">
        <v>1</v>
      </c>
      <c r="K42" s="1">
        <f>AE64</f>
        <v>0</v>
      </c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4.740733</v>
      </c>
      <c r="AE42" s="7">
        <v>632.84044817</v>
      </c>
    </row>
    <row r="43" spans="3:31">
      <c r="C43" s="5" t="str">
        <f t="shared" ref="C43:C72" si="1">C42</f>
        <v>SGASH2RC01</v>
      </c>
      <c r="D43" s="1"/>
      <c r="E43" s="1"/>
      <c r="F43" s="1"/>
      <c r="G43" s="4"/>
      <c r="H43" s="1">
        <f t="shared" si="0"/>
        <v>2049</v>
      </c>
      <c r="I43" s="1" t="str">
        <f t="shared" ref="I43:I72" si="2">I42</f>
        <v>UP</v>
      </c>
      <c r="J43" s="1">
        <f t="shared" ref="J43:J72" si="3">J42</f>
        <v>1</v>
      </c>
      <c r="K43" s="1">
        <f t="shared" ref="K43:K72" si="4">AE65</f>
        <v>0</v>
      </c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</v>
      </c>
      <c r="AE43" s="7">
        <v>573.49693471</v>
      </c>
    </row>
    <row r="44" spans="3:31">
      <c r="C44" s="5" t="str">
        <f t="shared" si="1"/>
        <v>SGASH2RC01</v>
      </c>
      <c r="D44" s="1"/>
      <c r="E44" s="1"/>
      <c r="F44" s="1"/>
      <c r="G44" s="4"/>
      <c r="H44" s="1">
        <f t="shared" si="0"/>
        <v>2048</v>
      </c>
      <c r="I44" s="1" t="str">
        <f t="shared" si="2"/>
        <v>UP</v>
      </c>
      <c r="J44" s="1">
        <f t="shared" si="3"/>
        <v>1</v>
      </c>
      <c r="K44" s="1">
        <f t="shared" si="4"/>
        <v>0.00013349</v>
      </c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3.942144</v>
      </c>
      <c r="AE44" s="7">
        <v>526.23680256</v>
      </c>
    </row>
    <row r="45" spans="3:31">
      <c r="C45" s="5" t="str">
        <f t="shared" si="1"/>
        <v>SGASH2RC01</v>
      </c>
      <c r="D45" s="1"/>
      <c r="E45" s="1"/>
      <c r="F45" s="1"/>
      <c r="G45" s="4"/>
      <c r="H45" s="1">
        <f t="shared" si="0"/>
        <v>2047</v>
      </c>
      <c r="I45" s="1" t="str">
        <f t="shared" si="2"/>
        <v>UP</v>
      </c>
      <c r="J45" s="1">
        <f t="shared" si="3"/>
        <v>1</v>
      </c>
      <c r="K45" s="1">
        <f t="shared" si="4"/>
        <v>0.10345475</v>
      </c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</v>
      </c>
      <c r="AE45" s="7">
        <v>473.09069584</v>
      </c>
    </row>
    <row r="46" spans="3:31">
      <c r="C46" s="5" t="str">
        <f t="shared" si="1"/>
        <v>SGASH2RC01</v>
      </c>
      <c r="D46" s="1"/>
      <c r="E46" s="1"/>
      <c r="F46" s="1"/>
      <c r="G46" s="4"/>
      <c r="H46" s="1">
        <f t="shared" si="0"/>
        <v>2046</v>
      </c>
      <c r="I46" s="1" t="str">
        <f t="shared" si="2"/>
        <v>UP</v>
      </c>
      <c r="J46" s="1">
        <f t="shared" si="3"/>
        <v>1</v>
      </c>
      <c r="K46" s="1">
        <f t="shared" si="4"/>
        <v>18.66604019</v>
      </c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3:31">
      <c r="C47" s="5" t="str">
        <f t="shared" si="1"/>
        <v>SGASH2RC01</v>
      </c>
      <c r="D47" s="1"/>
      <c r="E47" s="1"/>
      <c r="F47" s="1"/>
      <c r="G47" s="4"/>
      <c r="H47" s="1">
        <f t="shared" si="0"/>
        <v>2045</v>
      </c>
      <c r="I47" s="1" t="str">
        <f t="shared" si="2"/>
        <v>UP</v>
      </c>
      <c r="J47" s="1">
        <f t="shared" si="3"/>
        <v>1</v>
      </c>
      <c r="K47" s="1">
        <f t="shared" si="4"/>
        <v>45.66332477</v>
      </c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2.805541</v>
      </c>
      <c r="AE47" s="7">
        <v>374.51166809</v>
      </c>
    </row>
    <row r="48" spans="3:31">
      <c r="C48" s="5" t="str">
        <f t="shared" si="1"/>
        <v>SGASH2RC01</v>
      </c>
      <c r="D48" s="1"/>
      <c r="E48" s="1"/>
      <c r="F48" s="1"/>
      <c r="G48" s="4"/>
      <c r="H48" s="1">
        <f t="shared" si="0"/>
        <v>2044</v>
      </c>
      <c r="I48" s="1" t="str">
        <f t="shared" si="2"/>
        <v>UP</v>
      </c>
      <c r="J48" s="1">
        <f t="shared" si="3"/>
        <v>1</v>
      </c>
      <c r="K48" s="1">
        <f t="shared" si="4"/>
        <v>68.30976978</v>
      </c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2.455081</v>
      </c>
      <c r="AE48" s="7">
        <v>327.72876269</v>
      </c>
    </row>
    <row r="49" spans="3:31">
      <c r="C49" s="5" t="str">
        <f t="shared" si="1"/>
        <v>SGASH2RC01</v>
      </c>
      <c r="D49" s="1"/>
      <c r="E49" s="1"/>
      <c r="F49" s="1"/>
      <c r="G49" s="4"/>
      <c r="H49" s="1">
        <f t="shared" si="0"/>
        <v>2043</v>
      </c>
      <c r="I49" s="1" t="str">
        <f t="shared" si="2"/>
        <v>UP</v>
      </c>
      <c r="J49" s="1">
        <f t="shared" si="3"/>
        <v>1</v>
      </c>
      <c r="K49" s="1">
        <f t="shared" si="4"/>
        <v>85.17449591</v>
      </c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</v>
      </c>
      <c r="AE49" s="7">
        <v>283.33426037</v>
      </c>
    </row>
    <row r="50" spans="3:31">
      <c r="C50" s="5" t="str">
        <f t="shared" si="1"/>
        <v>SGASH2RC01</v>
      </c>
      <c r="D50" s="1"/>
      <c r="E50" s="1"/>
      <c r="F50" s="1"/>
      <c r="G50" s="4"/>
      <c r="H50" s="1">
        <f t="shared" si="0"/>
        <v>2042</v>
      </c>
      <c r="I50" s="1" t="str">
        <f t="shared" si="2"/>
        <v>UP</v>
      </c>
      <c r="J50" s="1">
        <f t="shared" si="3"/>
        <v>1</v>
      </c>
      <c r="K50" s="1">
        <f t="shared" si="4"/>
        <v>97.18432423</v>
      </c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1"/>
        <v>SGASH2RC01</v>
      </c>
      <c r="D51" s="1"/>
      <c r="E51" s="1"/>
      <c r="F51" s="1"/>
      <c r="G51" s="4"/>
      <c r="H51" s="1">
        <f t="shared" si="0"/>
        <v>2041</v>
      </c>
      <c r="I51" s="1" t="str">
        <f t="shared" si="2"/>
        <v>UP</v>
      </c>
      <c r="J51" s="1">
        <f t="shared" si="3"/>
        <v>1</v>
      </c>
      <c r="K51" s="1">
        <f t="shared" si="4"/>
        <v>117.43569166</v>
      </c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205.77603641</v>
      </c>
    </row>
    <row r="52" spans="3:31">
      <c r="C52" s="5" t="str">
        <f t="shared" si="1"/>
        <v>SGASH2RC01</v>
      </c>
      <c r="D52" s="1"/>
      <c r="E52" s="1"/>
      <c r="F52" s="1"/>
      <c r="G52" s="4"/>
      <c r="H52" s="1">
        <f t="shared" si="0"/>
        <v>2040</v>
      </c>
      <c r="I52" s="1" t="str">
        <f t="shared" si="2"/>
        <v>UP</v>
      </c>
      <c r="J52" s="1">
        <f t="shared" si="3"/>
        <v>1</v>
      </c>
      <c r="K52" s="1">
        <f t="shared" si="4"/>
        <v>150.74691975</v>
      </c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1.267434</v>
      </c>
      <c r="AE52" s="7">
        <v>169.18976466</v>
      </c>
    </row>
    <row r="53" spans="3:31">
      <c r="C53" s="5" t="str">
        <f t="shared" si="1"/>
        <v>SGASH2RC01</v>
      </c>
      <c r="D53" s="1"/>
      <c r="E53" s="1"/>
      <c r="F53" s="1"/>
      <c r="G53" s="4"/>
      <c r="H53" s="1">
        <f t="shared" si="0"/>
        <v>2039</v>
      </c>
      <c r="I53" s="1" t="str">
        <f t="shared" si="2"/>
        <v>UP</v>
      </c>
      <c r="J53" s="1">
        <f t="shared" si="3"/>
        <v>1</v>
      </c>
      <c r="K53" s="1">
        <f t="shared" si="4"/>
        <v>179.61052802</v>
      </c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1.008422</v>
      </c>
      <c r="AE53" s="7">
        <v>134.61425278</v>
      </c>
    </row>
    <row r="54" spans="3:31">
      <c r="C54" s="5" t="str">
        <f t="shared" si="1"/>
        <v>SGASH2RC01</v>
      </c>
      <c r="D54" s="1"/>
      <c r="E54" s="1"/>
      <c r="F54" s="1"/>
      <c r="G54" s="4"/>
      <c r="H54" s="1">
        <f t="shared" si="0"/>
        <v>2038</v>
      </c>
      <c r="I54" s="1" t="str">
        <f t="shared" si="2"/>
        <v>UP</v>
      </c>
      <c r="J54" s="1">
        <f t="shared" si="3"/>
        <v>1</v>
      </c>
      <c r="K54" s="1">
        <f t="shared" si="4"/>
        <v>213.50617533</v>
      </c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1"/>
        <v>SGASH2RC01</v>
      </c>
      <c r="D55" s="1"/>
      <c r="E55" s="1"/>
      <c r="F55" s="1"/>
      <c r="G55" s="4"/>
      <c r="H55" s="1">
        <f t="shared" si="0"/>
        <v>2037</v>
      </c>
      <c r="I55" s="1" t="str">
        <f t="shared" si="2"/>
        <v>UP</v>
      </c>
      <c r="J55" s="1">
        <f t="shared" si="3"/>
        <v>1</v>
      </c>
      <c r="K55" s="1">
        <f t="shared" si="4"/>
        <v>249.81145063</v>
      </c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54.36767371</v>
      </c>
    </row>
    <row r="56" spans="3:31">
      <c r="C56" s="5" t="str">
        <f t="shared" si="1"/>
        <v>SGASH2RC01</v>
      </c>
      <c r="D56" s="1"/>
      <c r="E56" s="1"/>
      <c r="F56" s="1"/>
      <c r="G56" s="4"/>
      <c r="H56" s="1">
        <f t="shared" si="0"/>
        <v>2036</v>
      </c>
      <c r="I56" s="1" t="str">
        <f t="shared" si="2"/>
        <v>UP</v>
      </c>
      <c r="J56" s="1">
        <f t="shared" si="3"/>
        <v>1</v>
      </c>
      <c r="K56" s="1">
        <f t="shared" si="4"/>
        <v>294.56864528</v>
      </c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0.304737</v>
      </c>
      <c r="AE56" s="7">
        <v>40.67934213</v>
      </c>
    </row>
    <row r="57" spans="3:31">
      <c r="C57" s="5" t="str">
        <f t="shared" si="1"/>
        <v>SGASH2RC01</v>
      </c>
      <c r="D57" s="1"/>
      <c r="E57" s="1"/>
      <c r="F57" s="1"/>
      <c r="G57" s="4"/>
      <c r="H57" s="1">
        <f t="shared" si="0"/>
        <v>2035</v>
      </c>
      <c r="I57" s="1" t="str">
        <f t="shared" si="2"/>
        <v>UP</v>
      </c>
      <c r="J57" s="1">
        <f t="shared" si="3"/>
        <v>1</v>
      </c>
      <c r="K57" s="1">
        <f t="shared" si="4"/>
        <v>331.98362295</v>
      </c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</v>
      </c>
    </row>
    <row r="58" spans="3:31">
      <c r="C58" s="5" t="str">
        <f t="shared" si="1"/>
        <v>SGASH2RC01</v>
      </c>
      <c r="D58" s="1"/>
      <c r="E58" s="1"/>
      <c r="F58" s="1"/>
      <c r="G58" s="4"/>
      <c r="H58" s="1">
        <f t="shared" si="0"/>
        <v>2034</v>
      </c>
      <c r="I58" s="1" t="str">
        <f t="shared" si="2"/>
        <v>UP</v>
      </c>
      <c r="J58" s="1">
        <f t="shared" si="3"/>
        <v>1</v>
      </c>
      <c r="K58" s="1">
        <f t="shared" si="4"/>
        <v>360.94134167</v>
      </c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</v>
      </c>
      <c r="AE58" s="7">
        <v>17.6246847</v>
      </c>
    </row>
    <row r="59" spans="3:31">
      <c r="C59" s="5" t="str">
        <f t="shared" si="1"/>
        <v>SGASH2RC01</v>
      </c>
      <c r="D59" s="1"/>
      <c r="E59" s="1"/>
      <c r="F59" s="1"/>
      <c r="G59" s="4"/>
      <c r="H59" s="1">
        <f t="shared" si="0"/>
        <v>2033</v>
      </c>
      <c r="I59" s="1" t="str">
        <f t="shared" si="2"/>
        <v>UP</v>
      </c>
      <c r="J59" s="1">
        <f t="shared" si="3"/>
        <v>1</v>
      </c>
      <c r="K59" s="1">
        <f t="shared" si="4"/>
        <v>390.49629465</v>
      </c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0.003765</v>
      </c>
      <c r="AE59" s="7">
        <v>0.50258985</v>
      </c>
    </row>
    <row r="60" spans="3:31">
      <c r="C60" s="5" t="str">
        <f t="shared" si="1"/>
        <v>SGASH2RC01</v>
      </c>
      <c r="D60" s="1"/>
      <c r="E60" s="1"/>
      <c r="F60" s="1"/>
      <c r="G60" s="4"/>
      <c r="H60" s="1">
        <f t="shared" si="0"/>
        <v>2032</v>
      </c>
      <c r="I60" s="1" t="str">
        <f t="shared" si="2"/>
        <v>UP</v>
      </c>
      <c r="J60" s="1">
        <f t="shared" si="3"/>
        <v>1</v>
      </c>
      <c r="K60" s="1">
        <f t="shared" si="4"/>
        <v>414.91001377</v>
      </c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0.001148</v>
      </c>
      <c r="AE60" s="7">
        <v>0.15324652</v>
      </c>
    </row>
    <row r="61" spans="3:31">
      <c r="C61" s="5" t="str">
        <f t="shared" si="1"/>
        <v>SGASH2RC01</v>
      </c>
      <c r="D61" s="1"/>
      <c r="E61" s="1"/>
      <c r="F61" s="1"/>
      <c r="G61" s="4"/>
      <c r="H61" s="1">
        <f t="shared" si="0"/>
        <v>2031</v>
      </c>
      <c r="I61" s="1" t="str">
        <f t="shared" si="2"/>
        <v>UP</v>
      </c>
      <c r="J61" s="1">
        <f t="shared" si="3"/>
        <v>1</v>
      </c>
      <c r="K61" s="1">
        <f t="shared" si="4"/>
        <v>439.09212774</v>
      </c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0.000121</v>
      </c>
      <c r="AE61" s="7">
        <v>0.01615229</v>
      </c>
    </row>
    <row r="62" spans="3:31">
      <c r="C62" s="5" t="str">
        <f t="shared" si="1"/>
        <v>SGASH2RC01</v>
      </c>
      <c r="D62" s="1"/>
      <c r="E62" s="1"/>
      <c r="F62" s="1"/>
      <c r="G62" s="4"/>
      <c r="H62" s="1">
        <f t="shared" si="0"/>
        <v>2030</v>
      </c>
      <c r="I62" s="1" t="str">
        <f t="shared" si="2"/>
        <v>UP</v>
      </c>
      <c r="J62" s="1">
        <f t="shared" si="3"/>
        <v>1</v>
      </c>
      <c r="K62" s="1">
        <f t="shared" si="4"/>
        <v>460.7687679</v>
      </c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0.01107967</v>
      </c>
    </row>
    <row r="63" spans="3:31">
      <c r="C63" s="5" t="str">
        <f t="shared" si="1"/>
        <v>SGASH2RC01</v>
      </c>
      <c r="D63" s="1"/>
      <c r="E63" s="1"/>
      <c r="F63" s="1"/>
      <c r="G63" s="4"/>
      <c r="H63" s="1">
        <f t="shared" si="0"/>
        <v>2029</v>
      </c>
      <c r="I63" s="1" t="str">
        <f t="shared" si="2"/>
        <v>UP</v>
      </c>
      <c r="J63" s="1">
        <f t="shared" si="3"/>
        <v>1</v>
      </c>
      <c r="K63" s="1">
        <f t="shared" si="4"/>
        <v>481.38029135</v>
      </c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 t="str">
        <f t="shared" si="1"/>
        <v>SGASH2RC01</v>
      </c>
      <c r="D64" s="1"/>
      <c r="E64" s="1"/>
      <c r="F64" s="1"/>
      <c r="G64" s="4"/>
      <c r="H64" s="1">
        <f t="shared" si="0"/>
        <v>2028</v>
      </c>
      <c r="I64" s="1" t="str">
        <f t="shared" si="2"/>
        <v>UP</v>
      </c>
      <c r="J64" s="1">
        <f t="shared" si="3"/>
        <v>1</v>
      </c>
      <c r="K64" s="1">
        <f t="shared" si="4"/>
        <v>498.86761484</v>
      </c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 t="str">
        <f t="shared" si="1"/>
        <v>SGASH2RC01</v>
      </c>
      <c r="D65" s="1"/>
      <c r="E65" s="1"/>
      <c r="F65" s="1"/>
      <c r="G65" s="4"/>
      <c r="H65" s="1">
        <f t="shared" si="0"/>
        <v>2027</v>
      </c>
      <c r="I65" s="1" t="str">
        <f t="shared" si="2"/>
        <v>UP</v>
      </c>
      <c r="J65" s="1">
        <f t="shared" si="3"/>
        <v>1</v>
      </c>
      <c r="K65" s="1">
        <f t="shared" si="4"/>
        <v>514.11457566</v>
      </c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 t="str">
        <f t="shared" si="1"/>
        <v>SGASH2RC01</v>
      </c>
      <c r="D66" s="1"/>
      <c r="E66" s="1"/>
      <c r="F66" s="1"/>
      <c r="G66" s="4"/>
      <c r="H66" s="1">
        <f t="shared" si="0"/>
        <v>2026</v>
      </c>
      <c r="I66" s="1" t="str">
        <f t="shared" si="2"/>
        <v>UP</v>
      </c>
      <c r="J66" s="1">
        <f t="shared" si="3"/>
        <v>1</v>
      </c>
      <c r="K66" s="1">
        <f t="shared" si="4"/>
        <v>527.36198977</v>
      </c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0.00013349</v>
      </c>
    </row>
    <row r="67" spans="3:31">
      <c r="C67" s="5" t="str">
        <f t="shared" si="1"/>
        <v>SGASH2RC01</v>
      </c>
      <c r="D67" s="1"/>
      <c r="E67" s="1"/>
      <c r="F67" s="1"/>
      <c r="G67" s="4"/>
      <c r="H67" s="1">
        <f t="shared" si="0"/>
        <v>2025</v>
      </c>
      <c r="I67" s="1" t="str">
        <f t="shared" si="2"/>
        <v>UP</v>
      </c>
      <c r="J67" s="1">
        <f t="shared" si="3"/>
        <v>1</v>
      </c>
      <c r="K67" s="1">
        <f t="shared" si="4"/>
        <v>537.14760771</v>
      </c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0.000775</v>
      </c>
      <c r="AE67" s="7">
        <v>0.10345475</v>
      </c>
    </row>
    <row r="68" spans="3:31">
      <c r="C68" s="5" t="str">
        <f t="shared" si="1"/>
        <v>SGASH2RC01</v>
      </c>
      <c r="D68" s="1"/>
      <c r="E68" s="1"/>
      <c r="F68" s="1"/>
      <c r="G68" s="4"/>
      <c r="H68" s="1">
        <f t="shared" si="0"/>
        <v>2024</v>
      </c>
      <c r="I68" s="1" t="str">
        <f t="shared" si="2"/>
        <v>UP</v>
      </c>
      <c r="J68" s="1">
        <f t="shared" si="3"/>
        <v>1</v>
      </c>
      <c r="K68" s="1">
        <f t="shared" si="4"/>
        <v>546.00960834</v>
      </c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</v>
      </c>
      <c r="AE68" s="7">
        <v>18.66604019</v>
      </c>
    </row>
    <row r="69" spans="3:31">
      <c r="C69" s="5" t="str">
        <f t="shared" si="1"/>
        <v>SGASH2RC01</v>
      </c>
      <c r="D69" s="1"/>
      <c r="E69" s="1"/>
      <c r="F69" s="1"/>
      <c r="G69" s="4"/>
      <c r="H69" s="1">
        <f t="shared" si="0"/>
        <v>2023</v>
      </c>
      <c r="I69" s="1" t="str">
        <f t="shared" si="2"/>
        <v>UP</v>
      </c>
      <c r="J69" s="1">
        <f t="shared" si="3"/>
        <v>1</v>
      </c>
      <c r="K69" s="1">
        <f t="shared" si="4"/>
        <v>554.81207243</v>
      </c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</v>
      </c>
      <c r="AE69" s="7">
        <v>45.66332477</v>
      </c>
    </row>
    <row r="70" spans="3:31">
      <c r="C70" s="5" t="str">
        <f t="shared" si="1"/>
        <v>SGASH2RC01</v>
      </c>
      <c r="D70" s="1"/>
      <c r="E70" s="1"/>
      <c r="F70" s="1"/>
      <c r="G70" s="4"/>
      <c r="H70" s="1">
        <f t="shared" si="0"/>
        <v>2022</v>
      </c>
      <c r="I70" s="1" t="str">
        <f t="shared" si="2"/>
        <v>UP</v>
      </c>
      <c r="J70" s="1">
        <f t="shared" si="3"/>
        <v>1</v>
      </c>
      <c r="K70" s="1">
        <f t="shared" si="4"/>
        <v>564.99455614</v>
      </c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</v>
      </c>
      <c r="AE70" s="7">
        <v>68.30976978</v>
      </c>
    </row>
    <row r="71" spans="3:31">
      <c r="C71" s="5" t="str">
        <f t="shared" si="1"/>
        <v>SGASH2RC01</v>
      </c>
      <c r="D71" s="1"/>
      <c r="E71" s="1"/>
      <c r="F71" s="1"/>
      <c r="G71" s="4"/>
      <c r="H71" s="1">
        <f t="shared" si="0"/>
        <v>2021</v>
      </c>
      <c r="I71" s="1" t="str">
        <f t="shared" si="2"/>
        <v>UP</v>
      </c>
      <c r="J71" s="1">
        <f t="shared" si="3"/>
        <v>1</v>
      </c>
      <c r="K71" s="1">
        <f t="shared" si="4"/>
        <v>573.90621505</v>
      </c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</v>
      </c>
      <c r="AE71" s="7">
        <v>85.17449591</v>
      </c>
    </row>
    <row r="72" spans="3:31">
      <c r="C72" s="5" t="str">
        <f t="shared" si="1"/>
        <v>SGASH2RC01</v>
      </c>
      <c r="D72" s="1"/>
      <c r="E72" s="1"/>
      <c r="F72" s="1"/>
      <c r="G72" s="4"/>
      <c r="H72" s="1">
        <f t="shared" si="0"/>
        <v>2020</v>
      </c>
      <c r="I72" s="1" t="str">
        <f t="shared" si="2"/>
        <v>UP</v>
      </c>
      <c r="J72" s="1">
        <f t="shared" si="3"/>
        <v>1</v>
      </c>
      <c r="K72" s="1">
        <f t="shared" si="4"/>
        <v>583.15226641</v>
      </c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0.022642</v>
      </c>
      <c r="AE9" s="7">
        <v>3.02248058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0.035372</v>
      </c>
      <c r="AE10" s="7">
        <v>4.72180828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3:31">
      <c r="C14" s="5"/>
      <c r="D14" s="1"/>
      <c r="E14" s="1"/>
      <c r="F14" s="1"/>
      <c r="G14" s="4"/>
      <c r="H14" s="1"/>
      <c r="I14" s="1"/>
      <c r="J14" s="1"/>
      <c r="K14" s="1"/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</v>
      </c>
      <c r="AE14" s="7">
        <v>19.0476881</v>
      </c>
    </row>
    <row r="15" spans="3:31">
      <c r="C15" s="5"/>
      <c r="D15" s="1"/>
      <c r="E15" s="1"/>
      <c r="F15" s="1"/>
      <c r="G15" s="4"/>
      <c r="H15" s="1"/>
      <c r="I15" s="1"/>
      <c r="J15" s="1"/>
      <c r="K15" s="1"/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0.186743</v>
      </c>
      <c r="AE15" s="7">
        <v>24.92832307</v>
      </c>
    </row>
    <row r="16" spans="3:31">
      <c r="C16" s="5"/>
      <c r="D16" s="1"/>
      <c r="E16" s="1"/>
      <c r="F16" s="1"/>
      <c r="G16" s="4"/>
      <c r="H16" s="1"/>
      <c r="I16" s="1"/>
      <c r="J16" s="1"/>
      <c r="K16" s="1"/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</v>
      </c>
      <c r="AE17" s="7">
        <v>39.40571404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</v>
      </c>
      <c r="AE18" s="7">
        <v>49.10015831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0.441897</v>
      </c>
      <c r="AE19" s="7">
        <v>58.98883053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</v>
      </c>
      <c r="AE21" s="7">
        <v>78.82277473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</v>
      </c>
      <c r="AE22" s="7">
        <v>88.50293557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</v>
      </c>
      <c r="AE26" s="7">
        <v>132.42234698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</v>
      </c>
      <c r="AE29" s="7">
        <v>164.43391643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3:31">
      <c r="C33" s="5"/>
      <c r="D33" s="1"/>
      <c r="E33" s="1"/>
      <c r="F33" s="1"/>
      <c r="G33" s="4"/>
      <c r="H33" s="1"/>
      <c r="I33" s="1"/>
      <c r="J33" s="1"/>
      <c r="K33" s="1"/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8.011733</v>
      </c>
      <c r="AE33" s="7">
        <v>1069.48623817</v>
      </c>
    </row>
    <row r="34" spans="3:31">
      <c r="C34" s="5"/>
      <c r="D34" s="1"/>
      <c r="E34" s="1"/>
      <c r="F34" s="1"/>
      <c r="G34" s="4"/>
      <c r="H34" s="1"/>
      <c r="I34" s="1"/>
      <c r="J34" s="1"/>
      <c r="K34" s="1"/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7.622902</v>
      </c>
      <c r="AE34" s="7">
        <v>1017.58118798</v>
      </c>
    </row>
    <row r="35" spans="3:31">
      <c r="C35" s="5"/>
      <c r="D35" s="1"/>
      <c r="E35" s="1"/>
      <c r="F35" s="1"/>
      <c r="G35" s="4"/>
      <c r="H35" s="1"/>
      <c r="I35" s="1"/>
      <c r="J35" s="1"/>
      <c r="K35" s="1"/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</v>
      </c>
      <c r="AE35" s="7">
        <v>974.46485241</v>
      </c>
    </row>
    <row r="36" spans="3:31">
      <c r="C36" s="5"/>
      <c r="D36" s="1"/>
      <c r="E36" s="1"/>
      <c r="F36" s="1"/>
      <c r="G36" s="4"/>
      <c r="H36" s="1"/>
      <c r="I36" s="1"/>
      <c r="J36" s="1"/>
      <c r="K36" s="1"/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</v>
      </c>
      <c r="AE36" s="7">
        <v>930.08156325</v>
      </c>
    </row>
    <row r="37" spans="3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6.635437</v>
      </c>
      <c r="AE37" s="7">
        <v>885.76448513</v>
      </c>
    </row>
    <row r="38" spans="3:31">
      <c r="C38" s="5"/>
      <c r="D38" s="1"/>
      <c r="E38" s="1"/>
      <c r="F38" s="1"/>
      <c r="G38" s="4"/>
      <c r="H38" s="1"/>
      <c r="I38" s="1"/>
      <c r="J38" s="1"/>
      <c r="K38" s="1"/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</v>
      </c>
      <c r="AE38" s="7">
        <v>841.21473394</v>
      </c>
    </row>
    <row r="39" spans="25:31"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5.939615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743.6687853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</v>
      </c>
      <c r="AE41" s="7">
        <v>688.1436198</v>
      </c>
    </row>
    <row r="42" ht="16" spans="1:31">
      <c r="A42" s="1" t="s">
        <v>121</v>
      </c>
      <c r="C42" s="6" t="s">
        <v>122</v>
      </c>
      <c r="H42" s="1">
        <v>2020</v>
      </c>
      <c r="I42" s="1"/>
      <c r="J42" s="1">
        <v>1</v>
      </c>
      <c r="K42" s="1">
        <v>0</v>
      </c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4.740733</v>
      </c>
      <c r="AE42" s="7">
        <v>632.84044817</v>
      </c>
    </row>
    <row r="43" spans="3:31">
      <c r="C43" s="5"/>
      <c r="D43" s="1"/>
      <c r="E43" s="1"/>
      <c r="F43" s="1"/>
      <c r="G43" s="4"/>
      <c r="H43" s="1">
        <v>2050</v>
      </c>
      <c r="I43" s="1"/>
      <c r="J43" s="1">
        <v>1</v>
      </c>
      <c r="K43" s="1">
        <v>0</v>
      </c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3.942144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</v>
      </c>
      <c r="AE45" s="7">
        <v>473.09069584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2.805541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2.455081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</v>
      </c>
      <c r="AE49" s="7">
        <v>283.33426037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205.77603641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1.267434</v>
      </c>
      <c r="AE52" s="7">
        <v>169.18976466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1.008422</v>
      </c>
      <c r="AE53" s="7">
        <v>134.61425278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54.36767371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0.304737</v>
      </c>
      <c r="AE56" s="7">
        <v>40.67934213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0.003765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0.001148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0.000121</v>
      </c>
      <c r="AE61" s="7">
        <v>0.01615229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0.01107967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0.00013349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0.000775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</v>
      </c>
      <c r="AE69" s="7">
        <v>45.66332477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</v>
      </c>
      <c r="AE70" s="7">
        <v>68.30976978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</v>
      </c>
      <c r="AE71" s="7">
        <v>85.17449591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40"/>
      <c r="P9" s="41" t="s">
        <v>21</v>
      </c>
      <c r="Q9" s="41" t="s">
        <v>22</v>
      </c>
      <c r="R9" s="42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3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7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7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7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3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39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39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39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39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39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39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39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39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39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39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39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39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39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39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39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39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7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7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37437055574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7"/>
    </row>
    <row r="11" spans="2:19">
      <c r="B11" s="1" t="s">
        <v>40</v>
      </c>
      <c r="D11" s="5" t="s">
        <v>41</v>
      </c>
      <c r="H11" s="4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3"/>
      <c r="S11" s="13"/>
    </row>
    <row r="12" spans="4:19">
      <c r="D12" s="5" t="str">
        <f t="shared" ref="D12:D41" si="0">D11</f>
        <v>SINKCCU_Fake_Elc</v>
      </c>
      <c r="H12" s="4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3"/>
      <c r="R12" s="1"/>
      <c r="S12" s="13"/>
    </row>
    <row r="13" spans="4:19">
      <c r="D13" s="5" t="str">
        <f t="shared" si="0"/>
        <v>SINKCCU_Fake_Elc</v>
      </c>
      <c r="H13" s="4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3"/>
      <c r="R13" s="1"/>
      <c r="S13" s="13"/>
    </row>
    <row r="14" spans="4:19">
      <c r="D14" s="5" t="str">
        <f t="shared" si="0"/>
        <v>SINKCCU_Fake_Elc</v>
      </c>
      <c r="H14" s="4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38"/>
      <c r="R14" s="1"/>
      <c r="S14" s="13"/>
    </row>
    <row r="15" spans="4:19">
      <c r="D15" s="5" t="str">
        <f t="shared" si="0"/>
        <v>SINKCCU_Fake_Elc</v>
      </c>
      <c r="H15" s="4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38"/>
      <c r="R15" s="1"/>
      <c r="S15" s="13"/>
    </row>
    <row r="16" spans="4:19">
      <c r="D16" s="5" t="str">
        <f t="shared" si="0"/>
        <v>SINKCCU_Fake_Elc</v>
      </c>
      <c r="H16" s="4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38"/>
      <c r="R16" s="1"/>
      <c r="S16" s="13"/>
    </row>
    <row r="17" spans="4:19">
      <c r="D17" s="5" t="str">
        <f t="shared" si="0"/>
        <v>SINKCCU_Fake_Elc</v>
      </c>
      <c r="H17" s="4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38"/>
      <c r="R17" s="1"/>
      <c r="S17" s="13"/>
    </row>
    <row r="18" spans="4:19">
      <c r="D18" s="5" t="str">
        <f t="shared" si="0"/>
        <v>SINKCCU_Fake_Elc</v>
      </c>
      <c r="H18" s="4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38"/>
      <c r="R18" s="1"/>
      <c r="S18" s="13"/>
    </row>
    <row r="19" spans="4:19">
      <c r="D19" s="5" t="str">
        <f t="shared" si="0"/>
        <v>SINKCCU_Fake_Elc</v>
      </c>
      <c r="H19" s="4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38"/>
      <c r="R19" s="1"/>
      <c r="S19" s="13"/>
    </row>
    <row r="20" spans="4:19">
      <c r="D20" s="5" t="str">
        <f t="shared" si="0"/>
        <v>SINKCCU_Fake_Elc</v>
      </c>
      <c r="H20" s="4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SINKCCU_Fake_Elc</v>
      </c>
      <c r="H21" s="4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SINKCCU_Fake_Elc</v>
      </c>
      <c r="H22" s="4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SINKCCU_Fake_Elc</v>
      </c>
      <c r="H23" s="4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SINKCCU_Fake_Elc</v>
      </c>
      <c r="H24" s="4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3"/>
      <c r="R24" s="1"/>
      <c r="S24" s="13"/>
    </row>
    <row r="25" spans="4:19">
      <c r="D25" s="5" t="str">
        <f t="shared" si="0"/>
        <v>SINKCCU_Fake_Elc</v>
      </c>
      <c r="H25" s="4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3"/>
      <c r="R25" s="1"/>
      <c r="S25" s="13"/>
    </row>
    <row r="26" spans="4:19">
      <c r="D26" s="5" t="str">
        <f t="shared" si="0"/>
        <v>SINKCCU_Fake_Elc</v>
      </c>
      <c r="H26" s="4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3"/>
      <c r="R26" s="1"/>
      <c r="S26" s="13"/>
    </row>
    <row r="27" spans="4:19">
      <c r="D27" s="5" t="str">
        <f t="shared" si="0"/>
        <v>SINKCCU_Fake_Elc</v>
      </c>
      <c r="H27" s="4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3"/>
      <c r="R27" s="1"/>
      <c r="S27" s="13"/>
    </row>
    <row r="28" spans="4:19">
      <c r="D28" s="5" t="str">
        <f t="shared" si="0"/>
        <v>SINKCCU_Fake_Elc</v>
      </c>
      <c r="H28" s="4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3"/>
      <c r="R28" s="1"/>
      <c r="S28" s="13"/>
    </row>
    <row r="29" spans="4:19">
      <c r="D29" s="5" t="str">
        <f t="shared" si="0"/>
        <v>SINKCCU_Fake_Elc</v>
      </c>
      <c r="H29" s="4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3"/>
      <c r="R29" s="1"/>
      <c r="S29" s="13"/>
    </row>
    <row r="30" spans="4:19">
      <c r="D30" s="5" t="str">
        <f t="shared" si="0"/>
        <v>SINKCCU_Fake_Elc</v>
      </c>
      <c r="H30" s="4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3"/>
      <c r="R30" s="1"/>
      <c r="S30" s="13"/>
    </row>
    <row r="31" spans="4:19">
      <c r="D31" s="5" t="str">
        <f t="shared" si="0"/>
        <v>SINKCCU_Fake_Elc</v>
      </c>
      <c r="H31" s="4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3"/>
      <c r="R31" s="1"/>
      <c r="S31" s="13"/>
    </row>
    <row r="32" spans="4:19">
      <c r="D32" s="5" t="str">
        <f t="shared" si="0"/>
        <v>SINKCCU_Fake_Elc</v>
      </c>
      <c r="H32" s="4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3"/>
      <c r="R32" s="1"/>
      <c r="S32" s="13"/>
    </row>
    <row r="33" spans="4:19">
      <c r="D33" s="5" t="str">
        <f t="shared" si="0"/>
        <v>SINKCCU_Fake_Elc</v>
      </c>
      <c r="H33" s="4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3"/>
      <c r="R33" s="1"/>
      <c r="S33" s="13"/>
    </row>
    <row r="34" spans="4:19">
      <c r="D34" s="5" t="str">
        <f t="shared" si="0"/>
        <v>SINKCCU_Fake_Elc</v>
      </c>
      <c r="H34" s="4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3"/>
      <c r="R34" s="1"/>
      <c r="S34" s="13"/>
    </row>
    <row r="35" spans="4:19">
      <c r="D35" s="5" t="str">
        <f t="shared" si="0"/>
        <v>SINKCCU_Fake_Elc</v>
      </c>
      <c r="H35" s="4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3"/>
      <c r="R35" s="1"/>
      <c r="S35" s="13"/>
    </row>
    <row r="36" spans="4:19">
      <c r="D36" s="5" t="str">
        <f t="shared" si="0"/>
        <v>SINKCCU_Fake_Elc</v>
      </c>
      <c r="H36" s="4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3"/>
      <c r="R36" s="1"/>
      <c r="S36" s="13"/>
    </row>
    <row r="37" spans="4:19">
      <c r="D37" s="5" t="str">
        <f t="shared" si="0"/>
        <v>SINKCCU_Fake_Elc</v>
      </c>
      <c r="H37" s="4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3"/>
      <c r="R37" s="1"/>
      <c r="S37" s="13"/>
    </row>
    <row r="38" spans="4:19">
      <c r="D38" s="5" t="str">
        <f t="shared" si="0"/>
        <v>SINKCCU_Fake_Elc</v>
      </c>
      <c r="H38" s="4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3"/>
      <c r="R38" s="1"/>
      <c r="S38" s="13"/>
    </row>
    <row r="39" spans="4:19">
      <c r="D39" s="5" t="str">
        <f t="shared" si="0"/>
        <v>SINKCCU_Fake_Elc</v>
      </c>
      <c r="H39" s="4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3"/>
      <c r="R39" s="1"/>
      <c r="S39" s="13"/>
    </row>
    <row r="40" spans="4:19">
      <c r="D40" s="5" t="str">
        <f t="shared" si="0"/>
        <v>SINKCCU_Fake_Elc</v>
      </c>
      <c r="H40" s="4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3"/>
      <c r="R40" s="1"/>
      <c r="S40" s="13"/>
    </row>
    <row r="41" spans="4:19">
      <c r="D41" s="5" t="str">
        <f t="shared" si="0"/>
        <v>SINKCCU_Fake_Elc</v>
      </c>
      <c r="H41" s="4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3"/>
      <c r="R41" s="1"/>
      <c r="S41" s="13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2025-02-06T22:38:25Z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