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1" documentId="11_A3241C169FAD2ECD60D00F61E1A57DE035C8CB04" xr6:coauthVersionLast="47" xr6:coauthVersionMax="47" xr10:uidLastSave="{C216A2DF-74E4-4B2F-824F-899D75C43ADE}"/>
  <bookViews>
    <workbookView xWindow="-110" yWindow="-110" windowWidth="19420" windowHeight="12220" firstSheet="7" activeTab="13" xr2:uid="{00000000-000D-0000-FFFF-FFFF00000000}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_DAC" sheetId="29" r:id="rId11"/>
    <sheet name="FORCO2_2" sheetId="27" r:id="rId12"/>
    <sheet name="AllStorageOrUse" sheetId="28" r:id="rId13"/>
    <sheet name="Sheet1" sheetId="3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4" i="30" l="1"/>
  <c r="D134" i="30"/>
  <c r="J133" i="30"/>
  <c r="D133" i="30"/>
  <c r="J132" i="30"/>
  <c r="D132" i="30"/>
  <c r="J131" i="30"/>
  <c r="D131" i="30"/>
  <c r="J130" i="30"/>
  <c r="D130" i="30"/>
  <c r="J129" i="30"/>
  <c r="D129" i="30"/>
  <c r="J128" i="30"/>
  <c r="D128" i="30"/>
  <c r="J127" i="30"/>
  <c r="D127" i="30"/>
  <c r="J126" i="30"/>
  <c r="D126" i="30"/>
  <c r="J125" i="30"/>
  <c r="D125" i="30"/>
  <c r="J124" i="30"/>
  <c r="D124" i="30"/>
  <c r="J123" i="30"/>
  <c r="D123" i="30"/>
  <c r="J122" i="30"/>
  <c r="D122" i="30"/>
  <c r="J121" i="30"/>
  <c r="D121" i="30"/>
  <c r="J120" i="30"/>
  <c r="D120" i="30"/>
  <c r="J119" i="30"/>
  <c r="D119" i="30"/>
  <c r="J118" i="30"/>
  <c r="D118" i="30"/>
  <c r="J117" i="30"/>
  <c r="D117" i="30"/>
  <c r="J116" i="30"/>
  <c r="D116" i="30"/>
  <c r="J115" i="30"/>
  <c r="D115" i="30"/>
  <c r="J114" i="30"/>
  <c r="D114" i="30"/>
  <c r="J113" i="30"/>
  <c r="D113" i="30"/>
  <c r="J112" i="30"/>
  <c r="D112" i="30"/>
  <c r="J111" i="30"/>
  <c r="D111" i="30"/>
  <c r="J110" i="30"/>
  <c r="D110" i="30"/>
  <c r="J109" i="30"/>
  <c r="D109" i="30"/>
  <c r="J108" i="30"/>
  <c r="D108" i="30"/>
  <c r="J107" i="30"/>
  <c r="D107" i="30"/>
  <c r="J106" i="30"/>
  <c r="D106" i="30"/>
  <c r="J105" i="30"/>
  <c r="D105" i="30"/>
  <c r="J103" i="30"/>
  <c r="D103" i="30"/>
  <c r="J102" i="30"/>
  <c r="D102" i="30"/>
  <c r="J101" i="30"/>
  <c r="D101" i="30"/>
  <c r="J100" i="30"/>
  <c r="D100" i="30"/>
  <c r="J99" i="30"/>
  <c r="D99" i="30"/>
  <c r="J98" i="30"/>
  <c r="D98" i="30"/>
  <c r="J97" i="30"/>
  <c r="D97" i="30"/>
  <c r="J96" i="30"/>
  <c r="D96" i="30"/>
  <c r="J95" i="30"/>
  <c r="D95" i="30"/>
  <c r="J94" i="30"/>
  <c r="D94" i="30"/>
  <c r="J93" i="30"/>
  <c r="D93" i="30"/>
  <c r="J92" i="30"/>
  <c r="D92" i="30"/>
  <c r="J91" i="30"/>
  <c r="D91" i="30"/>
  <c r="J90" i="30"/>
  <c r="D90" i="30"/>
  <c r="J89" i="30"/>
  <c r="D89" i="30"/>
  <c r="J88" i="30"/>
  <c r="D88" i="30"/>
  <c r="J87" i="30"/>
  <c r="D87" i="30"/>
  <c r="J86" i="30"/>
  <c r="D86" i="30"/>
  <c r="J85" i="30"/>
  <c r="D85" i="30"/>
  <c r="J84" i="30"/>
  <c r="D84" i="30"/>
  <c r="J83" i="30"/>
  <c r="D83" i="30"/>
  <c r="J82" i="30"/>
  <c r="D82" i="30"/>
  <c r="J81" i="30"/>
  <c r="D81" i="30"/>
  <c r="J80" i="30"/>
  <c r="D80" i="30"/>
  <c r="J79" i="30"/>
  <c r="D79" i="30"/>
  <c r="J78" i="30"/>
  <c r="D78" i="30"/>
  <c r="J77" i="30"/>
  <c r="D77" i="30"/>
  <c r="J76" i="30"/>
  <c r="D76" i="30"/>
  <c r="J75" i="30"/>
  <c r="D75" i="30"/>
  <c r="J74" i="30"/>
  <c r="D74" i="30"/>
  <c r="J72" i="30"/>
  <c r="D72" i="30"/>
  <c r="J71" i="30"/>
  <c r="D71" i="30"/>
  <c r="J70" i="30"/>
  <c r="D70" i="30"/>
  <c r="J69" i="30"/>
  <c r="D69" i="30"/>
  <c r="J68" i="30"/>
  <c r="D68" i="30"/>
  <c r="J67" i="30"/>
  <c r="D67" i="30"/>
  <c r="J66" i="30"/>
  <c r="D66" i="30"/>
  <c r="J65" i="30"/>
  <c r="D65" i="30"/>
  <c r="J64" i="30"/>
  <c r="D64" i="30"/>
  <c r="J63" i="30"/>
  <c r="D63" i="30"/>
  <c r="J62" i="30"/>
  <c r="D62" i="30"/>
  <c r="J61" i="30"/>
  <c r="D61" i="30"/>
  <c r="J60" i="30"/>
  <c r="D60" i="30"/>
  <c r="J59" i="30"/>
  <c r="D59" i="30"/>
  <c r="J58" i="30"/>
  <c r="D58" i="30"/>
  <c r="J57" i="30"/>
  <c r="D57" i="30"/>
  <c r="J56" i="30"/>
  <c r="D56" i="30"/>
  <c r="J55" i="30"/>
  <c r="D55" i="30"/>
  <c r="J54" i="30"/>
  <c r="D54" i="30"/>
  <c r="J53" i="30"/>
  <c r="D53" i="30"/>
  <c r="J52" i="30"/>
  <c r="D52" i="30"/>
  <c r="J51" i="30"/>
  <c r="D51" i="30"/>
  <c r="J50" i="30"/>
  <c r="D50" i="30"/>
  <c r="J49" i="30"/>
  <c r="D49" i="30"/>
  <c r="J48" i="30"/>
  <c r="D48" i="30"/>
  <c r="J47" i="30"/>
  <c r="D47" i="30"/>
  <c r="J46" i="30"/>
  <c r="D46" i="30"/>
  <c r="J45" i="30"/>
  <c r="D45" i="30"/>
  <c r="J44" i="30"/>
  <c r="D44" i="30"/>
  <c r="J43" i="30"/>
  <c r="D43" i="30"/>
  <c r="J41" i="30"/>
  <c r="D41" i="30"/>
  <c r="J40" i="30"/>
  <c r="D40" i="30"/>
  <c r="J39" i="30"/>
  <c r="D39" i="30"/>
  <c r="J38" i="30"/>
  <c r="D38" i="30"/>
  <c r="J37" i="30"/>
  <c r="D37" i="30"/>
  <c r="J36" i="30"/>
  <c r="D36" i="30"/>
  <c r="J35" i="30"/>
  <c r="D35" i="30"/>
  <c r="J34" i="30"/>
  <c r="D34" i="30"/>
  <c r="J33" i="30"/>
  <c r="D33" i="30"/>
  <c r="J32" i="30"/>
  <c r="D32" i="30"/>
  <c r="J31" i="30"/>
  <c r="D31" i="30"/>
  <c r="J30" i="30"/>
  <c r="D30" i="30"/>
  <c r="J29" i="30"/>
  <c r="D29" i="30"/>
  <c r="J28" i="30"/>
  <c r="D28" i="30"/>
  <c r="J27" i="30"/>
  <c r="D27" i="30"/>
  <c r="J26" i="30"/>
  <c r="D26" i="30"/>
  <c r="J25" i="30"/>
  <c r="D25" i="30"/>
  <c r="J24" i="30"/>
  <c r="D24" i="30"/>
  <c r="J23" i="30"/>
  <c r="D23" i="30"/>
  <c r="J22" i="30"/>
  <c r="D22" i="30"/>
  <c r="J21" i="30"/>
  <c r="D21" i="30"/>
  <c r="J20" i="30"/>
  <c r="D20" i="30"/>
  <c r="J19" i="30"/>
  <c r="D19" i="30"/>
  <c r="J18" i="30"/>
  <c r="D18" i="30"/>
  <c r="J17" i="30"/>
  <c r="D17" i="30"/>
  <c r="J16" i="30"/>
  <c r="D16" i="30"/>
  <c r="J15" i="30"/>
  <c r="D15" i="30"/>
  <c r="J14" i="30"/>
  <c r="D14" i="30"/>
  <c r="J13" i="30"/>
  <c r="D13" i="30"/>
  <c r="J12" i="30"/>
  <c r="D12" i="30"/>
  <c r="L164" i="28"/>
  <c r="G164" i="28"/>
  <c r="L163" i="28"/>
  <c r="G163" i="28"/>
  <c r="L162" i="28"/>
  <c r="G162" i="28"/>
  <c r="L161" i="28"/>
  <c r="G161" i="28"/>
  <c r="L160" i="28"/>
  <c r="G160" i="28"/>
  <c r="L159" i="28"/>
  <c r="G159" i="28"/>
  <c r="L158" i="28"/>
  <c r="G158" i="28"/>
  <c r="L157" i="28"/>
  <c r="G157" i="28"/>
  <c r="L156" i="28"/>
  <c r="G156" i="28"/>
  <c r="L155" i="28"/>
  <c r="G155" i="28"/>
  <c r="L154" i="28"/>
  <c r="G154" i="28"/>
  <c r="L153" i="28"/>
  <c r="G153" i="28"/>
  <c r="L152" i="28"/>
  <c r="G152" i="28"/>
  <c r="L151" i="28"/>
  <c r="G151" i="28"/>
  <c r="L150" i="28"/>
  <c r="G150" i="28"/>
  <c r="L149" i="28"/>
  <c r="G149" i="28"/>
  <c r="L148" i="28"/>
  <c r="G148" i="28"/>
  <c r="L147" i="28"/>
  <c r="G147" i="28"/>
  <c r="L146" i="28"/>
  <c r="G146" i="28"/>
  <c r="L145" i="28"/>
  <c r="G145" i="28"/>
  <c r="L144" i="28"/>
  <c r="G144" i="28"/>
  <c r="L143" i="28"/>
  <c r="G143" i="28"/>
  <c r="L142" i="28"/>
  <c r="G142" i="28"/>
  <c r="L141" i="28"/>
  <c r="G141" i="28"/>
  <c r="L140" i="28"/>
  <c r="G140" i="28"/>
  <c r="L139" i="28"/>
  <c r="G139" i="28"/>
  <c r="L138" i="28"/>
  <c r="G138" i="28"/>
  <c r="L137" i="28"/>
  <c r="G137" i="28"/>
  <c r="L136" i="28"/>
  <c r="G136" i="28"/>
  <c r="L135" i="28"/>
  <c r="L134" i="28"/>
  <c r="G134" i="28"/>
  <c r="L133" i="28"/>
  <c r="G133" i="28"/>
  <c r="L132" i="28"/>
  <c r="G132" i="28"/>
  <c r="L131" i="28"/>
  <c r="G131" i="28"/>
  <c r="L130" i="28"/>
  <c r="G130" i="28"/>
  <c r="L129" i="28"/>
  <c r="G129" i="28"/>
  <c r="L128" i="28"/>
  <c r="G128" i="28"/>
  <c r="L127" i="28"/>
  <c r="G127" i="28"/>
  <c r="L126" i="28"/>
  <c r="G126" i="28"/>
  <c r="L125" i="28"/>
  <c r="G125" i="28"/>
  <c r="L124" i="28"/>
  <c r="G124" i="28"/>
  <c r="L123" i="28"/>
  <c r="G123" i="28"/>
  <c r="L122" i="28"/>
  <c r="G122" i="28"/>
  <c r="L121" i="28"/>
  <c r="G121" i="28"/>
  <c r="L120" i="28"/>
  <c r="G120" i="28"/>
  <c r="L119" i="28"/>
  <c r="G119" i="28"/>
  <c r="L118" i="28"/>
  <c r="G118" i="28"/>
  <c r="L117" i="28"/>
  <c r="G117" i="28"/>
  <c r="L116" i="28"/>
  <c r="G116" i="28"/>
  <c r="L115" i="28"/>
  <c r="G115" i="28"/>
  <c r="L114" i="28"/>
  <c r="G114" i="28"/>
  <c r="L113" i="28"/>
  <c r="G113" i="28"/>
  <c r="L112" i="28"/>
  <c r="G112" i="28"/>
  <c r="L111" i="28"/>
  <c r="G111" i="28"/>
  <c r="L110" i="28"/>
  <c r="G110" i="28"/>
  <c r="L109" i="28"/>
  <c r="G109" i="28"/>
  <c r="L108" i="28"/>
  <c r="G108" i="28"/>
  <c r="L107" i="28"/>
  <c r="G107" i="28"/>
  <c r="L106" i="28"/>
  <c r="G106" i="28"/>
  <c r="L105" i="28"/>
  <c r="G105" i="28"/>
  <c r="L104" i="28"/>
  <c r="L103" i="28"/>
  <c r="G103" i="28"/>
  <c r="L102" i="28"/>
  <c r="G102" i="28"/>
  <c r="L101" i="28"/>
  <c r="G101" i="28"/>
  <c r="L100" i="28"/>
  <c r="G100" i="28"/>
  <c r="L99" i="28"/>
  <c r="G99" i="28"/>
  <c r="L98" i="28"/>
  <c r="G98" i="28"/>
  <c r="L97" i="28"/>
  <c r="G97" i="28"/>
  <c r="L96" i="28"/>
  <c r="G96" i="28"/>
  <c r="L95" i="28"/>
  <c r="G95" i="28"/>
  <c r="L94" i="28"/>
  <c r="G94" i="28"/>
  <c r="L93" i="28"/>
  <c r="G93" i="28"/>
  <c r="L92" i="28"/>
  <c r="G92" i="28"/>
  <c r="L91" i="28"/>
  <c r="G91" i="28"/>
  <c r="L90" i="28"/>
  <c r="G90" i="28"/>
  <c r="L89" i="28"/>
  <c r="G89" i="28"/>
  <c r="L88" i="28"/>
  <c r="G88" i="28"/>
  <c r="L87" i="28"/>
  <c r="G87" i="28"/>
  <c r="L86" i="28"/>
  <c r="G86" i="28"/>
  <c r="L85" i="28"/>
  <c r="G85" i="28"/>
  <c r="L84" i="28"/>
  <c r="G84" i="28"/>
  <c r="L83" i="28"/>
  <c r="G83" i="28"/>
  <c r="L82" i="28"/>
  <c r="G82" i="28"/>
  <c r="L81" i="28"/>
  <c r="G81" i="28"/>
  <c r="L80" i="28"/>
  <c r="G80" i="28"/>
  <c r="L79" i="28"/>
  <c r="G79" i="28"/>
  <c r="L78" i="28"/>
  <c r="G78" i="28"/>
  <c r="L77" i="28"/>
  <c r="G77" i="28"/>
  <c r="L76" i="28"/>
  <c r="G76" i="28"/>
  <c r="L75" i="28"/>
  <c r="G75" i="28"/>
  <c r="L74" i="28"/>
  <c r="G74" i="28"/>
  <c r="L73" i="28"/>
  <c r="L72" i="28"/>
  <c r="G72" i="28"/>
  <c r="L71" i="28"/>
  <c r="G71" i="28"/>
  <c r="L70" i="28"/>
  <c r="G70" i="28"/>
  <c r="L69" i="28"/>
  <c r="G69" i="28"/>
  <c r="L68" i="28"/>
  <c r="G68" i="28"/>
  <c r="L67" i="28"/>
  <c r="G67" i="28"/>
  <c r="L66" i="28"/>
  <c r="G66" i="28"/>
  <c r="L65" i="28"/>
  <c r="G65" i="28"/>
  <c r="L64" i="28"/>
  <c r="G64" i="28"/>
  <c r="L63" i="28"/>
  <c r="G63" i="28"/>
  <c r="L62" i="28"/>
  <c r="G62" i="28"/>
  <c r="L61" i="28"/>
  <c r="G61" i="28"/>
  <c r="L60" i="28"/>
  <c r="G60" i="28"/>
  <c r="L59" i="28"/>
  <c r="G59" i="28"/>
  <c r="L58" i="28"/>
  <c r="G58" i="28"/>
  <c r="L57" i="28"/>
  <c r="G57" i="28"/>
  <c r="L56" i="28"/>
  <c r="G56" i="28"/>
  <c r="L55" i="28"/>
  <c r="G55" i="28"/>
  <c r="L54" i="28"/>
  <c r="G54" i="28"/>
  <c r="L53" i="28"/>
  <c r="G53" i="28"/>
  <c r="L52" i="28"/>
  <c r="G52" i="28"/>
  <c r="L51" i="28"/>
  <c r="G51" i="28"/>
  <c r="L50" i="28"/>
  <c r="G50" i="28"/>
  <c r="L49" i="28"/>
  <c r="G49" i="28"/>
  <c r="L48" i="28"/>
  <c r="G48" i="28"/>
  <c r="L47" i="28"/>
  <c r="G47" i="28"/>
  <c r="L46" i="28"/>
  <c r="G46" i="28"/>
  <c r="L45" i="28"/>
  <c r="G45" i="28"/>
  <c r="L44" i="28"/>
  <c r="G44" i="28"/>
  <c r="L43" i="28"/>
  <c r="G43" i="28"/>
  <c r="L42" i="28"/>
  <c r="L41" i="28"/>
  <c r="G41" i="28"/>
  <c r="L40" i="28"/>
  <c r="G40" i="28"/>
  <c r="L39" i="28"/>
  <c r="G39" i="28"/>
  <c r="L38" i="28"/>
  <c r="G38" i="28"/>
  <c r="L37" i="28"/>
  <c r="G37" i="28"/>
  <c r="L36" i="28"/>
  <c r="G36" i="28"/>
  <c r="L35" i="28"/>
  <c r="G35" i="28"/>
  <c r="L34" i="28"/>
  <c r="G34" i="28"/>
  <c r="L33" i="28"/>
  <c r="G33" i="28"/>
  <c r="L32" i="28"/>
  <c r="G32" i="28"/>
  <c r="L31" i="28"/>
  <c r="G31" i="28"/>
  <c r="L30" i="28"/>
  <c r="G30" i="28"/>
  <c r="L29" i="28"/>
  <c r="G29" i="28"/>
  <c r="L28" i="28"/>
  <c r="G28" i="28"/>
  <c r="L27" i="28"/>
  <c r="G27" i="28"/>
  <c r="L26" i="28"/>
  <c r="G26" i="28"/>
  <c r="L25" i="28"/>
  <c r="G25" i="28"/>
  <c r="L24" i="28"/>
  <c r="G24" i="28"/>
  <c r="L23" i="28"/>
  <c r="G23" i="28"/>
  <c r="L22" i="28"/>
  <c r="G22" i="28"/>
  <c r="L21" i="28"/>
  <c r="G21" i="28"/>
  <c r="L20" i="28"/>
  <c r="G20" i="28"/>
  <c r="L19" i="28"/>
  <c r="G19" i="28"/>
  <c r="L18" i="28"/>
  <c r="G18" i="28"/>
  <c r="L17" i="28"/>
  <c r="G17" i="28"/>
  <c r="L16" i="28"/>
  <c r="G16" i="28"/>
  <c r="L15" i="28"/>
  <c r="G15" i="28"/>
  <c r="L14" i="28"/>
  <c r="G14" i="28"/>
  <c r="L13" i="28"/>
  <c r="G13" i="28"/>
  <c r="L12" i="28"/>
  <c r="G12" i="28"/>
  <c r="L11" i="28"/>
  <c r="N41" i="27"/>
  <c r="D41" i="27"/>
  <c r="N40" i="27"/>
  <c r="D40" i="27"/>
  <c r="N39" i="27"/>
  <c r="D39" i="27"/>
  <c r="N38" i="27"/>
  <c r="D38" i="27"/>
  <c r="N37" i="27"/>
  <c r="D37" i="27"/>
  <c r="N36" i="27"/>
  <c r="D36" i="27"/>
  <c r="N35" i="27"/>
  <c r="D35" i="27"/>
  <c r="N34" i="27"/>
  <c r="D34" i="27"/>
  <c r="N33" i="27"/>
  <c r="D33" i="27"/>
  <c r="N32" i="27"/>
  <c r="D32" i="27"/>
  <c r="N31" i="27"/>
  <c r="D31" i="27"/>
  <c r="N30" i="27"/>
  <c r="D30" i="27"/>
  <c r="N29" i="27"/>
  <c r="D29" i="27"/>
  <c r="N28" i="27"/>
  <c r="D28" i="27"/>
  <c r="N27" i="27"/>
  <c r="D27" i="27"/>
  <c r="N26" i="27"/>
  <c r="D26" i="27"/>
  <c r="N25" i="27"/>
  <c r="D25" i="27"/>
  <c r="N24" i="27"/>
  <c r="D24" i="27"/>
  <c r="N23" i="27"/>
  <c r="D23" i="27"/>
  <c r="N22" i="27"/>
  <c r="D22" i="27"/>
  <c r="N21" i="27"/>
  <c r="D21" i="27"/>
  <c r="N20" i="27"/>
  <c r="D20" i="27"/>
  <c r="N19" i="27"/>
  <c r="D19" i="27"/>
  <c r="N18" i="27"/>
  <c r="D18" i="27"/>
  <c r="N17" i="27"/>
  <c r="D17" i="27"/>
  <c r="N16" i="27"/>
  <c r="D16" i="27"/>
  <c r="N15" i="27"/>
  <c r="D15" i="27"/>
  <c r="N14" i="27"/>
  <c r="D14" i="27"/>
  <c r="N13" i="27"/>
  <c r="D13" i="27"/>
  <c r="N12" i="27"/>
  <c r="D12" i="27"/>
  <c r="N11" i="27"/>
  <c r="O41" i="29"/>
  <c r="N41" i="29"/>
  <c r="L41" i="29"/>
  <c r="D41" i="29"/>
  <c r="O40" i="29"/>
  <c r="N40" i="29"/>
  <c r="L40" i="29"/>
  <c r="D40" i="29"/>
  <c r="O39" i="29"/>
  <c r="N39" i="29"/>
  <c r="L39" i="29"/>
  <c r="D39" i="29"/>
  <c r="O38" i="29"/>
  <c r="N38" i="29"/>
  <c r="L38" i="29"/>
  <c r="D38" i="29"/>
  <c r="O37" i="29"/>
  <c r="N37" i="29"/>
  <c r="L37" i="29"/>
  <c r="D37" i="29"/>
  <c r="O36" i="29"/>
  <c r="N36" i="29"/>
  <c r="L36" i="29"/>
  <c r="D36" i="29"/>
  <c r="O35" i="29"/>
  <c r="N35" i="29"/>
  <c r="L35" i="29"/>
  <c r="D35" i="29"/>
  <c r="O34" i="29"/>
  <c r="N34" i="29"/>
  <c r="L34" i="29"/>
  <c r="D34" i="29"/>
  <c r="O33" i="29"/>
  <c r="N33" i="29"/>
  <c r="L33" i="29"/>
  <c r="D33" i="29"/>
  <c r="O32" i="29"/>
  <c r="N32" i="29"/>
  <c r="L32" i="29"/>
  <c r="D32" i="29"/>
  <c r="O31" i="29"/>
  <c r="N31" i="29"/>
  <c r="L31" i="29"/>
  <c r="D31" i="29"/>
  <c r="O30" i="29"/>
  <c r="N30" i="29"/>
  <c r="L30" i="29"/>
  <c r="D30" i="29"/>
  <c r="O29" i="29"/>
  <c r="N29" i="29"/>
  <c r="L29" i="29"/>
  <c r="D29" i="29"/>
  <c r="O28" i="29"/>
  <c r="N28" i="29"/>
  <c r="L28" i="29"/>
  <c r="D28" i="29"/>
  <c r="O27" i="29"/>
  <c r="N27" i="29"/>
  <c r="L27" i="29"/>
  <c r="D27" i="29"/>
  <c r="O26" i="29"/>
  <c r="N26" i="29"/>
  <c r="L26" i="29"/>
  <c r="D26" i="29"/>
  <c r="O25" i="29"/>
  <c r="N25" i="29"/>
  <c r="L25" i="29"/>
  <c r="D25" i="29"/>
  <c r="O24" i="29"/>
  <c r="N24" i="29"/>
  <c r="L24" i="29"/>
  <c r="D24" i="29"/>
  <c r="O23" i="29"/>
  <c r="N23" i="29"/>
  <c r="L23" i="29"/>
  <c r="D23" i="29"/>
  <c r="O22" i="29"/>
  <c r="N22" i="29"/>
  <c r="L22" i="29"/>
  <c r="D22" i="29"/>
  <c r="O21" i="29"/>
  <c r="N21" i="29"/>
  <c r="L21" i="29"/>
  <c r="D21" i="29"/>
  <c r="O20" i="29"/>
  <c r="N20" i="29"/>
  <c r="L20" i="29"/>
  <c r="D20" i="29"/>
  <c r="O19" i="29"/>
  <c r="N19" i="29"/>
  <c r="L19" i="29"/>
  <c r="D19" i="29"/>
  <c r="O18" i="29"/>
  <c r="N18" i="29"/>
  <c r="L18" i="29"/>
  <c r="D18" i="29"/>
  <c r="O17" i="29"/>
  <c r="N17" i="29"/>
  <c r="L17" i="29"/>
  <c r="D17" i="29"/>
  <c r="O16" i="29"/>
  <c r="N16" i="29"/>
  <c r="L16" i="29"/>
  <c r="D16" i="29"/>
  <c r="O15" i="29"/>
  <c r="N15" i="29"/>
  <c r="L15" i="29"/>
  <c r="D15" i="29"/>
  <c r="O14" i="29"/>
  <c r="N14" i="29"/>
  <c r="L14" i="29"/>
  <c r="D14" i="29"/>
  <c r="N13" i="29"/>
  <c r="L13" i="29"/>
  <c r="D13" i="29"/>
  <c r="N12" i="29"/>
  <c r="L12" i="29"/>
  <c r="D12" i="29"/>
  <c r="N11" i="29"/>
  <c r="L11" i="29"/>
  <c r="L41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Q11" i="22"/>
  <c r="L11" i="22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Q11" i="23"/>
  <c r="L11" i="23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L1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P9" authorId="0" shapeId="0" xr:uid="{00000000-0006-0000-0100-000001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O26" authorId="0" shapeId="0" xr:uid="{00000000-0006-0000-0A00-000001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<sst xmlns="http://schemas.openxmlformats.org/spreadsheetml/2006/main" count="1109" uniqueCount="66">
  <si>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</si>
  <si>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</si>
  <si>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</si>
  <si>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</si>
  <si>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</si>
  <si>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</si>
  <si>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</si>
  <si>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</si>
  <si>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</si>
  <si>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</si>
  <si>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</si>
  <si>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</si>
  <si>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</si>
  <si>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</si>
  <si>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</si>
  <si>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</si>
  <si>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</si>
  <si>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</si>
  <si>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</si>
  <si>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</si>
  <si>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</si>
  <si>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</si>
  <si>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</si>
  <si>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</si>
  <si>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</si>
  <si>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</si>
  <si>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</si>
  <si>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</si>
  <si>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</si>
  <si>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</si>
  <si>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</si>
  <si>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</si>
  <si>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</si>
  <si>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</si>
  <si>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</si>
  <si>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</si>
  <si>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</si>
  <si>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</si>
  <si>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</si>
  <si>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</si>
  <si>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</si>
  <si>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</si>
  <si>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</si>
  <si>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</si>
  <si>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</si>
  <si>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</si>
  <si>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</si>
  <si>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UC_ACT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</si>
  <si>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</si>
  <si>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</si>
  <si>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</si>
  <si>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</si>
  <si>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</si>
  <si>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</si>
  <si>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</si>
  <si>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</si>
  <si>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</si>
  <si>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</si>
  <si>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</si>
  <si>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</si>
  <si>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AU_SNKCO2tech_All_BND</t>
  </si>
  <si>
    <t>SINKCCS_Immiscible</t>
  </si>
  <si>
    <t>LO</t>
  </si>
  <si>
    <t>SINKCCS_Miscible</t>
  </si>
  <si>
    <t>SINKCCS_Saline</t>
  </si>
  <si>
    <t>SINKCCU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</si>
</sst>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.199999999999999"/>
      <color rgb="FF000000"/>
      <name val="Segoe UI"/>
      <charset val="134"/>
    </font>
    <font>
      <sz val="10"/>
      <name val="Arial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.199999999999999"/>
      <color rgb="FF212529"/>
      <name val="Segoe UI"/>
      <charset val="134"/>
    </font>
    <font>
      <sz val="10"/>
      <name val="Arial"/>
      <charset val="134"/>
    </font>
    <font>
      <sz val="10"/>
      <color theme="1"/>
      <name val="Arial"/>
    </font>
    <font>
      <sz val="11"/>
      <color rgb="FFFF0000"/>
      <name val="Arial"/>
    </font>
    <font>
      <sz val="11"/>
      <color indexed="8"/>
      <name val="Calibri"/>
      <charset val="134"/>
    </font>
    <font>
      <b/>
      <sz val="10"/>
      <color theme="1"/>
      <name val="Arial"/>
    </font>
    <font>
      <b/>
      <sz val="9"/>
      <name val="Times New Roman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/>
    <xf numFmtId="0" fontId="10" fillId="0" borderId="0"/>
  </cellStyleXfs>
  <cellXfs count="18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Alignment="1">
      <alignment horizontal="center" indent="1"/>
    </xf>
    <xf numFmtId="0" fontId="3" fillId="0" borderId="0" xfId="0" applyFont="1" applyFill="1" applyBorder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 applyBorder="1"/>
    <xf numFmtId="0" fontId="0" fillId="0" borderId="0" xfId="0" applyFill="1" applyAlignment="1">
      <alignment vertical="center"/>
    </xf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0" fillId="0" borderId="0" xfId="0" applyFont="1"/>
    <xf numFmtId="0" fontId="10" fillId="0" borderId="0" xfId="0" applyNumberFormat="1" applyFont="1" applyFill="1" applyBorder="1" applyAlignment="1" applyProtection="1">
      <alignment vertical="center"/>
    </xf>
    <xf numFmtId="0" fontId="11" fillId="0" borderId="0" xfId="0" applyFont="1" applyFill="1" applyBorder="1" applyAlignment="1"/>
    <xf numFmtId="0" fontId="7" fillId="0" borderId="0" xfId="0" applyFont="1" applyFill="1" applyBorder="1"/>
    <xf numFmtId="0" fontId="7" fillId="3" borderId="0" xfId="0" applyFont="1" applyFill="1" applyBorder="1"/>
    <xf numFmtId="0" fontId="0" fillId="3" borderId="0" xfId="0" applyFill="1"/>
  </cellXfs>
  <cellStyles count="3">
    <cellStyle name="Normal" xfId="0" builtinId="0"/>
    <cellStyle name="Normal 10" xfId="1" xr:uid="{00000000-0005-0000-0000-000031000000}"/>
    <cellStyle name="Normale_Scen_UC_IND-StrucConst" xfId="2" xr:uid="{00000000-0005-0000-0000-00003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41"/>
  <sheetViews>
    <sheetView workbookViewId="0">
      <selection activeCell="I26" sqref="I26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4">
      <c r="B4" s="2" t="s">
        <v>0</v>
      </c>
    </row>
    <row r="5" spans="2:14">
      <c r="B5" s="1" t="s">
        <v>1</v>
      </c>
    </row>
    <row r="9" spans="2:14">
      <c r="J9" s="1" t="s">
        <v>2</v>
      </c>
    </row>
    <row r="10" spans="2:14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9">
        <v>645.40050129999997</v>
      </c>
    </row>
    <row r="12" spans="2:14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653125.11399999994</v>
      </c>
    </row>
    <row r="13" spans="2:14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2:14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679156.64630000002</v>
      </c>
    </row>
    <row r="15" spans="2:14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667190.13309999998</v>
      </c>
    </row>
    <row r="16" spans="2:14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653629.60930000001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648956.1409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645078.91929999995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636720.62470000004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625408.10400000005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612566.79180000001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607089.60019999999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600465.60499999998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595527.70970000001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585209.89359999995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582178.17039999994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578638.49670000002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576156.21849999996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573986.5808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571882.97199999995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570312.87190000003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567430.96909999999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565678.56429999997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563122.47770000005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561035.55059999996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559654.74540000001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560300.21770000004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561169.67509999999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562363.22739999997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564345.7341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566447.13439999998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P45"/>
  <sheetViews>
    <sheetView topLeftCell="A79" zoomScale="66" zoomScaleNormal="66" workbookViewId="0">
      <selection activeCell="N26" sqref="N26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6">
      <c r="B4" s="2" t="s">
        <v>0</v>
      </c>
    </row>
    <row r="5" spans="2:16">
      <c r="B5" s="1" t="s">
        <v>1</v>
      </c>
    </row>
    <row r="9" spans="2:16">
      <c r="J9" s="1" t="s">
        <v>2</v>
      </c>
    </row>
    <row r="10" spans="2:16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6">
      <c r="B11" s="1" t="s">
        <v>40</v>
      </c>
      <c r="D11" s="4" t="s">
        <v>45</v>
      </c>
      <c r="G11"/>
      <c r="H11" s="1" t="s">
        <v>42</v>
      </c>
      <c r="I11" s="1">
        <v>2020</v>
      </c>
      <c r="J11" s="1" t="s">
        <v>16</v>
      </c>
      <c r="L11" s="10">
        <f>0.06*366*10^9*0.0373/10^6/3</f>
        <v>273.036</v>
      </c>
      <c r="O11" s="4"/>
      <c r="P11" s="11" t="s">
        <v>46</v>
      </c>
    </row>
    <row r="12" spans="2:16">
      <c r="D12" s="4" t="s">
        <v>45</v>
      </c>
      <c r="G12"/>
      <c r="H12" s="1" t="s">
        <v>42</v>
      </c>
      <c r="I12" s="1">
        <v>2021</v>
      </c>
      <c r="J12" s="1" t="s">
        <v>16</v>
      </c>
      <c r="L12" s="10">
        <f t="shared" ref="L12:L21" si="0">0.06*366*10^9*0.0373/10^6/3</f>
        <v>273.036</v>
      </c>
      <c r="P12" s="12"/>
    </row>
    <row r="13" spans="2:16">
      <c r="D13" s="4" t="s">
        <v>45</v>
      </c>
      <c r="G13"/>
      <c r="H13" s="1" t="s">
        <v>42</v>
      </c>
      <c r="I13" s="1">
        <v>2022</v>
      </c>
      <c r="J13" s="1" t="s">
        <v>16</v>
      </c>
      <c r="L13" s="10">
        <f t="shared" si="0"/>
        <v>273.036</v>
      </c>
      <c r="P13" s="12"/>
    </row>
    <row r="14" spans="2:16">
      <c r="D14" s="4" t="s">
        <v>45</v>
      </c>
      <c r="G14"/>
      <c r="H14" s="1" t="s">
        <v>42</v>
      </c>
      <c r="I14" s="1">
        <v>2023</v>
      </c>
      <c r="J14" s="1" t="s">
        <v>16</v>
      </c>
      <c r="L14" s="10">
        <f t="shared" si="0"/>
        <v>273.036</v>
      </c>
      <c r="P14" s="12"/>
    </row>
    <row r="15" spans="2:16">
      <c r="D15" s="4" t="s">
        <v>45</v>
      </c>
      <c r="G15"/>
      <c r="H15" s="1" t="s">
        <v>42</v>
      </c>
      <c r="I15" s="1">
        <v>2024</v>
      </c>
      <c r="J15" s="1" t="s">
        <v>16</v>
      </c>
      <c r="L15" s="10">
        <f t="shared" si="0"/>
        <v>273.036</v>
      </c>
    </row>
    <row r="16" spans="2:16">
      <c r="D16" s="4" t="s">
        <v>45</v>
      </c>
      <c r="G16"/>
      <c r="H16" s="1" t="s">
        <v>42</v>
      </c>
      <c r="I16" s="1">
        <v>2025</v>
      </c>
      <c r="J16" s="1" t="s">
        <v>16</v>
      </c>
      <c r="L16" s="10">
        <f t="shared" si="0"/>
        <v>273.036</v>
      </c>
    </row>
    <row r="17" spans="4:12">
      <c r="D17" s="4" t="s">
        <v>45</v>
      </c>
      <c r="G17"/>
      <c r="H17" s="1" t="s">
        <v>42</v>
      </c>
      <c r="I17" s="1">
        <v>2026</v>
      </c>
      <c r="J17" s="1" t="s">
        <v>16</v>
      </c>
      <c r="L17" s="10">
        <f t="shared" si="0"/>
        <v>273.036</v>
      </c>
    </row>
    <row r="18" spans="4:12">
      <c r="D18" s="4" t="s">
        <v>45</v>
      </c>
      <c r="G18"/>
      <c r="H18" s="1" t="s">
        <v>42</v>
      </c>
      <c r="I18" s="1">
        <v>2027</v>
      </c>
      <c r="J18" s="1" t="s">
        <v>16</v>
      </c>
      <c r="L18" s="10">
        <f t="shared" si="0"/>
        <v>273.036</v>
      </c>
    </row>
    <row r="19" spans="4:12">
      <c r="D19" s="4" t="s">
        <v>45</v>
      </c>
      <c r="G19"/>
      <c r="H19" s="1" t="s">
        <v>42</v>
      </c>
      <c r="I19" s="1">
        <v>2028</v>
      </c>
      <c r="J19" s="1" t="s">
        <v>16</v>
      </c>
      <c r="L19" s="10">
        <f t="shared" si="0"/>
        <v>273.036</v>
      </c>
    </row>
    <row r="20" spans="4:12">
      <c r="D20" s="4" t="s">
        <v>45</v>
      </c>
      <c r="G20"/>
      <c r="H20" s="1" t="s">
        <v>42</v>
      </c>
      <c r="I20" s="1">
        <v>2029</v>
      </c>
      <c r="J20" s="1" t="s">
        <v>16</v>
      </c>
      <c r="L20" s="10">
        <f t="shared" si="0"/>
        <v>273.036</v>
      </c>
    </row>
    <row r="21" spans="4:12">
      <c r="D21" s="4" t="s">
        <v>45</v>
      </c>
      <c r="G21"/>
      <c r="H21" s="1" t="s">
        <v>42</v>
      </c>
      <c r="I21" s="1">
        <v>2030</v>
      </c>
      <c r="J21" s="1" t="s">
        <v>16</v>
      </c>
      <c r="L21" s="10">
        <f t="shared" si="0"/>
        <v>273.036</v>
      </c>
    </row>
    <row r="22" spans="4:12">
      <c r="D22" s="4" t="s">
        <v>45</v>
      </c>
      <c r="G22"/>
      <c r="H22" s="1" t="s">
        <v>42</v>
      </c>
      <c r="I22" s="1">
        <v>2031</v>
      </c>
      <c r="J22" s="1" t="s">
        <v>16</v>
      </c>
      <c r="L22" s="10">
        <f t="shared" ref="L22:L31" si="1">0.06*366*10^9*0.0373/10^6/3</f>
        <v>273.036</v>
      </c>
    </row>
    <row r="23" spans="4:12">
      <c r="D23" s="4" t="s">
        <v>45</v>
      </c>
      <c r="G23"/>
      <c r="H23" s="1" t="s">
        <v>42</v>
      </c>
      <c r="I23" s="1">
        <v>2032</v>
      </c>
      <c r="J23" s="1" t="s">
        <v>16</v>
      </c>
      <c r="L23" s="10">
        <f t="shared" si="1"/>
        <v>273.036</v>
      </c>
    </row>
    <row r="24" spans="4:12">
      <c r="D24" s="4" t="s">
        <v>45</v>
      </c>
      <c r="G24"/>
      <c r="H24" s="1" t="s">
        <v>42</v>
      </c>
      <c r="I24" s="1">
        <v>2033</v>
      </c>
      <c r="J24" s="1" t="s">
        <v>16</v>
      </c>
      <c r="L24" s="10">
        <f t="shared" si="1"/>
        <v>273.036</v>
      </c>
    </row>
    <row r="25" spans="4:12">
      <c r="D25" s="4" t="s">
        <v>45</v>
      </c>
      <c r="G25"/>
      <c r="H25" s="1" t="s">
        <v>42</v>
      </c>
      <c r="I25" s="1">
        <v>2034</v>
      </c>
      <c r="J25" s="1" t="s">
        <v>16</v>
      </c>
      <c r="L25" s="10">
        <f t="shared" si="1"/>
        <v>273.036</v>
      </c>
    </row>
    <row r="26" spans="4:12">
      <c r="D26" s="4" t="s">
        <v>45</v>
      </c>
      <c r="G26"/>
      <c r="H26" s="1" t="s">
        <v>42</v>
      </c>
      <c r="I26" s="1">
        <v>2035</v>
      </c>
      <c r="J26" s="1" t="s">
        <v>16</v>
      </c>
      <c r="L26" s="10">
        <f t="shared" si="1"/>
        <v>273.036</v>
      </c>
    </row>
    <row r="27" spans="4:12">
      <c r="D27" s="4" t="s">
        <v>45</v>
      </c>
      <c r="G27"/>
      <c r="H27" s="1" t="s">
        <v>42</v>
      </c>
      <c r="I27" s="1">
        <v>2036</v>
      </c>
      <c r="J27" s="1" t="s">
        <v>16</v>
      </c>
      <c r="L27" s="10">
        <f t="shared" si="1"/>
        <v>273.036</v>
      </c>
    </row>
    <row r="28" spans="4:12">
      <c r="D28" s="4" t="s">
        <v>45</v>
      </c>
      <c r="G28"/>
      <c r="H28" s="1" t="s">
        <v>42</v>
      </c>
      <c r="I28" s="1">
        <v>2037</v>
      </c>
      <c r="J28" s="1" t="s">
        <v>16</v>
      </c>
      <c r="L28" s="10">
        <f t="shared" si="1"/>
        <v>273.036</v>
      </c>
    </row>
    <row r="29" spans="4:12">
      <c r="D29" s="4" t="s">
        <v>45</v>
      </c>
      <c r="G29"/>
      <c r="H29" s="1" t="s">
        <v>42</v>
      </c>
      <c r="I29" s="1">
        <v>2038</v>
      </c>
      <c r="J29" s="1" t="s">
        <v>16</v>
      </c>
      <c r="L29" s="10">
        <f t="shared" si="1"/>
        <v>273.036</v>
      </c>
    </row>
    <row r="30" spans="4:12">
      <c r="D30" s="4" t="s">
        <v>45</v>
      </c>
      <c r="G30"/>
      <c r="H30" s="1" t="s">
        <v>42</v>
      </c>
      <c r="I30" s="1">
        <v>2039</v>
      </c>
      <c r="J30" s="1" t="s">
        <v>16</v>
      </c>
      <c r="L30" s="10">
        <f t="shared" si="1"/>
        <v>273.036</v>
      </c>
    </row>
    <row r="31" spans="4:12">
      <c r="D31" s="4" t="s">
        <v>45</v>
      </c>
      <c r="G31"/>
      <c r="H31" s="1" t="s">
        <v>42</v>
      </c>
      <c r="I31" s="1">
        <v>2040</v>
      </c>
      <c r="J31" s="1" t="s">
        <v>16</v>
      </c>
      <c r="L31" s="10">
        <f t="shared" si="1"/>
        <v>273.036</v>
      </c>
    </row>
    <row r="32" spans="4:12">
      <c r="D32" s="4" t="s">
        <v>45</v>
      </c>
      <c r="G32"/>
      <c r="H32" s="1" t="s">
        <v>42</v>
      </c>
      <c r="I32" s="1">
        <v>2041</v>
      </c>
      <c r="J32" s="1" t="s">
        <v>16</v>
      </c>
      <c r="L32" s="10">
        <f t="shared" ref="L32:L41" si="2">0.06*366*10^9*0.0373/10^6/3</f>
        <v>273.036</v>
      </c>
    </row>
    <row r="33" spans="4:14">
      <c r="D33" s="4" t="s">
        <v>45</v>
      </c>
      <c r="G33"/>
      <c r="H33" s="1" t="s">
        <v>42</v>
      </c>
      <c r="I33" s="1">
        <v>2042</v>
      </c>
      <c r="J33" s="1" t="s">
        <v>16</v>
      </c>
      <c r="L33" s="10">
        <f t="shared" si="2"/>
        <v>273.036</v>
      </c>
    </row>
    <row r="34" spans="4:14">
      <c r="D34" s="4" t="s">
        <v>45</v>
      </c>
      <c r="G34"/>
      <c r="H34" s="1" t="s">
        <v>42</v>
      </c>
      <c r="I34" s="1">
        <v>2043</v>
      </c>
      <c r="J34" s="1" t="s">
        <v>16</v>
      </c>
      <c r="L34" s="10">
        <f t="shared" si="2"/>
        <v>273.036</v>
      </c>
    </row>
    <row r="35" spans="4:14">
      <c r="D35" s="4" t="s">
        <v>45</v>
      </c>
      <c r="G35"/>
      <c r="H35" s="1" t="s">
        <v>42</v>
      </c>
      <c r="I35" s="1">
        <v>2044</v>
      </c>
      <c r="J35" s="1" t="s">
        <v>16</v>
      </c>
      <c r="L35" s="10">
        <f t="shared" si="2"/>
        <v>273.036</v>
      </c>
    </row>
    <row r="36" spans="4:14">
      <c r="D36" s="4" t="s">
        <v>45</v>
      </c>
      <c r="G36"/>
      <c r="H36" s="1" t="s">
        <v>42</v>
      </c>
      <c r="I36" s="1">
        <v>2045</v>
      </c>
      <c r="J36" s="1" t="s">
        <v>16</v>
      </c>
      <c r="L36" s="10">
        <f t="shared" si="2"/>
        <v>273.036</v>
      </c>
    </row>
    <row r="37" spans="4:14">
      <c r="D37" s="4" t="s">
        <v>45</v>
      </c>
      <c r="G37"/>
      <c r="H37" s="1" t="s">
        <v>42</v>
      </c>
      <c r="I37" s="1">
        <v>2046</v>
      </c>
      <c r="J37" s="1" t="s">
        <v>16</v>
      </c>
      <c r="L37" s="10">
        <f t="shared" si="2"/>
        <v>273.036</v>
      </c>
    </row>
    <row r="38" spans="4:14">
      <c r="D38" s="4" t="s">
        <v>45</v>
      </c>
      <c r="G38"/>
      <c r="H38" s="1" t="s">
        <v>42</v>
      </c>
      <c r="I38" s="1">
        <v>2047</v>
      </c>
      <c r="J38" s="1" t="s">
        <v>16</v>
      </c>
      <c r="L38" s="10">
        <f t="shared" si="2"/>
        <v>273.036</v>
      </c>
    </row>
    <row r="39" spans="4:14">
      <c r="D39" s="4" t="s">
        <v>45</v>
      </c>
      <c r="G39"/>
      <c r="H39" s="1" t="s">
        <v>42</v>
      </c>
      <c r="I39" s="1">
        <v>2048</v>
      </c>
      <c r="J39" s="1" t="s">
        <v>16</v>
      </c>
      <c r="L39" s="10">
        <f t="shared" si="2"/>
        <v>273.036</v>
      </c>
    </row>
    <row r="40" spans="4:14">
      <c r="D40" s="4" t="s">
        <v>45</v>
      </c>
      <c r="G40"/>
      <c r="H40" s="1" t="s">
        <v>42</v>
      </c>
      <c r="I40" s="1">
        <v>2049</v>
      </c>
      <c r="J40" s="1" t="s">
        <v>16</v>
      </c>
      <c r="L40" s="10">
        <f t="shared" si="2"/>
        <v>273.036</v>
      </c>
    </row>
    <row r="41" spans="4:14">
      <c r="D41" s="4" t="s">
        <v>45</v>
      </c>
      <c r="G41"/>
      <c r="H41" s="1" t="s">
        <v>42</v>
      </c>
      <c r="I41" s="1">
        <v>2050</v>
      </c>
      <c r="J41" s="1" t="s">
        <v>16</v>
      </c>
      <c r="L41" s="10">
        <f t="shared" si="2"/>
        <v>273.036</v>
      </c>
    </row>
    <row r="45" spans="4:14">
      <c r="N45" s="13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79998168889431442"/>
  </sheetPr>
  <dimension ref="A4:S41"/>
  <sheetViews>
    <sheetView topLeftCell="A37" zoomScale="61" zoomScaleNormal="61" workbookViewId="0">
      <selection activeCell="O44" sqref="O44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  <col min="16" max="16" width="10" customWidth="1"/>
  </cols>
  <sheetData>
    <row r="4" spans="2:19">
      <c r="B4" s="2" t="s">
        <v>0</v>
      </c>
    </row>
    <row r="5" spans="2:19">
      <c r="B5" s="1" t="s">
        <v>1</v>
      </c>
    </row>
    <row r="9" spans="2:19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47</v>
      </c>
      <c r="L10" s="1" t="s">
        <v>13</v>
      </c>
      <c r="O10" s="8"/>
      <c r="P10" t="s">
        <v>48</v>
      </c>
      <c r="S10" t="s">
        <v>49</v>
      </c>
    </row>
    <row r="11" spans="2:19">
      <c r="B11" s="1" t="s">
        <v>50</v>
      </c>
      <c r="D11" s="4" t="s">
        <v>51</v>
      </c>
      <c r="H11" s="5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9">
        <v>0</v>
      </c>
      <c r="S11" s="9">
        <v>-13.38768103</v>
      </c>
    </row>
    <row r="12" spans="2:19">
      <c r="D12" s="4" t="str">
        <f t="shared" ref="D12:D41" si="2">D11</f>
        <v>SINKCCU_Fake_DAC</v>
      </c>
      <c r="H12" s="5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9">
        <v>0</v>
      </c>
      <c r="S12" s="9">
        <v>-17.30257254</v>
      </c>
    </row>
    <row r="13" spans="2:19">
      <c r="D13" s="4" t="str">
        <f t="shared" si="2"/>
        <v>SINKCCU_Fake_DAC</v>
      </c>
      <c r="H13" s="5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9">
        <v>0</v>
      </c>
      <c r="S13" s="9">
        <v>-15.406325819999999</v>
      </c>
    </row>
    <row r="14" spans="2:19">
      <c r="D14" s="4" t="str">
        <f t="shared" si="2"/>
        <v>SINKCCU_Fake_DAC</v>
      </c>
      <c r="H14" s="5"/>
      <c r="I14" s="1">
        <v>2023</v>
      </c>
      <c r="J14" s="1" t="s">
        <v>16</v>
      </c>
      <c r="K14" s="1">
        <v>1</v>
      </c>
      <c r="L14" s="1">
        <f t="shared" si="0"/>
        <v>0</v>
      </c>
      <c r="N14" s="1">
        <f t="shared" si="1"/>
        <v>0</v>
      </c>
      <c r="O14" s="1">
        <f t="shared" ref="O14:O41" si="3">P14*-1000</f>
        <v>0</v>
      </c>
      <c r="P14" s="9">
        <v>0</v>
      </c>
      <c r="S14" s="9">
        <v>-15.04303509</v>
      </c>
    </row>
    <row r="15" spans="2:19">
      <c r="D15" s="4" t="str">
        <f t="shared" si="2"/>
        <v>SINKCCU_Fake_DAC</v>
      </c>
      <c r="H15" s="5"/>
      <c r="I15" s="1">
        <v>2024</v>
      </c>
      <c r="J15" s="1" t="s">
        <v>16</v>
      </c>
      <c r="K15" s="1">
        <v>1</v>
      </c>
      <c r="L15" s="1">
        <f t="shared" si="0"/>
        <v>0</v>
      </c>
      <c r="N15" s="1">
        <f t="shared" si="1"/>
        <v>0</v>
      </c>
      <c r="O15" s="1">
        <f t="shared" si="3"/>
        <v>0</v>
      </c>
      <c r="P15" s="9">
        <v>0</v>
      </c>
      <c r="S15" s="9">
        <v>-14.67974437</v>
      </c>
    </row>
    <row r="16" spans="2:19">
      <c r="D16" s="4" t="str">
        <f t="shared" si="2"/>
        <v>SINKCCU_Fake_DAC</v>
      </c>
      <c r="H16" s="5"/>
      <c r="I16" s="1">
        <v>2025</v>
      </c>
      <c r="J16" s="1" t="s">
        <v>16</v>
      </c>
      <c r="K16" s="1">
        <v>1</v>
      </c>
      <c r="L16" s="1">
        <f t="shared" si="0"/>
        <v>0</v>
      </c>
      <c r="N16" s="1">
        <f t="shared" si="1"/>
        <v>0</v>
      </c>
      <c r="O16" s="1">
        <f t="shared" si="3"/>
        <v>0</v>
      </c>
      <c r="P16" s="9">
        <v>0</v>
      </c>
      <c r="S16" s="9">
        <v>-14.316453640000001</v>
      </c>
    </row>
    <row r="17" spans="4:19">
      <c r="D17" s="4" t="str">
        <f t="shared" si="2"/>
        <v>SINKCCU_Fake_DAC</v>
      </c>
      <c r="H17" s="5"/>
      <c r="I17" s="1">
        <v>2026</v>
      </c>
      <c r="J17" s="1" t="s">
        <v>16</v>
      </c>
      <c r="K17" s="1">
        <v>1</v>
      </c>
      <c r="L17" s="1">
        <f t="shared" si="0"/>
        <v>0</v>
      </c>
      <c r="N17" s="1">
        <f t="shared" si="1"/>
        <v>0</v>
      </c>
      <c r="O17" s="1">
        <f t="shared" si="3"/>
        <v>0</v>
      </c>
      <c r="P17" s="9">
        <v>0</v>
      </c>
      <c r="S17" s="9">
        <v>-13.95316291</v>
      </c>
    </row>
    <row r="18" spans="4:19">
      <c r="D18" s="4" t="str">
        <f t="shared" si="2"/>
        <v>SINKCCU_Fake_DAC</v>
      </c>
      <c r="H18" s="5"/>
      <c r="I18" s="1">
        <v>2027</v>
      </c>
      <c r="J18" s="1" t="s">
        <v>16</v>
      </c>
      <c r="K18" s="1">
        <v>1</v>
      </c>
      <c r="L18" s="1">
        <f t="shared" si="0"/>
        <v>0</v>
      </c>
      <c r="N18" s="1">
        <f t="shared" si="1"/>
        <v>0</v>
      </c>
      <c r="O18" s="1">
        <f t="shared" si="3"/>
        <v>0</v>
      </c>
      <c r="P18" s="9">
        <v>0</v>
      </c>
      <c r="S18" s="9">
        <v>-13.58987218</v>
      </c>
    </row>
    <row r="19" spans="4:19">
      <c r="D19" s="4" t="str">
        <f t="shared" si="2"/>
        <v>SINKCCU_Fake_DAC</v>
      </c>
      <c r="H19" s="5"/>
      <c r="I19" s="1">
        <v>2028</v>
      </c>
      <c r="J19" s="1" t="s">
        <v>16</v>
      </c>
      <c r="K19" s="1">
        <v>1</v>
      </c>
      <c r="L19" s="1">
        <f t="shared" si="0"/>
        <v>0</v>
      </c>
      <c r="N19" s="1">
        <f t="shared" si="1"/>
        <v>0</v>
      </c>
      <c r="O19" s="1">
        <f t="shared" si="3"/>
        <v>0</v>
      </c>
      <c r="P19" s="9">
        <v>0</v>
      </c>
      <c r="S19" s="9">
        <v>-13.22658146</v>
      </c>
    </row>
    <row r="20" spans="4:19">
      <c r="D20" s="4" t="str">
        <f t="shared" si="2"/>
        <v>SINKCCU_Fake_DAC</v>
      </c>
      <c r="H20" s="5"/>
      <c r="I20" s="1">
        <v>2029</v>
      </c>
      <c r="J20" s="1" t="s">
        <v>16</v>
      </c>
      <c r="K20" s="1">
        <v>1</v>
      </c>
      <c r="L20" s="1">
        <f t="shared" si="0"/>
        <v>0</v>
      </c>
      <c r="N20" s="1">
        <f t="shared" si="1"/>
        <v>0</v>
      </c>
      <c r="O20" s="1">
        <f t="shared" si="3"/>
        <v>0</v>
      </c>
      <c r="P20" s="9">
        <v>0</v>
      </c>
      <c r="S20" s="9">
        <v>-12.863290729999999</v>
      </c>
    </row>
    <row r="21" spans="4:19">
      <c r="D21" s="4" t="str">
        <f t="shared" si="2"/>
        <v>SINKCCU_Fake_DAC</v>
      </c>
      <c r="H21" s="5"/>
      <c r="I21" s="1">
        <v>2030</v>
      </c>
      <c r="J21" s="1" t="s">
        <v>16</v>
      </c>
      <c r="K21" s="1">
        <v>1</v>
      </c>
      <c r="L21" s="1">
        <f t="shared" si="0"/>
        <v>0</v>
      </c>
      <c r="N21" s="1">
        <f t="shared" si="1"/>
        <v>0</v>
      </c>
      <c r="O21" s="1">
        <f t="shared" si="3"/>
        <v>0</v>
      </c>
      <c r="P21" s="9">
        <v>0</v>
      </c>
      <c r="S21" s="9">
        <v>-12.5</v>
      </c>
    </row>
    <row r="22" spans="4:19">
      <c r="D22" s="4" t="str">
        <f t="shared" si="2"/>
        <v>SINKCCU_Fake_DAC</v>
      </c>
      <c r="H22" s="5"/>
      <c r="I22" s="1">
        <v>2031</v>
      </c>
      <c r="J22" s="1" t="s">
        <v>16</v>
      </c>
      <c r="K22" s="1">
        <v>1</v>
      </c>
      <c r="L22" s="1">
        <f t="shared" si="0"/>
        <v>0</v>
      </c>
      <c r="N22" s="1">
        <f t="shared" si="1"/>
        <v>0</v>
      </c>
      <c r="O22" s="1">
        <f t="shared" si="3"/>
        <v>0</v>
      </c>
      <c r="P22" s="9">
        <v>0</v>
      </c>
      <c r="S22" s="9">
        <v>-12.5</v>
      </c>
    </row>
    <row r="23" spans="4:19">
      <c r="D23" s="4" t="str">
        <f t="shared" si="2"/>
        <v>SINKCCU_Fake_DAC</v>
      </c>
      <c r="H23" s="5"/>
      <c r="I23" s="1">
        <v>2032</v>
      </c>
      <c r="J23" s="1" t="s">
        <v>16</v>
      </c>
      <c r="K23" s="1">
        <v>1</v>
      </c>
      <c r="L23" s="1">
        <f t="shared" si="0"/>
        <v>0</v>
      </c>
      <c r="N23" s="1">
        <f t="shared" si="1"/>
        <v>0</v>
      </c>
      <c r="O23" s="1">
        <f t="shared" si="3"/>
        <v>0</v>
      </c>
      <c r="P23" s="9">
        <v>0</v>
      </c>
      <c r="S23" s="9">
        <v>-12.5</v>
      </c>
    </row>
    <row r="24" spans="4:19">
      <c r="D24" s="4" t="str">
        <f t="shared" si="2"/>
        <v>SINKCCU_Fake_DAC</v>
      </c>
      <c r="H24" s="5"/>
      <c r="I24" s="1">
        <v>2033</v>
      </c>
      <c r="J24" s="1" t="s">
        <v>16</v>
      </c>
      <c r="K24" s="1">
        <v>1</v>
      </c>
      <c r="L24" s="1">
        <f t="shared" si="0"/>
        <v>0</v>
      </c>
      <c r="N24" s="1">
        <f t="shared" si="1"/>
        <v>0</v>
      </c>
      <c r="O24" s="1">
        <f t="shared" si="3"/>
        <v>0</v>
      </c>
      <c r="P24" s="9">
        <v>0</v>
      </c>
      <c r="S24" s="9">
        <v>-12.5</v>
      </c>
    </row>
    <row r="25" spans="4:19">
      <c r="D25" s="4" t="str">
        <f t="shared" si="2"/>
        <v>SINKCCU_Fake_DAC</v>
      </c>
      <c r="H25" s="5"/>
      <c r="I25" s="1">
        <v>2034</v>
      </c>
      <c r="J25" s="1" t="s">
        <v>16</v>
      </c>
      <c r="K25" s="1">
        <v>1</v>
      </c>
      <c r="L25" s="1">
        <f t="shared" si="0"/>
        <v>0</v>
      </c>
      <c r="N25" s="1">
        <f t="shared" si="1"/>
        <v>0</v>
      </c>
      <c r="O25" s="1">
        <f t="shared" si="3"/>
        <v>0</v>
      </c>
      <c r="P25" s="9">
        <v>0</v>
      </c>
      <c r="S25" s="9">
        <v>-12.5</v>
      </c>
    </row>
    <row r="26" spans="4:19">
      <c r="D26" s="4" t="str">
        <f t="shared" si="2"/>
        <v>SINKCCU_Fake_DAC</v>
      </c>
      <c r="H26" s="5"/>
      <c r="I26" s="1">
        <v>2035</v>
      </c>
      <c r="J26" s="1" t="s">
        <v>16</v>
      </c>
      <c r="K26" s="1">
        <v>1</v>
      </c>
      <c r="L26" s="1">
        <f t="shared" si="0"/>
        <v>0</v>
      </c>
      <c r="N26" s="1">
        <f t="shared" si="1"/>
        <v>0</v>
      </c>
      <c r="O26" s="1">
        <f t="shared" si="3"/>
        <v>0</v>
      </c>
      <c r="P26" s="9">
        <v>0</v>
      </c>
      <c r="S26" s="9">
        <v>-12.5</v>
      </c>
    </row>
    <row r="27" spans="4:19">
      <c r="D27" s="4" t="str">
        <f t="shared" si="2"/>
        <v>SINKCCU_Fake_DAC</v>
      </c>
      <c r="H27" s="5"/>
      <c r="I27" s="1">
        <v>2036</v>
      </c>
      <c r="J27" s="1" t="s">
        <v>16</v>
      </c>
      <c r="K27" s="1">
        <v>1</v>
      </c>
      <c r="L27" s="1">
        <f t="shared" si="0"/>
        <v>0</v>
      </c>
      <c r="N27" s="1">
        <f t="shared" si="1"/>
        <v>0</v>
      </c>
      <c r="O27" s="1">
        <f t="shared" si="3"/>
        <v>0</v>
      </c>
      <c r="P27" s="9">
        <v>0</v>
      </c>
      <c r="S27" s="9">
        <v>-12.5</v>
      </c>
    </row>
    <row r="28" spans="4:19">
      <c r="D28" s="4" t="str">
        <f t="shared" si="2"/>
        <v>SINKCCU_Fake_DAC</v>
      </c>
      <c r="H28" s="5"/>
      <c r="I28" s="1">
        <v>2037</v>
      </c>
      <c r="J28" s="1" t="s">
        <v>16</v>
      </c>
      <c r="K28" s="1">
        <v>1</v>
      </c>
      <c r="L28" s="1">
        <f t="shared" si="0"/>
        <v>0</v>
      </c>
      <c r="N28" s="1">
        <f t="shared" si="1"/>
        <v>0</v>
      </c>
      <c r="O28" s="1">
        <f t="shared" si="3"/>
        <v>0</v>
      </c>
      <c r="P28" s="9">
        <v>0</v>
      </c>
      <c r="S28" s="9">
        <v>-12.5</v>
      </c>
    </row>
    <row r="29" spans="4:19">
      <c r="D29" s="4" t="str">
        <f t="shared" si="2"/>
        <v>SINKCCU_Fake_DAC</v>
      </c>
      <c r="H29" s="5"/>
      <c r="I29" s="1">
        <v>2038</v>
      </c>
      <c r="J29" s="1" t="s">
        <v>16</v>
      </c>
      <c r="K29" s="1">
        <v>1</v>
      </c>
      <c r="L29" s="1">
        <f t="shared" si="0"/>
        <v>0</v>
      </c>
      <c r="N29" s="1">
        <f t="shared" si="1"/>
        <v>0</v>
      </c>
      <c r="O29" s="1">
        <f t="shared" si="3"/>
        <v>0</v>
      </c>
      <c r="P29" s="9">
        <v>0</v>
      </c>
      <c r="S29" s="9">
        <v>-12.5</v>
      </c>
    </row>
    <row r="30" spans="4:19">
      <c r="D30" s="4" t="str">
        <f t="shared" si="2"/>
        <v>SINKCCU_Fake_DAC</v>
      </c>
      <c r="H30" s="5"/>
      <c r="I30" s="1">
        <v>2039</v>
      </c>
      <c r="J30" s="1" t="s">
        <v>16</v>
      </c>
      <c r="K30" s="1">
        <v>1</v>
      </c>
      <c r="L30" s="1">
        <f t="shared" si="0"/>
        <v>0</v>
      </c>
      <c r="N30" s="1">
        <f t="shared" si="1"/>
        <v>0</v>
      </c>
      <c r="O30" s="1">
        <f t="shared" si="3"/>
        <v>0</v>
      </c>
      <c r="P30" s="9">
        <v>0</v>
      </c>
      <c r="S30" s="9">
        <v>-12.5</v>
      </c>
    </row>
    <row r="31" spans="4:19">
      <c r="D31" s="4" t="str">
        <f t="shared" si="2"/>
        <v>SINKCCU_Fake_DAC</v>
      </c>
      <c r="H31" s="5"/>
      <c r="I31" s="1">
        <v>2040</v>
      </c>
      <c r="J31" s="1" t="s">
        <v>16</v>
      </c>
      <c r="K31" s="1">
        <v>1</v>
      </c>
      <c r="L31" s="1">
        <f t="shared" si="0"/>
        <v>0</v>
      </c>
      <c r="N31" s="1">
        <f t="shared" si="1"/>
        <v>0</v>
      </c>
      <c r="O31" s="1">
        <f t="shared" si="3"/>
        <v>0</v>
      </c>
      <c r="P31" s="9">
        <v>0</v>
      </c>
      <c r="S31" s="9">
        <v>-12.5</v>
      </c>
    </row>
    <row r="32" spans="4:19">
      <c r="D32" s="4" t="str">
        <f t="shared" si="2"/>
        <v>SINKCCU_Fake_DAC</v>
      </c>
      <c r="H32" s="5"/>
      <c r="I32" s="1">
        <v>2041</v>
      </c>
      <c r="J32" s="1" t="s">
        <v>16</v>
      </c>
      <c r="K32" s="1">
        <v>1</v>
      </c>
      <c r="L32" s="1">
        <f t="shared" si="0"/>
        <v>0</v>
      </c>
      <c r="N32" s="1">
        <f t="shared" si="1"/>
        <v>0</v>
      </c>
      <c r="O32" s="1">
        <f t="shared" si="3"/>
        <v>0</v>
      </c>
      <c r="P32" s="9">
        <v>0</v>
      </c>
      <c r="S32" s="9">
        <v>-12.5</v>
      </c>
    </row>
    <row r="33" spans="4:19">
      <c r="D33" s="4" t="str">
        <f t="shared" si="2"/>
        <v>SINKCCU_Fake_DAC</v>
      </c>
      <c r="H33" s="5"/>
      <c r="I33" s="1">
        <v>2042</v>
      </c>
      <c r="J33" s="1" t="s">
        <v>16</v>
      </c>
      <c r="K33" s="1">
        <v>1</v>
      </c>
      <c r="L33" s="1">
        <f t="shared" si="0"/>
        <v>0</v>
      </c>
      <c r="N33" s="1">
        <f t="shared" si="1"/>
        <v>0</v>
      </c>
      <c r="O33" s="1">
        <f t="shared" si="3"/>
        <v>0</v>
      </c>
      <c r="P33" s="9">
        <v>0</v>
      </c>
      <c r="S33" s="9">
        <v>-12.5</v>
      </c>
    </row>
    <row r="34" spans="4:19">
      <c r="D34" s="4" t="str">
        <f t="shared" si="2"/>
        <v>SINKCCU_Fake_DAC</v>
      </c>
      <c r="H34" s="5"/>
      <c r="I34" s="1">
        <v>2043</v>
      </c>
      <c r="J34" s="1" t="s">
        <v>16</v>
      </c>
      <c r="K34" s="1">
        <v>1</v>
      </c>
      <c r="L34" s="1">
        <f t="shared" si="0"/>
        <v>0</v>
      </c>
      <c r="N34" s="1">
        <f t="shared" si="1"/>
        <v>0</v>
      </c>
      <c r="O34" s="1">
        <f t="shared" si="3"/>
        <v>0</v>
      </c>
      <c r="P34" s="9">
        <v>0</v>
      </c>
      <c r="S34" s="9">
        <v>-12.5</v>
      </c>
    </row>
    <row r="35" spans="4:19">
      <c r="D35" s="4" t="str">
        <f t="shared" si="2"/>
        <v>SINKCCU_Fake_DAC</v>
      </c>
      <c r="H35" s="5"/>
      <c r="I35" s="1">
        <v>2044</v>
      </c>
      <c r="J35" s="1" t="s">
        <v>16</v>
      </c>
      <c r="K35" s="1">
        <v>1</v>
      </c>
      <c r="L35" s="1">
        <f t="shared" si="0"/>
        <v>0</v>
      </c>
      <c r="N35" s="1">
        <f t="shared" si="1"/>
        <v>0</v>
      </c>
      <c r="O35" s="1">
        <f t="shared" si="3"/>
        <v>0</v>
      </c>
      <c r="P35" s="9">
        <v>0</v>
      </c>
      <c r="S35" s="9">
        <v>-12.5</v>
      </c>
    </row>
    <row r="36" spans="4:19">
      <c r="D36" s="4" t="str">
        <f t="shared" si="2"/>
        <v>SINKCCU_Fake_DAC</v>
      </c>
      <c r="H36" s="5"/>
      <c r="I36" s="1">
        <v>2045</v>
      </c>
      <c r="J36" s="1" t="s">
        <v>16</v>
      </c>
      <c r="K36" s="1">
        <v>1</v>
      </c>
      <c r="L36" s="1">
        <f t="shared" si="0"/>
        <v>0</v>
      </c>
      <c r="N36" s="1">
        <f t="shared" si="1"/>
        <v>0</v>
      </c>
      <c r="O36" s="1">
        <f t="shared" si="3"/>
        <v>0</v>
      </c>
      <c r="P36" s="9">
        <v>0</v>
      </c>
      <c r="S36" s="9">
        <v>-12.5</v>
      </c>
    </row>
    <row r="37" spans="4:19">
      <c r="D37" s="4" t="str">
        <f t="shared" si="2"/>
        <v>SINKCCU_Fake_DAC</v>
      </c>
      <c r="H37" s="5"/>
      <c r="I37" s="1">
        <v>2046</v>
      </c>
      <c r="J37" s="1" t="s">
        <v>16</v>
      </c>
      <c r="K37" s="1">
        <v>1</v>
      </c>
      <c r="L37" s="1">
        <f t="shared" si="0"/>
        <v>0</v>
      </c>
      <c r="N37" s="1">
        <f t="shared" si="1"/>
        <v>0</v>
      </c>
      <c r="O37" s="1">
        <f t="shared" si="3"/>
        <v>0</v>
      </c>
      <c r="P37" s="9">
        <v>0</v>
      </c>
      <c r="S37" s="9">
        <v>-12.5</v>
      </c>
    </row>
    <row r="38" spans="4:19">
      <c r="D38" s="4" t="str">
        <f t="shared" si="2"/>
        <v>SINKCCU_Fake_DAC</v>
      </c>
      <c r="H38" s="5"/>
      <c r="I38" s="1">
        <v>2047</v>
      </c>
      <c r="J38" s="1" t="s">
        <v>16</v>
      </c>
      <c r="K38" s="1">
        <v>1</v>
      </c>
      <c r="L38" s="1">
        <f t="shared" si="0"/>
        <v>0</v>
      </c>
      <c r="N38" s="1">
        <f t="shared" si="1"/>
        <v>0</v>
      </c>
      <c r="O38" s="1">
        <f t="shared" si="3"/>
        <v>0</v>
      </c>
      <c r="P38" s="9">
        <v>0</v>
      </c>
      <c r="S38" s="9">
        <v>-12.5</v>
      </c>
    </row>
    <row r="39" spans="4:19">
      <c r="D39" s="4" t="str">
        <f t="shared" si="2"/>
        <v>SINKCCU_Fake_DAC</v>
      </c>
      <c r="H39" s="5"/>
      <c r="I39" s="1">
        <v>2048</v>
      </c>
      <c r="J39" s="1" t="s">
        <v>16</v>
      </c>
      <c r="K39" s="1">
        <v>1</v>
      </c>
      <c r="L39" s="1">
        <f t="shared" si="0"/>
        <v>0</v>
      </c>
      <c r="N39" s="1">
        <f t="shared" si="1"/>
        <v>0</v>
      </c>
      <c r="O39" s="1">
        <f t="shared" si="3"/>
        <v>0</v>
      </c>
      <c r="P39" s="9">
        <v>0</v>
      </c>
      <c r="S39" s="9">
        <v>-12.5</v>
      </c>
    </row>
    <row r="40" spans="4:19">
      <c r="D40" s="4" t="str">
        <f t="shared" si="2"/>
        <v>SINKCCU_Fake_DAC</v>
      </c>
      <c r="H40" s="5"/>
      <c r="I40" s="1">
        <v>2049</v>
      </c>
      <c r="J40" s="1" t="s">
        <v>16</v>
      </c>
      <c r="K40" s="1">
        <v>1</v>
      </c>
      <c r="L40" s="1">
        <f t="shared" si="0"/>
        <v>0</v>
      </c>
      <c r="N40" s="1">
        <f t="shared" si="1"/>
        <v>0</v>
      </c>
      <c r="O40" s="1">
        <f t="shared" si="3"/>
        <v>0</v>
      </c>
      <c r="P40" s="9">
        <v>0</v>
      </c>
      <c r="S40" s="9">
        <v>-12.5</v>
      </c>
    </row>
    <row r="41" spans="4:19">
      <c r="D41" s="4" t="str">
        <f t="shared" si="2"/>
        <v>SINKCCU_Fake_DAC</v>
      </c>
      <c r="H41" s="5"/>
      <c r="I41" s="1">
        <v>2050</v>
      </c>
      <c r="J41" s="1" t="s">
        <v>16</v>
      </c>
      <c r="K41" s="1">
        <v>1</v>
      </c>
      <c r="L41" s="1">
        <f t="shared" si="0"/>
        <v>0</v>
      </c>
      <c r="N41" s="1">
        <f t="shared" si="1"/>
        <v>0</v>
      </c>
      <c r="O41" s="1">
        <f t="shared" si="3"/>
        <v>0</v>
      </c>
      <c r="P41" s="9">
        <v>0</v>
      </c>
      <c r="S41" s="9">
        <v>-12.5</v>
      </c>
    </row>
  </sheetData>
  <pageMargins left="0.75" right="0.75" top="1" bottom="1" header="0.5" footer="0.5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 tint="0.79998168889431442"/>
  </sheetPr>
  <dimension ref="A4:S41"/>
  <sheetViews>
    <sheetView zoomScale="61" zoomScaleNormal="61" workbookViewId="0">
      <selection activeCell="M22" sqref="M22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  <col min="16" max="16" width="10" customWidth="1"/>
  </cols>
  <sheetData>
    <row r="4" spans="2:19">
      <c r="B4" s="2" t="s">
        <v>0</v>
      </c>
    </row>
    <row r="5" spans="2:19">
      <c r="B5" s="1" t="s">
        <v>1</v>
      </c>
    </row>
    <row r="9" spans="2:19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47</v>
      </c>
      <c r="L10" s="1" t="s">
        <v>13</v>
      </c>
      <c r="O10" s="8"/>
      <c r="P10" t="s">
        <v>48</v>
      </c>
      <c r="S10" t="s">
        <v>49</v>
      </c>
    </row>
    <row r="11" spans="2:19">
      <c r="B11" s="1" t="s">
        <v>52</v>
      </c>
      <c r="D11" s="4" t="s">
        <v>53</v>
      </c>
      <c r="H11" s="5"/>
      <c r="I11" s="1">
        <v>2020</v>
      </c>
      <c r="J11" s="1" t="s">
        <v>16</v>
      </c>
      <c r="K11" s="1">
        <v>1</v>
      </c>
      <c r="L11" s="1">
        <v>0</v>
      </c>
      <c r="N11" s="1">
        <f t="shared" ref="N11:N41" si="0">(P11+S11)*-1000</f>
        <v>13387.68103</v>
      </c>
      <c r="P11" s="9">
        <v>0</v>
      </c>
      <c r="S11" s="9">
        <v>-13.38768103</v>
      </c>
    </row>
    <row r="12" spans="2:19">
      <c r="D12" s="4" t="str">
        <f t="shared" ref="D12:D41" si="1">D11</f>
        <v>SINKCCS_FORESTRY</v>
      </c>
      <c r="H12" s="5"/>
      <c r="I12" s="1">
        <v>2021</v>
      </c>
      <c r="J12" s="1" t="s">
        <v>16</v>
      </c>
      <c r="K12" s="1">
        <v>1</v>
      </c>
      <c r="L12" s="1">
        <v>0</v>
      </c>
      <c r="N12" s="1">
        <f t="shared" si="0"/>
        <v>17302.572540000001</v>
      </c>
      <c r="O12" s="1"/>
      <c r="P12" s="9">
        <v>0</v>
      </c>
      <c r="S12" s="9">
        <v>-17.30257254</v>
      </c>
    </row>
    <row r="13" spans="2:19">
      <c r="D13" s="4" t="str">
        <f t="shared" si="1"/>
        <v>SINKCCS_FORESTRY</v>
      </c>
      <c r="H13" s="5"/>
      <c r="I13" s="1">
        <v>2022</v>
      </c>
      <c r="J13" s="1" t="s">
        <v>16</v>
      </c>
      <c r="K13" s="1">
        <v>1</v>
      </c>
      <c r="L13" s="1">
        <v>0</v>
      </c>
      <c r="N13" s="1">
        <f t="shared" si="0"/>
        <v>15406.32582</v>
      </c>
      <c r="O13" s="1"/>
      <c r="P13" s="9">
        <v>0</v>
      </c>
      <c r="S13" s="9">
        <v>-15.406325819999999</v>
      </c>
    </row>
    <row r="14" spans="2:19">
      <c r="D14" s="4" t="str">
        <f t="shared" si="1"/>
        <v>SINKCCS_FORESTRY</v>
      </c>
      <c r="H14" s="5"/>
      <c r="I14" s="1">
        <v>2023</v>
      </c>
      <c r="J14" s="1" t="s">
        <v>16</v>
      </c>
      <c r="K14" s="1">
        <v>1</v>
      </c>
      <c r="L14" s="1">
        <v>0</v>
      </c>
      <c r="N14" s="1">
        <f t="shared" si="0"/>
        <v>15043.035089999999</v>
      </c>
      <c r="O14" s="1"/>
      <c r="P14" s="9">
        <v>0</v>
      </c>
      <c r="S14" s="9">
        <v>-15.04303509</v>
      </c>
    </row>
    <row r="15" spans="2:19">
      <c r="D15" s="4" t="str">
        <f t="shared" si="1"/>
        <v>SINKCCS_FORESTRY</v>
      </c>
      <c r="H15" s="5"/>
      <c r="I15" s="1">
        <v>2024</v>
      </c>
      <c r="J15" s="1" t="s">
        <v>16</v>
      </c>
      <c r="K15" s="1">
        <v>1</v>
      </c>
      <c r="L15" s="1">
        <v>0</v>
      </c>
      <c r="N15" s="1">
        <f t="shared" si="0"/>
        <v>14679.74437</v>
      </c>
      <c r="O15" s="1"/>
      <c r="P15" s="9">
        <v>0</v>
      </c>
      <c r="S15" s="9">
        <v>-14.67974437</v>
      </c>
    </row>
    <row r="16" spans="2:19">
      <c r="D16" s="4" t="str">
        <f t="shared" si="1"/>
        <v>SINKCCS_FORESTRY</v>
      </c>
      <c r="H16" s="5"/>
      <c r="I16" s="1">
        <v>2025</v>
      </c>
      <c r="J16" s="1" t="s">
        <v>16</v>
      </c>
      <c r="K16" s="1">
        <v>1</v>
      </c>
      <c r="L16" s="1">
        <v>0</v>
      </c>
      <c r="N16" s="1">
        <f t="shared" si="0"/>
        <v>14316.45364</v>
      </c>
      <c r="O16" s="1"/>
      <c r="P16" s="9">
        <v>0</v>
      </c>
      <c r="S16" s="9">
        <v>-14.316453640000001</v>
      </c>
    </row>
    <row r="17" spans="4:19">
      <c r="D17" s="4" t="str">
        <f t="shared" si="1"/>
        <v>SINKCCS_FORESTRY</v>
      </c>
      <c r="H17" s="5"/>
      <c r="I17" s="1">
        <v>2026</v>
      </c>
      <c r="J17" s="1" t="s">
        <v>16</v>
      </c>
      <c r="K17" s="1">
        <v>1</v>
      </c>
      <c r="L17" s="1">
        <v>0</v>
      </c>
      <c r="N17" s="1">
        <f t="shared" si="0"/>
        <v>13953.162909999999</v>
      </c>
      <c r="O17" s="1"/>
      <c r="P17" s="9">
        <v>0</v>
      </c>
      <c r="S17" s="9">
        <v>-13.95316291</v>
      </c>
    </row>
    <row r="18" spans="4:19">
      <c r="D18" s="4" t="str">
        <f t="shared" si="1"/>
        <v>SINKCCS_FORESTRY</v>
      </c>
      <c r="H18" s="5"/>
      <c r="I18" s="1">
        <v>2027</v>
      </c>
      <c r="J18" s="1" t="s">
        <v>16</v>
      </c>
      <c r="K18" s="1">
        <v>1</v>
      </c>
      <c r="L18" s="1">
        <v>0</v>
      </c>
      <c r="N18" s="1">
        <f t="shared" si="0"/>
        <v>13589.87218</v>
      </c>
      <c r="O18" s="1"/>
      <c r="P18" s="9">
        <v>0</v>
      </c>
      <c r="S18" s="9">
        <v>-13.58987218</v>
      </c>
    </row>
    <row r="19" spans="4:19">
      <c r="D19" s="4" t="str">
        <f t="shared" si="1"/>
        <v>SINKCCS_FORESTRY</v>
      </c>
      <c r="H19" s="5"/>
      <c r="I19" s="1">
        <v>2028</v>
      </c>
      <c r="J19" s="1" t="s">
        <v>16</v>
      </c>
      <c r="K19" s="1">
        <v>1</v>
      </c>
      <c r="L19" s="1">
        <v>0</v>
      </c>
      <c r="N19" s="1">
        <f t="shared" si="0"/>
        <v>13226.581459999999</v>
      </c>
      <c r="O19" s="1"/>
      <c r="P19" s="9">
        <v>0</v>
      </c>
      <c r="S19" s="9">
        <v>-13.22658146</v>
      </c>
    </row>
    <row r="20" spans="4:19">
      <c r="D20" s="4" t="str">
        <f t="shared" si="1"/>
        <v>SINKCCS_FORESTRY</v>
      </c>
      <c r="H20" s="5"/>
      <c r="I20" s="1">
        <v>2029</v>
      </c>
      <c r="J20" s="1" t="s">
        <v>16</v>
      </c>
      <c r="K20" s="1">
        <v>1</v>
      </c>
      <c r="L20" s="1">
        <v>0</v>
      </c>
      <c r="N20" s="1">
        <f t="shared" si="0"/>
        <v>12863.290730000001</v>
      </c>
      <c r="O20" s="1"/>
      <c r="P20" s="9">
        <v>0</v>
      </c>
      <c r="S20" s="9">
        <v>-12.863290729999999</v>
      </c>
    </row>
    <row r="21" spans="4:19">
      <c r="D21" s="4" t="str">
        <f t="shared" si="1"/>
        <v>SINKCCS_FORESTRY</v>
      </c>
      <c r="H21" s="5"/>
      <c r="I21" s="1">
        <v>2030</v>
      </c>
      <c r="J21" s="1" t="s">
        <v>16</v>
      </c>
      <c r="K21" s="1">
        <v>1</v>
      </c>
      <c r="L21" s="1">
        <v>0</v>
      </c>
      <c r="N21" s="1">
        <f t="shared" si="0"/>
        <v>12500</v>
      </c>
      <c r="O21" s="1"/>
      <c r="P21" s="9">
        <v>0</v>
      </c>
      <c r="S21" s="9">
        <v>-12.5</v>
      </c>
    </row>
    <row r="22" spans="4:19">
      <c r="D22" s="4" t="str">
        <f t="shared" si="1"/>
        <v>SINKCCS_FORESTRY</v>
      </c>
      <c r="H22" s="5"/>
      <c r="I22" s="1">
        <v>2031</v>
      </c>
      <c r="J22" s="1" t="s">
        <v>16</v>
      </c>
      <c r="K22" s="1">
        <v>1</v>
      </c>
      <c r="L22" s="1">
        <v>0</v>
      </c>
      <c r="N22" s="1">
        <f t="shared" si="0"/>
        <v>12500</v>
      </c>
      <c r="O22" s="1"/>
      <c r="P22" s="9">
        <v>0</v>
      </c>
      <c r="S22" s="9">
        <v>-12.5</v>
      </c>
    </row>
    <row r="23" spans="4:19">
      <c r="D23" s="4" t="str">
        <f t="shared" si="1"/>
        <v>SINKCCS_FORESTRY</v>
      </c>
      <c r="H23" s="5"/>
      <c r="I23" s="1">
        <v>2032</v>
      </c>
      <c r="J23" s="1" t="s">
        <v>16</v>
      </c>
      <c r="K23" s="1">
        <v>1</v>
      </c>
      <c r="L23" s="1">
        <v>0</v>
      </c>
      <c r="N23" s="1">
        <f t="shared" si="0"/>
        <v>12500</v>
      </c>
      <c r="O23" s="1"/>
      <c r="P23" s="9">
        <v>0</v>
      </c>
      <c r="S23" s="9">
        <v>-12.5</v>
      </c>
    </row>
    <row r="24" spans="4:19">
      <c r="D24" s="4" t="str">
        <f t="shared" si="1"/>
        <v>SINKCCS_FORESTRY</v>
      </c>
      <c r="H24" s="5"/>
      <c r="I24" s="1">
        <v>2033</v>
      </c>
      <c r="J24" s="1" t="s">
        <v>16</v>
      </c>
      <c r="K24" s="1">
        <v>1</v>
      </c>
      <c r="L24" s="1">
        <v>0</v>
      </c>
      <c r="N24" s="1">
        <f t="shared" si="0"/>
        <v>12500</v>
      </c>
      <c r="O24" s="1"/>
      <c r="P24" s="9">
        <v>0</v>
      </c>
      <c r="S24" s="9">
        <v>-12.5</v>
      </c>
    </row>
    <row r="25" spans="4:19">
      <c r="D25" s="4" t="str">
        <f t="shared" si="1"/>
        <v>SINKCCS_FORESTRY</v>
      </c>
      <c r="H25" s="5"/>
      <c r="I25" s="1">
        <v>2034</v>
      </c>
      <c r="J25" s="1" t="s">
        <v>16</v>
      </c>
      <c r="K25" s="1">
        <v>1</v>
      </c>
      <c r="L25" s="1">
        <v>0</v>
      </c>
      <c r="N25" s="1">
        <f t="shared" si="0"/>
        <v>12500</v>
      </c>
      <c r="O25" s="1"/>
      <c r="P25" s="9">
        <v>0</v>
      </c>
      <c r="S25" s="9">
        <v>-12.5</v>
      </c>
    </row>
    <row r="26" spans="4:19">
      <c r="D26" s="4" t="str">
        <f t="shared" si="1"/>
        <v>SINKCCS_FORESTRY</v>
      </c>
      <c r="H26" s="5"/>
      <c r="I26" s="1">
        <v>2035</v>
      </c>
      <c r="J26" s="1" t="s">
        <v>16</v>
      </c>
      <c r="K26" s="1">
        <v>1</v>
      </c>
      <c r="L26" s="1">
        <v>0</v>
      </c>
      <c r="N26" s="1">
        <f t="shared" si="0"/>
        <v>12500</v>
      </c>
      <c r="O26" s="1"/>
      <c r="P26" s="9">
        <v>0</v>
      </c>
      <c r="S26" s="9">
        <v>-12.5</v>
      </c>
    </row>
    <row r="27" spans="4:19">
      <c r="D27" s="4" t="str">
        <f t="shared" si="1"/>
        <v>SINKCCS_FORESTRY</v>
      </c>
      <c r="H27" s="5"/>
      <c r="I27" s="1">
        <v>2036</v>
      </c>
      <c r="J27" s="1" t="s">
        <v>16</v>
      </c>
      <c r="K27" s="1">
        <v>1</v>
      </c>
      <c r="L27" s="1">
        <v>0</v>
      </c>
      <c r="N27" s="1">
        <f t="shared" si="0"/>
        <v>12500</v>
      </c>
      <c r="O27" s="1"/>
      <c r="P27" s="9">
        <v>0</v>
      </c>
      <c r="S27" s="9">
        <v>-12.5</v>
      </c>
    </row>
    <row r="28" spans="4:19">
      <c r="D28" s="4" t="str">
        <f t="shared" si="1"/>
        <v>SINKCCS_FORESTRY</v>
      </c>
      <c r="H28" s="5"/>
      <c r="I28" s="1">
        <v>2037</v>
      </c>
      <c r="J28" s="1" t="s">
        <v>16</v>
      </c>
      <c r="K28" s="1">
        <v>1</v>
      </c>
      <c r="L28" s="1">
        <v>0</v>
      </c>
      <c r="N28" s="1">
        <f t="shared" si="0"/>
        <v>12500</v>
      </c>
      <c r="O28" s="1"/>
      <c r="P28" s="9">
        <v>0</v>
      </c>
      <c r="S28" s="9">
        <v>-12.5</v>
      </c>
    </row>
    <row r="29" spans="4:19">
      <c r="D29" s="4" t="str">
        <f t="shared" si="1"/>
        <v>SINKCCS_FORESTRY</v>
      </c>
      <c r="H29" s="5"/>
      <c r="I29" s="1">
        <v>2038</v>
      </c>
      <c r="J29" s="1" t="s">
        <v>16</v>
      </c>
      <c r="K29" s="1">
        <v>1</v>
      </c>
      <c r="L29" s="1">
        <v>0</v>
      </c>
      <c r="N29" s="1">
        <f t="shared" si="0"/>
        <v>12500</v>
      </c>
      <c r="O29" s="1"/>
      <c r="P29" s="9">
        <v>0</v>
      </c>
      <c r="S29" s="9">
        <v>-12.5</v>
      </c>
    </row>
    <row r="30" spans="4:19">
      <c r="D30" s="4" t="str">
        <f t="shared" si="1"/>
        <v>SINKCCS_FORESTRY</v>
      </c>
      <c r="H30" s="5"/>
      <c r="I30" s="1">
        <v>2039</v>
      </c>
      <c r="J30" s="1" t="s">
        <v>16</v>
      </c>
      <c r="K30" s="1">
        <v>1</v>
      </c>
      <c r="L30" s="1">
        <v>0</v>
      </c>
      <c r="N30" s="1">
        <f t="shared" si="0"/>
        <v>12500</v>
      </c>
      <c r="O30" s="1"/>
      <c r="P30" s="9">
        <v>0</v>
      </c>
      <c r="S30" s="9">
        <v>-12.5</v>
      </c>
    </row>
    <row r="31" spans="4:19">
      <c r="D31" s="4" t="str">
        <f t="shared" si="1"/>
        <v>SINKCCS_FORESTRY</v>
      </c>
      <c r="H31" s="5"/>
      <c r="I31" s="1">
        <v>2040</v>
      </c>
      <c r="J31" s="1" t="s">
        <v>16</v>
      </c>
      <c r="K31" s="1">
        <v>1</v>
      </c>
      <c r="L31" s="1">
        <v>0</v>
      </c>
      <c r="N31" s="1">
        <f t="shared" si="0"/>
        <v>12500</v>
      </c>
      <c r="O31" s="1"/>
      <c r="P31" s="9">
        <v>0</v>
      </c>
      <c r="S31" s="9">
        <v>-12.5</v>
      </c>
    </row>
    <row r="32" spans="4:19">
      <c r="D32" s="4" t="str">
        <f t="shared" si="1"/>
        <v>SINKCCS_FORESTRY</v>
      </c>
      <c r="H32" s="5"/>
      <c r="I32" s="1">
        <v>2041</v>
      </c>
      <c r="J32" s="1" t="s">
        <v>16</v>
      </c>
      <c r="K32" s="1">
        <v>1</v>
      </c>
      <c r="L32" s="1">
        <v>0</v>
      </c>
      <c r="N32" s="1">
        <f t="shared" si="0"/>
        <v>12500</v>
      </c>
      <c r="O32" s="1"/>
      <c r="P32" s="9">
        <v>0</v>
      </c>
      <c r="S32" s="9">
        <v>-12.5</v>
      </c>
    </row>
    <row r="33" spans="4:19">
      <c r="D33" s="4" t="str">
        <f t="shared" si="1"/>
        <v>SINKCCS_FORESTRY</v>
      </c>
      <c r="H33" s="5"/>
      <c r="I33" s="1">
        <v>2042</v>
      </c>
      <c r="J33" s="1" t="s">
        <v>16</v>
      </c>
      <c r="K33" s="1">
        <v>1</v>
      </c>
      <c r="L33" s="1">
        <v>0</v>
      </c>
      <c r="N33" s="1">
        <f t="shared" si="0"/>
        <v>12500</v>
      </c>
      <c r="O33" s="1"/>
      <c r="P33" s="9">
        <v>0</v>
      </c>
      <c r="S33" s="9">
        <v>-12.5</v>
      </c>
    </row>
    <row r="34" spans="4:19">
      <c r="D34" s="4" t="str">
        <f t="shared" si="1"/>
        <v>SINKCCS_FORESTRY</v>
      </c>
      <c r="H34" s="5"/>
      <c r="I34" s="1">
        <v>2043</v>
      </c>
      <c r="J34" s="1" t="s">
        <v>16</v>
      </c>
      <c r="K34" s="1">
        <v>1</v>
      </c>
      <c r="L34" s="1">
        <v>0</v>
      </c>
      <c r="N34" s="1">
        <f t="shared" si="0"/>
        <v>12500</v>
      </c>
      <c r="O34" s="1"/>
      <c r="P34" s="9">
        <v>0</v>
      </c>
      <c r="S34" s="9">
        <v>-12.5</v>
      </c>
    </row>
    <row r="35" spans="4:19">
      <c r="D35" s="4" t="str">
        <f t="shared" si="1"/>
        <v>SINKCCS_FORESTRY</v>
      </c>
      <c r="H35" s="5"/>
      <c r="I35" s="1">
        <v>2044</v>
      </c>
      <c r="J35" s="1" t="s">
        <v>16</v>
      </c>
      <c r="K35" s="1">
        <v>1</v>
      </c>
      <c r="L35" s="1">
        <v>0</v>
      </c>
      <c r="N35" s="1">
        <f t="shared" si="0"/>
        <v>12500</v>
      </c>
      <c r="O35" s="1"/>
      <c r="P35" s="9">
        <v>0</v>
      </c>
      <c r="S35" s="9">
        <v>-12.5</v>
      </c>
    </row>
    <row r="36" spans="4:19">
      <c r="D36" s="4" t="str">
        <f t="shared" si="1"/>
        <v>SINKCCS_FORESTRY</v>
      </c>
      <c r="H36" s="5"/>
      <c r="I36" s="1">
        <v>2045</v>
      </c>
      <c r="J36" s="1" t="s">
        <v>16</v>
      </c>
      <c r="K36" s="1">
        <v>1</v>
      </c>
      <c r="L36" s="1">
        <v>0</v>
      </c>
      <c r="N36" s="1">
        <f t="shared" si="0"/>
        <v>12500</v>
      </c>
      <c r="O36" s="1"/>
      <c r="P36" s="9">
        <v>0</v>
      </c>
      <c r="S36" s="9">
        <v>-12.5</v>
      </c>
    </row>
    <row r="37" spans="4:19">
      <c r="D37" s="4" t="str">
        <f t="shared" si="1"/>
        <v>SINKCCS_FORESTRY</v>
      </c>
      <c r="H37" s="5"/>
      <c r="I37" s="1">
        <v>2046</v>
      </c>
      <c r="J37" s="1" t="s">
        <v>16</v>
      </c>
      <c r="K37" s="1">
        <v>1</v>
      </c>
      <c r="L37" s="1">
        <v>0</v>
      </c>
      <c r="N37" s="1">
        <f t="shared" si="0"/>
        <v>12500</v>
      </c>
      <c r="O37" s="1"/>
      <c r="P37" s="9">
        <v>0</v>
      </c>
      <c r="S37" s="9">
        <v>-12.5</v>
      </c>
    </row>
    <row r="38" spans="4:19">
      <c r="D38" s="4" t="str">
        <f t="shared" si="1"/>
        <v>SINKCCS_FORESTRY</v>
      </c>
      <c r="H38" s="5"/>
      <c r="I38" s="1">
        <v>2047</v>
      </c>
      <c r="J38" s="1" t="s">
        <v>16</v>
      </c>
      <c r="K38" s="1">
        <v>1</v>
      </c>
      <c r="L38" s="1">
        <v>0</v>
      </c>
      <c r="N38" s="1">
        <f t="shared" si="0"/>
        <v>12500</v>
      </c>
      <c r="O38" s="1"/>
      <c r="P38" s="9">
        <v>0</v>
      </c>
      <c r="S38" s="9">
        <v>-12.5</v>
      </c>
    </row>
    <row r="39" spans="4:19">
      <c r="D39" s="4" t="str">
        <f t="shared" si="1"/>
        <v>SINKCCS_FORESTRY</v>
      </c>
      <c r="H39" s="5"/>
      <c r="I39" s="1">
        <v>2048</v>
      </c>
      <c r="J39" s="1" t="s">
        <v>16</v>
      </c>
      <c r="K39" s="1">
        <v>1</v>
      </c>
      <c r="L39" s="1">
        <v>0</v>
      </c>
      <c r="N39" s="1">
        <f t="shared" si="0"/>
        <v>12500</v>
      </c>
      <c r="O39" s="1"/>
      <c r="P39" s="9">
        <v>0</v>
      </c>
      <c r="S39" s="9">
        <v>-12.5</v>
      </c>
    </row>
    <row r="40" spans="4:19">
      <c r="D40" s="4" t="str">
        <f t="shared" si="1"/>
        <v>SINKCCS_FORESTRY</v>
      </c>
      <c r="H40" s="5"/>
      <c r="I40" s="1">
        <v>2049</v>
      </c>
      <c r="J40" s="1" t="s">
        <v>16</v>
      </c>
      <c r="K40" s="1">
        <v>1</v>
      </c>
      <c r="L40" s="1">
        <v>0</v>
      </c>
      <c r="N40" s="1">
        <f t="shared" si="0"/>
        <v>12500</v>
      </c>
      <c r="O40" s="1"/>
      <c r="P40" s="9">
        <v>0</v>
      </c>
      <c r="S40" s="9">
        <v>-12.5</v>
      </c>
    </row>
    <row r="41" spans="4:19">
      <c r="D41" s="4" t="str">
        <f t="shared" si="1"/>
        <v>SINKCCS_FORESTRY</v>
      </c>
      <c r="H41" s="5"/>
      <c r="I41" s="1">
        <v>2050</v>
      </c>
      <c r="J41" s="1" t="s">
        <v>16</v>
      </c>
      <c r="K41" s="1">
        <v>1</v>
      </c>
      <c r="L41" s="1">
        <v>0</v>
      </c>
      <c r="N41" s="1">
        <f t="shared" si="0"/>
        <v>12500</v>
      </c>
      <c r="O41" s="1"/>
      <c r="P41" s="9">
        <v>0</v>
      </c>
      <c r="S41" s="9">
        <v>-12.5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79998168889431442"/>
  </sheetPr>
  <dimension ref="A4:L164"/>
  <sheetViews>
    <sheetView topLeftCell="A157" workbookViewId="0">
      <selection activeCell="G170" sqref="G170"/>
    </sheetView>
  </sheetViews>
  <sheetFormatPr defaultColWidth="8.7265625" defaultRowHeight="14.5"/>
  <cols>
    <col min="2" max="6" width="8.7265625" style="1"/>
    <col min="7" max="7" width="23.26953125" style="1" customWidth="1"/>
    <col min="8" max="10" width="8.7265625" style="1"/>
    <col min="11" max="11" width="11.54296875" style="1" customWidth="1"/>
    <col min="12" max="12" width="12.81640625" style="1"/>
  </cols>
  <sheetData>
    <row r="4" spans="1:12">
      <c r="A4" s="2"/>
      <c r="B4" s="2" t="s">
        <v>0</v>
      </c>
    </row>
    <row r="5" spans="1:12">
      <c r="A5" s="1"/>
      <c r="B5" s="1" t="s">
        <v>1</v>
      </c>
    </row>
    <row r="9" spans="1:12">
      <c r="G9" s="1" t="s">
        <v>2</v>
      </c>
    </row>
    <row r="10" spans="1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1:12">
      <c r="B11" s="1" t="s">
        <v>54</v>
      </c>
      <c r="G11" s="4" t="s">
        <v>55</v>
      </c>
      <c r="H11" s="5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1:12">
      <c r="G12" s="1" t="str">
        <f t="shared" ref="G12:G41" si="1">G11</f>
        <v>SNKCO2NN</v>
      </c>
      <c r="H12" s="5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1:12">
      <c r="G13" s="1" t="str">
        <f t="shared" si="1"/>
        <v>SNKCO2NN</v>
      </c>
      <c r="H13" s="5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1:12">
      <c r="G14" s="1" t="str">
        <f t="shared" si="1"/>
        <v>SNKCO2NN</v>
      </c>
      <c r="H14" s="5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1:12">
      <c r="G15" s="1" t="str">
        <f t="shared" si="1"/>
        <v>SNKCO2NN</v>
      </c>
      <c r="H15" s="5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1:12">
      <c r="G16" s="1" t="str">
        <f t="shared" si="1"/>
        <v>SNKCO2NN</v>
      </c>
      <c r="H16" s="5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5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5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5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5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5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5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5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5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5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5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5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5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5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5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5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5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5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5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5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5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5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5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5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5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5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5" t="s">
        <v>56</v>
      </c>
      <c r="H42" s="5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5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5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5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5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5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5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5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5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5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5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5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5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5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5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5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5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5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5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5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5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5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5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5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5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5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5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5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5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5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5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5" t="s">
        <v>57</v>
      </c>
      <c r="H73" s="5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5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5"/>
      <c r="I75" s="1">
        <v>2022</v>
      </c>
      <c r="J75" s="1" t="s">
        <v>16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5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5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5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5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5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5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5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5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5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5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5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5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5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5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5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5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5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5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5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5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5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5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5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5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5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5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5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5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6" t="s">
        <v>58</v>
      </c>
      <c r="H104" s="5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5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5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5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5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5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5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5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5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5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5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5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5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5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5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5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5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5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5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5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5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5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5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5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5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5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5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5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5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5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5"/>
      <c r="I134" s="1">
        <v>2050</v>
      </c>
      <c r="J134" s="1" t="s">
        <v>16</v>
      </c>
      <c r="K134" s="1">
        <v>1</v>
      </c>
      <c r="L134" s="1">
        <f t="shared" si="4"/>
        <v>0</v>
      </c>
    </row>
    <row r="135" spans="7:12" ht="16">
      <c r="G135" s="7" t="s">
        <v>59</v>
      </c>
      <c r="I135" s="1">
        <v>2021</v>
      </c>
      <c r="J135" s="1" t="s">
        <v>16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16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16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16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16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16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16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16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16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16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16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16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16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16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16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16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16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16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16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16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16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16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16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16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16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16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16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16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16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16</v>
      </c>
      <c r="K164" s="1">
        <v>1</v>
      </c>
      <c r="L164" s="1">
        <f t="shared" si="7"/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L135"/>
  <sheetViews>
    <sheetView tabSelected="1" workbookViewId="0">
      <selection activeCell="H7" sqref="H7"/>
    </sheetView>
  </sheetViews>
  <sheetFormatPr defaultColWidth="8.7265625" defaultRowHeight="14.5"/>
  <cols>
    <col min="2" max="3" width="8.7265625" style="1"/>
    <col min="4" max="4" width="18.81640625" style="1" customWidth="1"/>
    <col min="5" max="6" width="8.7265625" style="1"/>
    <col min="7" max="7" width="23.26953125" style="1" customWidth="1"/>
    <col min="8" max="10" width="8.7265625" style="1"/>
    <col min="11" max="11" width="11.54296875" style="1" customWidth="1"/>
    <col min="12" max="12" width="12.81640625" style="1"/>
  </cols>
  <sheetData>
    <row r="4" spans="2:12">
      <c r="B4" s="2" t="s">
        <v>0</v>
      </c>
    </row>
    <row r="5" spans="2:12">
      <c r="B5" s="1" t="s">
        <v>1</v>
      </c>
    </row>
    <row r="6" spans="2:12">
      <c r="F6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 ht="16">
      <c r="B11" s="1" t="s">
        <v>60</v>
      </c>
      <c r="D11" s="3" t="s">
        <v>61</v>
      </c>
      <c r="G11" s="4"/>
      <c r="H11" s="5"/>
      <c r="I11" s="1">
        <v>2020</v>
      </c>
      <c r="J11" s="1" t="s">
        <v>62</v>
      </c>
      <c r="K11" s="1">
        <v>1</v>
      </c>
      <c r="L11" s="1">
        <v>0</v>
      </c>
    </row>
    <row r="12" spans="2:12">
      <c r="D12" s="1" t="str">
        <f t="shared" ref="D12:D41" si="0">D11</f>
        <v>SINKCCS_Immiscible</v>
      </c>
      <c r="H12" s="5"/>
      <c r="I12" s="1">
        <v>2021</v>
      </c>
      <c r="J12" s="1" t="str">
        <f t="shared" ref="J12:J41" si="1">J11</f>
        <v>LO</v>
      </c>
      <c r="K12" s="1">
        <v>1</v>
      </c>
      <c r="L12" s="1">
        <v>0</v>
      </c>
    </row>
    <row r="13" spans="2:12">
      <c r="D13" s="1" t="str">
        <f t="shared" si="0"/>
        <v>SINKCCS_Immiscible</v>
      </c>
      <c r="H13" s="5"/>
      <c r="I13" s="1">
        <v>2022</v>
      </c>
      <c r="J13" s="1" t="str">
        <f t="shared" si="1"/>
        <v>LO</v>
      </c>
      <c r="K13" s="1">
        <v>1</v>
      </c>
      <c r="L13" s="1">
        <v>0</v>
      </c>
    </row>
    <row r="14" spans="2:12">
      <c r="D14" s="1" t="str">
        <f t="shared" si="0"/>
        <v>SINKCCS_Immiscible</v>
      </c>
      <c r="H14" s="5"/>
      <c r="I14" s="1">
        <v>2023</v>
      </c>
      <c r="J14" s="1" t="str">
        <f t="shared" si="1"/>
        <v>LO</v>
      </c>
      <c r="K14" s="1">
        <v>1</v>
      </c>
      <c r="L14" s="1">
        <v>0</v>
      </c>
    </row>
    <row r="15" spans="2:12">
      <c r="D15" s="1" t="str">
        <f t="shared" si="0"/>
        <v>SINKCCS_Immiscible</v>
      </c>
      <c r="H15" s="5"/>
      <c r="I15" s="1">
        <v>2024</v>
      </c>
      <c r="J15" s="1" t="str">
        <f t="shared" si="1"/>
        <v>LO</v>
      </c>
      <c r="K15" s="1">
        <v>1</v>
      </c>
      <c r="L15" s="1">
        <v>0</v>
      </c>
    </row>
    <row r="16" spans="2:12">
      <c r="D16" s="1" t="str">
        <f t="shared" si="0"/>
        <v>SINKCCS_Immiscible</v>
      </c>
      <c r="H16" s="5"/>
      <c r="I16" s="1">
        <v>2025</v>
      </c>
      <c r="J16" s="1" t="str">
        <f t="shared" si="1"/>
        <v>LO</v>
      </c>
      <c r="K16" s="1">
        <v>1</v>
      </c>
      <c r="L16" s="1">
        <v>0</v>
      </c>
    </row>
    <row r="17" spans="4:12">
      <c r="D17" s="1" t="str">
        <f t="shared" si="0"/>
        <v>SINKCCS_Immiscible</v>
      </c>
      <c r="H17" s="5"/>
      <c r="I17" s="1">
        <v>2026</v>
      </c>
      <c r="J17" s="1" t="str">
        <f t="shared" si="1"/>
        <v>LO</v>
      </c>
      <c r="K17" s="1">
        <v>1</v>
      </c>
      <c r="L17" s="1">
        <v>0</v>
      </c>
    </row>
    <row r="18" spans="4:12">
      <c r="D18" s="1" t="str">
        <f t="shared" si="0"/>
        <v>SINKCCS_Immiscible</v>
      </c>
      <c r="H18" s="5"/>
      <c r="I18" s="1">
        <v>2027</v>
      </c>
      <c r="J18" s="1" t="str">
        <f t="shared" si="1"/>
        <v>LO</v>
      </c>
      <c r="K18" s="1">
        <v>1</v>
      </c>
      <c r="L18" s="1">
        <v>0</v>
      </c>
    </row>
    <row r="19" spans="4:12">
      <c r="D19" s="1" t="str">
        <f t="shared" si="0"/>
        <v>SINKCCS_Immiscible</v>
      </c>
      <c r="H19" s="5"/>
      <c r="I19" s="1">
        <v>2028</v>
      </c>
      <c r="J19" s="1" t="str">
        <f t="shared" si="1"/>
        <v>LO</v>
      </c>
      <c r="K19" s="1">
        <v>1</v>
      </c>
      <c r="L19" s="1">
        <v>0</v>
      </c>
    </row>
    <row r="20" spans="4:12">
      <c r="D20" s="1" t="str">
        <f t="shared" si="0"/>
        <v>SINKCCS_Immiscible</v>
      </c>
      <c r="H20" s="5"/>
      <c r="I20" s="1">
        <v>2029</v>
      </c>
      <c r="J20" s="1" t="str">
        <f t="shared" si="1"/>
        <v>LO</v>
      </c>
      <c r="K20" s="1">
        <v>1</v>
      </c>
      <c r="L20" s="1">
        <v>0</v>
      </c>
    </row>
    <row r="21" spans="4:12">
      <c r="D21" s="1" t="str">
        <f t="shared" si="0"/>
        <v>SINKCCS_Immiscible</v>
      </c>
      <c r="H21" s="5"/>
      <c r="I21" s="1">
        <v>2030</v>
      </c>
      <c r="J21" s="1" t="str">
        <f t="shared" si="1"/>
        <v>LO</v>
      </c>
      <c r="K21" s="1">
        <v>1</v>
      </c>
      <c r="L21" s="1">
        <v>0</v>
      </c>
    </row>
    <row r="22" spans="4:12">
      <c r="D22" s="1" t="str">
        <f t="shared" si="0"/>
        <v>SINKCCS_Immiscible</v>
      </c>
      <c r="H22" s="5"/>
      <c r="I22" s="1">
        <v>2031</v>
      </c>
      <c r="J22" s="1" t="str">
        <f t="shared" si="1"/>
        <v>LO</v>
      </c>
      <c r="K22" s="1">
        <v>1</v>
      </c>
      <c r="L22" s="1">
        <v>0</v>
      </c>
    </row>
    <row r="23" spans="4:12">
      <c r="D23" s="1" t="str">
        <f t="shared" si="0"/>
        <v>SINKCCS_Immiscible</v>
      </c>
      <c r="H23" s="5"/>
      <c r="I23" s="1">
        <v>2032</v>
      </c>
      <c r="J23" s="1" t="str">
        <f t="shared" si="1"/>
        <v>LO</v>
      </c>
      <c r="K23" s="1">
        <v>1</v>
      </c>
      <c r="L23" s="1">
        <v>0</v>
      </c>
    </row>
    <row r="24" spans="4:12">
      <c r="D24" s="1" t="str">
        <f t="shared" si="0"/>
        <v>SINKCCS_Immiscible</v>
      </c>
      <c r="H24" s="5"/>
      <c r="I24" s="1">
        <v>2033</v>
      </c>
      <c r="J24" s="1" t="str">
        <f t="shared" si="1"/>
        <v>LO</v>
      </c>
      <c r="K24" s="1">
        <v>1</v>
      </c>
      <c r="L24" s="1">
        <v>0</v>
      </c>
    </row>
    <row r="25" spans="4:12">
      <c r="D25" s="1" t="str">
        <f t="shared" si="0"/>
        <v>SINKCCS_Immiscible</v>
      </c>
      <c r="H25" s="5"/>
      <c r="I25" s="1">
        <v>2034</v>
      </c>
      <c r="J25" s="1" t="str">
        <f t="shared" si="1"/>
        <v>LO</v>
      </c>
      <c r="K25" s="1">
        <v>1</v>
      </c>
      <c r="L25" s="1">
        <v>0</v>
      </c>
    </row>
    <row r="26" spans="4:12">
      <c r="D26" s="1" t="str">
        <f t="shared" si="0"/>
        <v>SINKCCS_Immiscible</v>
      </c>
      <c r="H26" s="5"/>
      <c r="I26" s="1">
        <v>2035</v>
      </c>
      <c r="J26" s="1" t="str">
        <f t="shared" si="1"/>
        <v>LO</v>
      </c>
      <c r="K26" s="1">
        <v>1</v>
      </c>
      <c r="L26" s="1">
        <v>0</v>
      </c>
    </row>
    <row r="27" spans="4:12">
      <c r="D27" s="1" t="str">
        <f t="shared" si="0"/>
        <v>SINKCCS_Immiscible</v>
      </c>
      <c r="H27" s="5"/>
      <c r="I27" s="1">
        <v>2036</v>
      </c>
      <c r="J27" s="1" t="str">
        <f t="shared" si="1"/>
        <v>LO</v>
      </c>
      <c r="K27" s="1">
        <v>1</v>
      </c>
      <c r="L27" s="1">
        <v>0</v>
      </c>
    </row>
    <row r="28" spans="4:12">
      <c r="D28" s="1" t="str">
        <f t="shared" si="0"/>
        <v>SINKCCS_Immiscible</v>
      </c>
      <c r="H28" s="5"/>
      <c r="I28" s="1">
        <v>2037</v>
      </c>
      <c r="J28" s="1" t="str">
        <f t="shared" si="1"/>
        <v>LO</v>
      </c>
      <c r="K28" s="1">
        <v>1</v>
      </c>
      <c r="L28" s="1">
        <v>0</v>
      </c>
    </row>
    <row r="29" spans="4:12">
      <c r="D29" s="1" t="str">
        <f t="shared" si="0"/>
        <v>SINKCCS_Immiscible</v>
      </c>
      <c r="H29" s="5"/>
      <c r="I29" s="1">
        <v>2038</v>
      </c>
      <c r="J29" s="1" t="str">
        <f t="shared" si="1"/>
        <v>LO</v>
      </c>
      <c r="K29" s="1">
        <v>1</v>
      </c>
      <c r="L29" s="1">
        <v>0</v>
      </c>
    </row>
    <row r="30" spans="4:12">
      <c r="D30" s="1" t="str">
        <f t="shared" si="0"/>
        <v>SINKCCS_Immiscible</v>
      </c>
      <c r="H30" s="5"/>
      <c r="I30" s="1">
        <v>2039</v>
      </c>
      <c r="J30" s="1" t="str">
        <f t="shared" si="1"/>
        <v>LO</v>
      </c>
      <c r="K30" s="1">
        <v>1</v>
      </c>
      <c r="L30" s="1">
        <v>0</v>
      </c>
    </row>
    <row r="31" spans="4:12">
      <c r="D31" s="1" t="str">
        <f t="shared" si="0"/>
        <v>SINKCCS_Immiscible</v>
      </c>
      <c r="H31" s="5"/>
      <c r="I31" s="1">
        <v>2040</v>
      </c>
      <c r="J31" s="1" t="str">
        <f t="shared" si="1"/>
        <v>LO</v>
      </c>
      <c r="K31" s="1">
        <v>1</v>
      </c>
      <c r="L31" s="1">
        <v>0</v>
      </c>
    </row>
    <row r="32" spans="4:12">
      <c r="D32" s="1" t="str">
        <f t="shared" si="0"/>
        <v>SINKCCS_Immiscible</v>
      </c>
      <c r="H32" s="5"/>
      <c r="I32" s="1">
        <v>2041</v>
      </c>
      <c r="J32" s="1" t="str">
        <f t="shared" si="1"/>
        <v>LO</v>
      </c>
      <c r="K32" s="1">
        <v>1</v>
      </c>
      <c r="L32" s="1">
        <v>0</v>
      </c>
    </row>
    <row r="33" spans="4:12">
      <c r="D33" s="1" t="str">
        <f t="shared" si="0"/>
        <v>SINKCCS_Immiscible</v>
      </c>
      <c r="H33" s="5"/>
      <c r="I33" s="1">
        <v>2042</v>
      </c>
      <c r="J33" s="1" t="str">
        <f t="shared" si="1"/>
        <v>LO</v>
      </c>
      <c r="K33" s="1">
        <v>1</v>
      </c>
      <c r="L33" s="1">
        <v>0</v>
      </c>
    </row>
    <row r="34" spans="4:12">
      <c r="D34" s="1" t="str">
        <f t="shared" si="0"/>
        <v>SINKCCS_Immiscible</v>
      </c>
      <c r="H34" s="5"/>
      <c r="I34" s="1">
        <v>2043</v>
      </c>
      <c r="J34" s="1" t="str">
        <f t="shared" si="1"/>
        <v>LO</v>
      </c>
      <c r="K34" s="1">
        <v>1</v>
      </c>
      <c r="L34" s="1">
        <v>0</v>
      </c>
    </row>
    <row r="35" spans="4:12">
      <c r="D35" s="1" t="str">
        <f t="shared" si="0"/>
        <v>SINKCCS_Immiscible</v>
      </c>
      <c r="H35" s="5"/>
      <c r="I35" s="1">
        <v>2044</v>
      </c>
      <c r="J35" s="1" t="str">
        <f t="shared" si="1"/>
        <v>LO</v>
      </c>
      <c r="K35" s="1">
        <v>1</v>
      </c>
      <c r="L35" s="1">
        <v>0</v>
      </c>
    </row>
    <row r="36" spans="4:12">
      <c r="D36" s="1" t="str">
        <f t="shared" si="0"/>
        <v>SINKCCS_Immiscible</v>
      </c>
      <c r="H36" s="5"/>
      <c r="I36" s="1">
        <v>2045</v>
      </c>
      <c r="J36" s="1" t="str">
        <f t="shared" si="1"/>
        <v>LO</v>
      </c>
      <c r="K36" s="1">
        <v>1</v>
      </c>
      <c r="L36" s="1">
        <v>0</v>
      </c>
    </row>
    <row r="37" spans="4:12">
      <c r="D37" s="1" t="str">
        <f t="shared" si="0"/>
        <v>SINKCCS_Immiscible</v>
      </c>
      <c r="H37" s="5"/>
      <c r="I37" s="1">
        <v>2046</v>
      </c>
      <c r="J37" s="1" t="str">
        <f t="shared" si="1"/>
        <v>LO</v>
      </c>
      <c r="K37" s="1">
        <v>1</v>
      </c>
      <c r="L37" s="1">
        <v>0</v>
      </c>
    </row>
    <row r="38" spans="4:12">
      <c r="D38" s="1" t="str">
        <f t="shared" si="0"/>
        <v>SINKCCS_Immiscible</v>
      </c>
      <c r="H38" s="5"/>
      <c r="I38" s="1">
        <v>2047</v>
      </c>
      <c r="J38" s="1" t="str">
        <f t="shared" si="1"/>
        <v>LO</v>
      </c>
      <c r="K38" s="1">
        <v>1</v>
      </c>
      <c r="L38" s="1">
        <v>0</v>
      </c>
    </row>
    <row r="39" spans="4:12">
      <c r="D39" s="1" t="str">
        <f t="shared" si="0"/>
        <v>SINKCCS_Immiscible</v>
      </c>
      <c r="H39" s="5"/>
      <c r="I39" s="1">
        <v>2048</v>
      </c>
      <c r="J39" s="1" t="str">
        <f t="shared" si="1"/>
        <v>LO</v>
      </c>
      <c r="K39" s="1">
        <v>1</v>
      </c>
      <c r="L39" s="1">
        <v>0</v>
      </c>
    </row>
    <row r="40" spans="4:12">
      <c r="D40" s="1" t="str">
        <f t="shared" si="0"/>
        <v>SINKCCS_Immiscible</v>
      </c>
      <c r="H40" s="5"/>
      <c r="I40" s="1">
        <v>2049</v>
      </c>
      <c r="J40" s="1" t="str">
        <f t="shared" si="1"/>
        <v>LO</v>
      </c>
      <c r="K40" s="1">
        <v>1</v>
      </c>
      <c r="L40" s="1">
        <v>0</v>
      </c>
    </row>
    <row r="41" spans="4:12">
      <c r="D41" s="1" t="str">
        <f t="shared" si="0"/>
        <v>SINKCCS_Immiscible</v>
      </c>
      <c r="H41" s="5"/>
      <c r="I41" s="1">
        <v>2050</v>
      </c>
      <c r="J41" s="1" t="str">
        <f t="shared" si="1"/>
        <v>LO</v>
      </c>
      <c r="K41" s="1">
        <v>1</v>
      </c>
      <c r="L41" s="1">
        <v>0</v>
      </c>
    </row>
    <row r="42" spans="4:12" ht="16">
      <c r="D42" s="3" t="s">
        <v>63</v>
      </c>
      <c r="G42" s="4"/>
      <c r="H42" s="5"/>
      <c r="I42" s="1">
        <v>2020</v>
      </c>
      <c r="J42" s="1" t="s">
        <v>62</v>
      </c>
      <c r="K42" s="1">
        <v>1</v>
      </c>
      <c r="L42" s="1">
        <v>0</v>
      </c>
    </row>
    <row r="43" spans="4:12">
      <c r="D43" s="1" t="str">
        <f t="shared" ref="D43:D72" si="2">D42</f>
        <v>SINKCCS_Miscible</v>
      </c>
      <c r="H43" s="5"/>
      <c r="I43" s="1">
        <v>2021</v>
      </c>
      <c r="J43" s="1" t="str">
        <f t="shared" ref="J43:J72" si="3">J42</f>
        <v>LO</v>
      </c>
      <c r="K43" s="1">
        <v>1</v>
      </c>
      <c r="L43" s="1">
        <v>0</v>
      </c>
    </row>
    <row r="44" spans="4:12">
      <c r="D44" s="1" t="str">
        <f t="shared" si="2"/>
        <v>SINKCCS_Miscible</v>
      </c>
      <c r="H44" s="5"/>
      <c r="I44" s="1">
        <v>2022</v>
      </c>
      <c r="J44" s="1" t="str">
        <f t="shared" si="3"/>
        <v>LO</v>
      </c>
      <c r="K44" s="1">
        <v>1</v>
      </c>
      <c r="L44" s="1">
        <v>0</v>
      </c>
    </row>
    <row r="45" spans="4:12">
      <c r="D45" s="1" t="str">
        <f t="shared" si="2"/>
        <v>SINKCCS_Miscible</v>
      </c>
      <c r="H45" s="5"/>
      <c r="I45" s="1">
        <v>2023</v>
      </c>
      <c r="J45" s="1" t="str">
        <f t="shared" si="3"/>
        <v>LO</v>
      </c>
      <c r="K45" s="1">
        <v>1</v>
      </c>
      <c r="L45" s="1">
        <v>0</v>
      </c>
    </row>
    <row r="46" spans="4:12">
      <c r="D46" s="1" t="str">
        <f t="shared" si="2"/>
        <v>SINKCCS_Miscible</v>
      </c>
      <c r="H46" s="5"/>
      <c r="I46" s="1">
        <v>2024</v>
      </c>
      <c r="J46" s="1" t="str">
        <f t="shared" si="3"/>
        <v>LO</v>
      </c>
      <c r="K46" s="1">
        <v>1</v>
      </c>
      <c r="L46" s="1">
        <v>0</v>
      </c>
    </row>
    <row r="47" spans="4:12">
      <c r="D47" s="1" t="str">
        <f t="shared" si="2"/>
        <v>SINKCCS_Miscible</v>
      </c>
      <c r="H47" s="5"/>
      <c r="I47" s="1">
        <v>2025</v>
      </c>
      <c r="J47" s="1" t="str">
        <f t="shared" si="3"/>
        <v>LO</v>
      </c>
      <c r="K47" s="1">
        <v>1</v>
      </c>
      <c r="L47" s="1">
        <v>0</v>
      </c>
    </row>
    <row r="48" spans="4:12">
      <c r="D48" s="1" t="str">
        <f t="shared" si="2"/>
        <v>SINKCCS_Miscible</v>
      </c>
      <c r="H48" s="5"/>
      <c r="I48" s="1">
        <v>2026</v>
      </c>
      <c r="J48" s="1" t="str">
        <f t="shared" si="3"/>
        <v>LO</v>
      </c>
      <c r="K48" s="1">
        <v>1</v>
      </c>
      <c r="L48" s="1">
        <v>0</v>
      </c>
    </row>
    <row r="49" spans="4:12">
      <c r="D49" s="1" t="str">
        <f t="shared" si="2"/>
        <v>SINKCCS_Miscible</v>
      </c>
      <c r="H49" s="5"/>
      <c r="I49" s="1">
        <v>2027</v>
      </c>
      <c r="J49" s="1" t="str">
        <f t="shared" si="3"/>
        <v>LO</v>
      </c>
      <c r="K49" s="1">
        <v>1</v>
      </c>
      <c r="L49" s="1">
        <v>0</v>
      </c>
    </row>
    <row r="50" spans="4:12">
      <c r="D50" s="1" t="str">
        <f t="shared" si="2"/>
        <v>SINKCCS_Miscible</v>
      </c>
      <c r="H50" s="5"/>
      <c r="I50" s="1">
        <v>2028</v>
      </c>
      <c r="J50" s="1" t="str">
        <f t="shared" si="3"/>
        <v>LO</v>
      </c>
      <c r="K50" s="1">
        <v>1</v>
      </c>
      <c r="L50" s="1">
        <v>0</v>
      </c>
    </row>
    <row r="51" spans="4:12">
      <c r="D51" s="1" t="str">
        <f t="shared" si="2"/>
        <v>SINKCCS_Miscible</v>
      </c>
      <c r="H51" s="5"/>
      <c r="I51" s="1">
        <v>2029</v>
      </c>
      <c r="J51" s="1" t="str">
        <f t="shared" si="3"/>
        <v>LO</v>
      </c>
      <c r="K51" s="1">
        <v>1</v>
      </c>
      <c r="L51" s="1">
        <v>0</v>
      </c>
    </row>
    <row r="52" spans="4:12">
      <c r="D52" s="1" t="str">
        <f t="shared" si="2"/>
        <v>SINKCCS_Miscible</v>
      </c>
      <c r="H52" s="5"/>
      <c r="I52" s="1">
        <v>2030</v>
      </c>
      <c r="J52" s="1" t="str">
        <f t="shared" si="3"/>
        <v>LO</v>
      </c>
      <c r="K52" s="1">
        <v>1</v>
      </c>
      <c r="L52" s="1">
        <v>0</v>
      </c>
    </row>
    <row r="53" spans="4:12">
      <c r="D53" s="1" t="str">
        <f t="shared" si="2"/>
        <v>SINKCCS_Miscible</v>
      </c>
      <c r="H53" s="5"/>
      <c r="I53" s="1">
        <v>2031</v>
      </c>
      <c r="J53" s="1" t="str">
        <f t="shared" si="3"/>
        <v>LO</v>
      </c>
      <c r="K53" s="1">
        <v>1</v>
      </c>
      <c r="L53" s="1">
        <v>0</v>
      </c>
    </row>
    <row r="54" spans="4:12">
      <c r="D54" s="1" t="str">
        <f t="shared" si="2"/>
        <v>SINKCCS_Miscible</v>
      </c>
      <c r="H54" s="5"/>
      <c r="I54" s="1">
        <v>2032</v>
      </c>
      <c r="J54" s="1" t="str">
        <f t="shared" si="3"/>
        <v>LO</v>
      </c>
      <c r="K54" s="1">
        <v>1</v>
      </c>
      <c r="L54" s="1">
        <v>0</v>
      </c>
    </row>
    <row r="55" spans="4:12">
      <c r="D55" s="1" t="str">
        <f t="shared" si="2"/>
        <v>SINKCCS_Miscible</v>
      </c>
      <c r="H55" s="5"/>
      <c r="I55" s="1">
        <v>2033</v>
      </c>
      <c r="J55" s="1" t="str">
        <f t="shared" si="3"/>
        <v>LO</v>
      </c>
      <c r="K55" s="1">
        <v>1</v>
      </c>
      <c r="L55" s="1">
        <v>0</v>
      </c>
    </row>
    <row r="56" spans="4:12">
      <c r="D56" s="1" t="str">
        <f t="shared" si="2"/>
        <v>SINKCCS_Miscible</v>
      </c>
      <c r="H56" s="5"/>
      <c r="I56" s="1">
        <v>2034</v>
      </c>
      <c r="J56" s="1" t="str">
        <f t="shared" si="3"/>
        <v>LO</v>
      </c>
      <c r="K56" s="1">
        <v>1</v>
      </c>
      <c r="L56" s="1">
        <v>0</v>
      </c>
    </row>
    <row r="57" spans="4:12">
      <c r="D57" s="1" t="str">
        <f t="shared" si="2"/>
        <v>SINKCCS_Miscible</v>
      </c>
      <c r="H57" s="5"/>
      <c r="I57" s="1">
        <v>2035</v>
      </c>
      <c r="J57" s="1" t="str">
        <f t="shared" si="3"/>
        <v>LO</v>
      </c>
      <c r="K57" s="1">
        <v>1</v>
      </c>
      <c r="L57" s="1">
        <v>0</v>
      </c>
    </row>
    <row r="58" spans="4:12">
      <c r="D58" s="1" t="str">
        <f t="shared" si="2"/>
        <v>SINKCCS_Miscible</v>
      </c>
      <c r="H58" s="5"/>
      <c r="I58" s="1">
        <v>2036</v>
      </c>
      <c r="J58" s="1" t="str">
        <f t="shared" si="3"/>
        <v>LO</v>
      </c>
      <c r="K58" s="1">
        <v>1</v>
      </c>
      <c r="L58" s="1">
        <v>0</v>
      </c>
    </row>
    <row r="59" spans="4:12">
      <c r="D59" s="1" t="str">
        <f t="shared" si="2"/>
        <v>SINKCCS_Miscible</v>
      </c>
      <c r="H59" s="5"/>
      <c r="I59" s="1">
        <v>2037</v>
      </c>
      <c r="J59" s="1" t="str">
        <f t="shared" si="3"/>
        <v>LO</v>
      </c>
      <c r="K59" s="1">
        <v>1</v>
      </c>
      <c r="L59" s="1">
        <v>0</v>
      </c>
    </row>
    <row r="60" spans="4:12">
      <c r="D60" s="1" t="str">
        <f t="shared" si="2"/>
        <v>SINKCCS_Miscible</v>
      </c>
      <c r="H60" s="5"/>
      <c r="I60" s="1">
        <v>2038</v>
      </c>
      <c r="J60" s="1" t="str">
        <f t="shared" si="3"/>
        <v>LO</v>
      </c>
      <c r="K60" s="1">
        <v>1</v>
      </c>
      <c r="L60" s="1">
        <v>0</v>
      </c>
    </row>
    <row r="61" spans="4:12">
      <c r="D61" s="1" t="str">
        <f t="shared" si="2"/>
        <v>SINKCCS_Miscible</v>
      </c>
      <c r="H61" s="5"/>
      <c r="I61" s="1">
        <v>2039</v>
      </c>
      <c r="J61" s="1" t="str">
        <f t="shared" si="3"/>
        <v>LO</v>
      </c>
      <c r="K61" s="1">
        <v>1</v>
      </c>
      <c r="L61" s="1">
        <v>0</v>
      </c>
    </row>
    <row r="62" spans="4:12">
      <c r="D62" s="1" t="str">
        <f t="shared" si="2"/>
        <v>SINKCCS_Miscible</v>
      </c>
      <c r="H62" s="5"/>
      <c r="I62" s="1">
        <v>2040</v>
      </c>
      <c r="J62" s="1" t="str">
        <f t="shared" si="3"/>
        <v>LO</v>
      </c>
      <c r="K62" s="1">
        <v>1</v>
      </c>
      <c r="L62" s="1">
        <v>0</v>
      </c>
    </row>
    <row r="63" spans="4:12">
      <c r="D63" s="1" t="str">
        <f t="shared" si="2"/>
        <v>SINKCCS_Miscible</v>
      </c>
      <c r="H63" s="5"/>
      <c r="I63" s="1">
        <v>2041</v>
      </c>
      <c r="J63" s="1" t="str">
        <f t="shared" si="3"/>
        <v>LO</v>
      </c>
      <c r="K63" s="1">
        <v>1</v>
      </c>
      <c r="L63" s="1">
        <v>0</v>
      </c>
    </row>
    <row r="64" spans="4:12">
      <c r="D64" s="1" t="str">
        <f t="shared" si="2"/>
        <v>SINKCCS_Miscible</v>
      </c>
      <c r="H64" s="5"/>
      <c r="I64" s="1">
        <v>2042</v>
      </c>
      <c r="J64" s="1" t="str">
        <f t="shared" si="3"/>
        <v>LO</v>
      </c>
      <c r="K64" s="1">
        <v>1</v>
      </c>
      <c r="L64" s="1">
        <v>0</v>
      </c>
    </row>
    <row r="65" spans="4:12">
      <c r="D65" s="1" t="str">
        <f t="shared" si="2"/>
        <v>SINKCCS_Miscible</v>
      </c>
      <c r="H65" s="5"/>
      <c r="I65" s="1">
        <v>2043</v>
      </c>
      <c r="J65" s="1" t="str">
        <f t="shared" si="3"/>
        <v>LO</v>
      </c>
      <c r="K65" s="1">
        <v>1</v>
      </c>
      <c r="L65" s="1">
        <v>0</v>
      </c>
    </row>
    <row r="66" spans="4:12">
      <c r="D66" s="1" t="str">
        <f t="shared" si="2"/>
        <v>SINKCCS_Miscible</v>
      </c>
      <c r="H66" s="5"/>
      <c r="I66" s="1">
        <v>2044</v>
      </c>
      <c r="J66" s="1" t="str">
        <f t="shared" si="3"/>
        <v>LO</v>
      </c>
      <c r="K66" s="1">
        <v>1</v>
      </c>
      <c r="L66" s="1">
        <v>0</v>
      </c>
    </row>
    <row r="67" spans="4:12">
      <c r="D67" s="1" t="str">
        <f t="shared" si="2"/>
        <v>SINKCCS_Miscible</v>
      </c>
      <c r="H67" s="5"/>
      <c r="I67" s="1">
        <v>2045</v>
      </c>
      <c r="J67" s="1" t="str">
        <f t="shared" si="3"/>
        <v>LO</v>
      </c>
      <c r="K67" s="1">
        <v>1</v>
      </c>
      <c r="L67" s="1">
        <v>0</v>
      </c>
    </row>
    <row r="68" spans="4:12">
      <c r="D68" s="1" t="str">
        <f t="shared" si="2"/>
        <v>SINKCCS_Miscible</v>
      </c>
      <c r="H68" s="5"/>
      <c r="I68" s="1">
        <v>2046</v>
      </c>
      <c r="J68" s="1" t="str">
        <f t="shared" si="3"/>
        <v>LO</v>
      </c>
      <c r="K68" s="1">
        <v>1</v>
      </c>
      <c r="L68" s="1">
        <v>0</v>
      </c>
    </row>
    <row r="69" spans="4:12">
      <c r="D69" s="1" t="str">
        <f t="shared" si="2"/>
        <v>SINKCCS_Miscible</v>
      </c>
      <c r="H69" s="5"/>
      <c r="I69" s="1">
        <v>2047</v>
      </c>
      <c r="J69" s="1" t="str">
        <f t="shared" si="3"/>
        <v>LO</v>
      </c>
      <c r="K69" s="1">
        <v>1</v>
      </c>
      <c r="L69" s="1">
        <v>0</v>
      </c>
    </row>
    <row r="70" spans="4:12">
      <c r="D70" s="1" t="str">
        <f t="shared" si="2"/>
        <v>SINKCCS_Miscible</v>
      </c>
      <c r="H70" s="5"/>
      <c r="I70" s="1">
        <v>2048</v>
      </c>
      <c r="J70" s="1" t="str">
        <f t="shared" si="3"/>
        <v>LO</v>
      </c>
      <c r="K70" s="1">
        <v>1</v>
      </c>
      <c r="L70" s="1">
        <v>0</v>
      </c>
    </row>
    <row r="71" spans="4:12">
      <c r="D71" s="1" t="str">
        <f t="shared" si="2"/>
        <v>SINKCCS_Miscible</v>
      </c>
      <c r="H71" s="5"/>
      <c r="I71" s="1">
        <v>2049</v>
      </c>
      <c r="J71" s="1" t="str">
        <f t="shared" si="3"/>
        <v>LO</v>
      </c>
      <c r="K71" s="1">
        <v>1</v>
      </c>
      <c r="L71" s="1">
        <v>0</v>
      </c>
    </row>
    <row r="72" spans="4:12">
      <c r="D72" s="1" t="str">
        <f t="shared" si="2"/>
        <v>SINKCCS_Miscible</v>
      </c>
      <c r="H72" s="5"/>
      <c r="I72" s="1">
        <v>2050</v>
      </c>
      <c r="J72" s="1" t="str">
        <f t="shared" si="3"/>
        <v>LO</v>
      </c>
      <c r="K72" s="1">
        <v>1</v>
      </c>
      <c r="L72" s="1">
        <v>0</v>
      </c>
    </row>
    <row r="73" spans="4:12" ht="16">
      <c r="D73" s="3" t="s">
        <v>64</v>
      </c>
      <c r="G73" s="4"/>
      <c r="H73" s="5"/>
      <c r="I73" s="1">
        <v>2020</v>
      </c>
      <c r="J73" s="1" t="s">
        <v>62</v>
      </c>
      <c r="K73" s="1">
        <v>1</v>
      </c>
      <c r="L73" s="1">
        <v>0</v>
      </c>
    </row>
    <row r="74" spans="4:12">
      <c r="D74" s="1" t="str">
        <f t="shared" ref="D74:D103" si="4">D73</f>
        <v>SINKCCS_Saline</v>
      </c>
      <c r="H74" s="5"/>
      <c r="I74" s="1">
        <v>2021</v>
      </c>
      <c r="J74" s="1" t="str">
        <f t="shared" ref="J74:J103" si="5">J73</f>
        <v>LO</v>
      </c>
      <c r="K74" s="1">
        <v>1</v>
      </c>
      <c r="L74" s="1">
        <v>0</v>
      </c>
    </row>
    <row r="75" spans="4:12">
      <c r="D75" s="1" t="str">
        <f t="shared" si="4"/>
        <v>SINKCCS_Saline</v>
      </c>
      <c r="H75" s="5"/>
      <c r="I75" s="1">
        <v>2022</v>
      </c>
      <c r="J75" s="1" t="str">
        <f t="shared" si="5"/>
        <v>LO</v>
      </c>
      <c r="K75" s="1">
        <v>1</v>
      </c>
      <c r="L75" s="1">
        <v>0</v>
      </c>
    </row>
    <row r="76" spans="4:12">
      <c r="D76" s="1" t="str">
        <f t="shared" si="4"/>
        <v>SINKCCS_Saline</v>
      </c>
      <c r="H76" s="5"/>
      <c r="I76" s="1">
        <v>2023</v>
      </c>
      <c r="J76" s="1" t="str">
        <f t="shared" si="5"/>
        <v>LO</v>
      </c>
      <c r="K76" s="1">
        <v>1</v>
      </c>
      <c r="L76" s="1">
        <v>0</v>
      </c>
    </row>
    <row r="77" spans="4:12">
      <c r="D77" s="1" t="str">
        <f t="shared" si="4"/>
        <v>SINKCCS_Saline</v>
      </c>
      <c r="H77" s="5"/>
      <c r="I77" s="1">
        <v>2024</v>
      </c>
      <c r="J77" s="1" t="str">
        <f t="shared" si="5"/>
        <v>LO</v>
      </c>
      <c r="K77" s="1">
        <v>1</v>
      </c>
      <c r="L77" s="1">
        <v>0</v>
      </c>
    </row>
    <row r="78" spans="4:12">
      <c r="D78" s="1" t="str">
        <f t="shared" si="4"/>
        <v>SINKCCS_Saline</v>
      </c>
      <c r="H78" s="5"/>
      <c r="I78" s="1">
        <v>2025</v>
      </c>
      <c r="J78" s="1" t="str">
        <f t="shared" si="5"/>
        <v>LO</v>
      </c>
      <c r="K78" s="1">
        <v>1</v>
      </c>
      <c r="L78" s="1">
        <v>0</v>
      </c>
    </row>
    <row r="79" spans="4:12">
      <c r="D79" s="1" t="str">
        <f t="shared" si="4"/>
        <v>SINKCCS_Saline</v>
      </c>
      <c r="H79" s="5"/>
      <c r="I79" s="1">
        <v>2026</v>
      </c>
      <c r="J79" s="1" t="str">
        <f t="shared" si="5"/>
        <v>LO</v>
      </c>
      <c r="K79" s="1">
        <v>1</v>
      </c>
      <c r="L79" s="1">
        <v>0</v>
      </c>
    </row>
    <row r="80" spans="4:12">
      <c r="D80" s="1" t="str">
        <f t="shared" si="4"/>
        <v>SINKCCS_Saline</v>
      </c>
      <c r="H80" s="5"/>
      <c r="I80" s="1">
        <v>2027</v>
      </c>
      <c r="J80" s="1" t="str">
        <f t="shared" si="5"/>
        <v>LO</v>
      </c>
      <c r="K80" s="1">
        <v>1</v>
      </c>
      <c r="L80" s="1">
        <v>0</v>
      </c>
    </row>
    <row r="81" spans="4:12">
      <c r="D81" s="1" t="str">
        <f t="shared" si="4"/>
        <v>SINKCCS_Saline</v>
      </c>
      <c r="H81" s="5"/>
      <c r="I81" s="1">
        <v>2028</v>
      </c>
      <c r="J81" s="1" t="str">
        <f t="shared" si="5"/>
        <v>LO</v>
      </c>
      <c r="K81" s="1">
        <v>1</v>
      </c>
      <c r="L81" s="1">
        <v>0</v>
      </c>
    </row>
    <row r="82" spans="4:12">
      <c r="D82" s="1" t="str">
        <f t="shared" si="4"/>
        <v>SINKCCS_Saline</v>
      </c>
      <c r="H82" s="5"/>
      <c r="I82" s="1">
        <v>2029</v>
      </c>
      <c r="J82" s="1" t="str">
        <f t="shared" si="5"/>
        <v>LO</v>
      </c>
      <c r="K82" s="1">
        <v>1</v>
      </c>
      <c r="L82" s="1">
        <v>0</v>
      </c>
    </row>
    <row r="83" spans="4:12">
      <c r="D83" s="1" t="str">
        <f t="shared" si="4"/>
        <v>SINKCCS_Saline</v>
      </c>
      <c r="H83" s="5"/>
      <c r="I83" s="1">
        <v>2030</v>
      </c>
      <c r="J83" s="1" t="str">
        <f t="shared" si="5"/>
        <v>LO</v>
      </c>
      <c r="K83" s="1">
        <v>1</v>
      </c>
      <c r="L83" s="1">
        <v>0</v>
      </c>
    </row>
    <row r="84" spans="4:12">
      <c r="D84" s="1" t="str">
        <f t="shared" si="4"/>
        <v>SINKCCS_Saline</v>
      </c>
      <c r="H84" s="5"/>
      <c r="I84" s="1">
        <v>2031</v>
      </c>
      <c r="J84" s="1" t="str">
        <f t="shared" si="5"/>
        <v>LO</v>
      </c>
      <c r="K84" s="1">
        <v>1</v>
      </c>
      <c r="L84" s="1">
        <v>0</v>
      </c>
    </row>
    <row r="85" spans="4:12">
      <c r="D85" s="1" t="str">
        <f t="shared" si="4"/>
        <v>SINKCCS_Saline</v>
      </c>
      <c r="H85" s="5"/>
      <c r="I85" s="1">
        <v>2032</v>
      </c>
      <c r="J85" s="1" t="str">
        <f t="shared" si="5"/>
        <v>LO</v>
      </c>
      <c r="K85" s="1">
        <v>1</v>
      </c>
      <c r="L85" s="1">
        <v>0</v>
      </c>
    </row>
    <row r="86" spans="4:12">
      <c r="D86" s="1" t="str">
        <f t="shared" si="4"/>
        <v>SINKCCS_Saline</v>
      </c>
      <c r="H86" s="5"/>
      <c r="I86" s="1">
        <v>2033</v>
      </c>
      <c r="J86" s="1" t="str">
        <f t="shared" si="5"/>
        <v>LO</v>
      </c>
      <c r="K86" s="1">
        <v>1</v>
      </c>
      <c r="L86" s="1">
        <v>0</v>
      </c>
    </row>
    <row r="87" spans="4:12">
      <c r="D87" s="1" t="str">
        <f t="shared" si="4"/>
        <v>SINKCCS_Saline</v>
      </c>
      <c r="H87" s="5"/>
      <c r="I87" s="1">
        <v>2034</v>
      </c>
      <c r="J87" s="1" t="str">
        <f t="shared" si="5"/>
        <v>LO</v>
      </c>
      <c r="K87" s="1">
        <v>1</v>
      </c>
      <c r="L87" s="1">
        <v>0</v>
      </c>
    </row>
    <row r="88" spans="4:12">
      <c r="D88" s="1" t="str">
        <f t="shared" si="4"/>
        <v>SINKCCS_Saline</v>
      </c>
      <c r="H88" s="5"/>
      <c r="I88" s="1">
        <v>2035</v>
      </c>
      <c r="J88" s="1" t="str">
        <f t="shared" si="5"/>
        <v>LO</v>
      </c>
      <c r="K88" s="1">
        <v>1</v>
      </c>
      <c r="L88" s="1">
        <v>0</v>
      </c>
    </row>
    <row r="89" spans="4:12">
      <c r="D89" s="1" t="str">
        <f t="shared" si="4"/>
        <v>SINKCCS_Saline</v>
      </c>
      <c r="H89" s="5"/>
      <c r="I89" s="1">
        <v>2036</v>
      </c>
      <c r="J89" s="1" t="str">
        <f t="shared" si="5"/>
        <v>LO</v>
      </c>
      <c r="K89" s="1">
        <v>1</v>
      </c>
      <c r="L89" s="1">
        <v>0</v>
      </c>
    </row>
    <row r="90" spans="4:12">
      <c r="D90" s="1" t="str">
        <f t="shared" si="4"/>
        <v>SINKCCS_Saline</v>
      </c>
      <c r="H90" s="5"/>
      <c r="I90" s="1">
        <v>2037</v>
      </c>
      <c r="J90" s="1" t="str">
        <f t="shared" si="5"/>
        <v>LO</v>
      </c>
      <c r="K90" s="1">
        <v>1</v>
      </c>
      <c r="L90" s="1">
        <v>0</v>
      </c>
    </row>
    <row r="91" spans="4:12">
      <c r="D91" s="1" t="str">
        <f t="shared" si="4"/>
        <v>SINKCCS_Saline</v>
      </c>
      <c r="H91" s="5"/>
      <c r="I91" s="1">
        <v>2038</v>
      </c>
      <c r="J91" s="1" t="str">
        <f t="shared" si="5"/>
        <v>LO</v>
      </c>
      <c r="K91" s="1">
        <v>1</v>
      </c>
      <c r="L91" s="1">
        <v>0</v>
      </c>
    </row>
    <row r="92" spans="4:12">
      <c r="D92" s="1" t="str">
        <f t="shared" si="4"/>
        <v>SINKCCS_Saline</v>
      </c>
      <c r="H92" s="5"/>
      <c r="I92" s="1">
        <v>2039</v>
      </c>
      <c r="J92" s="1" t="str">
        <f t="shared" si="5"/>
        <v>LO</v>
      </c>
      <c r="K92" s="1">
        <v>1</v>
      </c>
      <c r="L92" s="1">
        <v>0</v>
      </c>
    </row>
    <row r="93" spans="4:12">
      <c r="D93" s="1" t="str">
        <f t="shared" si="4"/>
        <v>SINKCCS_Saline</v>
      </c>
      <c r="H93" s="5"/>
      <c r="I93" s="1">
        <v>2040</v>
      </c>
      <c r="J93" s="1" t="str">
        <f t="shared" si="5"/>
        <v>LO</v>
      </c>
      <c r="K93" s="1">
        <v>1</v>
      </c>
      <c r="L93" s="1">
        <v>0</v>
      </c>
    </row>
    <row r="94" spans="4:12">
      <c r="D94" s="1" t="str">
        <f t="shared" si="4"/>
        <v>SINKCCS_Saline</v>
      </c>
      <c r="H94" s="5"/>
      <c r="I94" s="1">
        <v>2041</v>
      </c>
      <c r="J94" s="1" t="str">
        <f t="shared" si="5"/>
        <v>LO</v>
      </c>
      <c r="K94" s="1">
        <v>1</v>
      </c>
      <c r="L94" s="1">
        <v>0</v>
      </c>
    </row>
    <row r="95" spans="4:12">
      <c r="D95" s="1" t="str">
        <f t="shared" si="4"/>
        <v>SINKCCS_Saline</v>
      </c>
      <c r="H95" s="5"/>
      <c r="I95" s="1">
        <v>2042</v>
      </c>
      <c r="J95" s="1" t="str">
        <f t="shared" si="5"/>
        <v>LO</v>
      </c>
      <c r="K95" s="1">
        <v>1</v>
      </c>
      <c r="L95" s="1">
        <v>0</v>
      </c>
    </row>
    <row r="96" spans="4:12">
      <c r="D96" s="1" t="str">
        <f t="shared" si="4"/>
        <v>SINKCCS_Saline</v>
      </c>
      <c r="H96" s="5"/>
      <c r="I96" s="1">
        <v>2043</v>
      </c>
      <c r="J96" s="1" t="str">
        <f t="shared" si="5"/>
        <v>LO</v>
      </c>
      <c r="K96" s="1">
        <v>1</v>
      </c>
      <c r="L96" s="1">
        <v>0</v>
      </c>
    </row>
    <row r="97" spans="4:12">
      <c r="D97" s="1" t="str">
        <f t="shared" si="4"/>
        <v>SINKCCS_Saline</v>
      </c>
      <c r="H97" s="5"/>
      <c r="I97" s="1">
        <v>2044</v>
      </c>
      <c r="J97" s="1" t="str">
        <f t="shared" si="5"/>
        <v>LO</v>
      </c>
      <c r="K97" s="1">
        <v>1</v>
      </c>
      <c r="L97" s="1">
        <v>0</v>
      </c>
    </row>
    <row r="98" spans="4:12">
      <c r="D98" s="1" t="str">
        <f t="shared" si="4"/>
        <v>SINKCCS_Saline</v>
      </c>
      <c r="H98" s="5"/>
      <c r="I98" s="1">
        <v>2045</v>
      </c>
      <c r="J98" s="1" t="str">
        <f t="shared" si="5"/>
        <v>LO</v>
      </c>
      <c r="K98" s="1">
        <v>1</v>
      </c>
      <c r="L98" s="1">
        <v>0</v>
      </c>
    </row>
    <row r="99" spans="4:12">
      <c r="D99" s="1" t="str">
        <f t="shared" si="4"/>
        <v>SINKCCS_Saline</v>
      </c>
      <c r="H99" s="5"/>
      <c r="I99" s="1">
        <v>2046</v>
      </c>
      <c r="J99" s="1" t="str">
        <f t="shared" si="5"/>
        <v>LO</v>
      </c>
      <c r="K99" s="1">
        <v>1</v>
      </c>
      <c r="L99" s="1">
        <v>0</v>
      </c>
    </row>
    <row r="100" spans="4:12">
      <c r="D100" s="1" t="str">
        <f t="shared" si="4"/>
        <v>SINKCCS_Saline</v>
      </c>
      <c r="H100" s="5"/>
      <c r="I100" s="1">
        <v>2047</v>
      </c>
      <c r="J100" s="1" t="str">
        <f t="shared" si="5"/>
        <v>LO</v>
      </c>
      <c r="K100" s="1">
        <v>1</v>
      </c>
      <c r="L100" s="1">
        <v>0</v>
      </c>
    </row>
    <row r="101" spans="4:12">
      <c r="D101" s="1" t="str">
        <f t="shared" si="4"/>
        <v>SINKCCS_Saline</v>
      </c>
      <c r="H101" s="5"/>
      <c r="I101" s="1">
        <v>2048</v>
      </c>
      <c r="J101" s="1" t="str">
        <f t="shared" si="5"/>
        <v>LO</v>
      </c>
      <c r="K101" s="1">
        <v>1</v>
      </c>
      <c r="L101" s="1">
        <v>0</v>
      </c>
    </row>
    <row r="102" spans="4:12">
      <c r="D102" s="1" t="str">
        <f t="shared" si="4"/>
        <v>SINKCCS_Saline</v>
      </c>
      <c r="H102" s="5"/>
      <c r="I102" s="1">
        <v>2049</v>
      </c>
      <c r="J102" s="1" t="str">
        <f t="shared" si="5"/>
        <v>LO</v>
      </c>
      <c r="K102" s="1">
        <v>1</v>
      </c>
      <c r="L102" s="1">
        <v>0</v>
      </c>
    </row>
    <row r="103" spans="4:12">
      <c r="D103" s="1" t="str">
        <f t="shared" si="4"/>
        <v>SINKCCS_Saline</v>
      </c>
      <c r="H103" s="5"/>
      <c r="I103" s="1">
        <v>2050</v>
      </c>
      <c r="J103" s="1" t="str">
        <f t="shared" si="5"/>
        <v>LO</v>
      </c>
      <c r="K103" s="1">
        <v>1</v>
      </c>
      <c r="L103" s="1">
        <v>0</v>
      </c>
    </row>
    <row r="104" spans="4:12" ht="16">
      <c r="D104" s="3" t="s">
        <v>65</v>
      </c>
      <c r="G104" s="6"/>
      <c r="H104" s="5"/>
      <c r="I104" s="1">
        <v>2020</v>
      </c>
      <c r="J104" s="1" t="s">
        <v>62</v>
      </c>
      <c r="K104" s="1">
        <v>1</v>
      </c>
      <c r="L104" s="1">
        <v>0</v>
      </c>
    </row>
    <row r="105" spans="4:12">
      <c r="D105" s="1" t="str">
        <f t="shared" ref="D105:D134" si="6">D104</f>
        <v>SINKCCU</v>
      </c>
      <c r="H105" s="5"/>
      <c r="I105" s="1">
        <v>2021</v>
      </c>
      <c r="J105" s="1" t="str">
        <f t="shared" ref="J105:J134" si="7">J104</f>
        <v>LO</v>
      </c>
      <c r="K105" s="1">
        <v>1</v>
      </c>
      <c r="L105" s="1">
        <v>0</v>
      </c>
    </row>
    <row r="106" spans="4:12">
      <c r="D106" s="1" t="str">
        <f t="shared" si="6"/>
        <v>SINKCCU</v>
      </c>
      <c r="H106" s="5"/>
      <c r="I106" s="1">
        <v>2022</v>
      </c>
      <c r="J106" s="1" t="str">
        <f t="shared" si="7"/>
        <v>LO</v>
      </c>
      <c r="K106" s="1">
        <v>1</v>
      </c>
      <c r="L106" s="1">
        <v>0</v>
      </c>
    </row>
    <row r="107" spans="4:12">
      <c r="D107" s="1" t="str">
        <f t="shared" si="6"/>
        <v>SINKCCU</v>
      </c>
      <c r="H107" s="5"/>
      <c r="I107" s="1">
        <v>2023</v>
      </c>
      <c r="J107" s="1" t="str">
        <f t="shared" si="7"/>
        <v>LO</v>
      </c>
      <c r="K107" s="1">
        <v>1</v>
      </c>
      <c r="L107" s="1">
        <v>0</v>
      </c>
    </row>
    <row r="108" spans="4:12">
      <c r="D108" s="1" t="str">
        <f t="shared" si="6"/>
        <v>SINKCCU</v>
      </c>
      <c r="H108" s="5"/>
      <c r="I108" s="1">
        <v>2024</v>
      </c>
      <c r="J108" s="1" t="str">
        <f t="shared" si="7"/>
        <v>LO</v>
      </c>
      <c r="K108" s="1">
        <v>1</v>
      </c>
      <c r="L108" s="1">
        <v>0</v>
      </c>
    </row>
    <row r="109" spans="4:12">
      <c r="D109" s="1" t="str">
        <f t="shared" si="6"/>
        <v>SINKCCU</v>
      </c>
      <c r="H109" s="5"/>
      <c r="I109" s="1">
        <v>2025</v>
      </c>
      <c r="J109" s="1" t="str">
        <f t="shared" si="7"/>
        <v>LO</v>
      </c>
      <c r="K109" s="1">
        <v>1</v>
      </c>
      <c r="L109" s="1">
        <v>0</v>
      </c>
    </row>
    <row r="110" spans="4:12">
      <c r="D110" s="1" t="str">
        <f t="shared" si="6"/>
        <v>SINKCCU</v>
      </c>
      <c r="H110" s="5"/>
      <c r="I110" s="1">
        <v>2026</v>
      </c>
      <c r="J110" s="1" t="str">
        <f t="shared" si="7"/>
        <v>LO</v>
      </c>
      <c r="K110" s="1">
        <v>1</v>
      </c>
      <c r="L110" s="1">
        <v>0</v>
      </c>
    </row>
    <row r="111" spans="4:12">
      <c r="D111" s="1" t="str">
        <f t="shared" si="6"/>
        <v>SINKCCU</v>
      </c>
      <c r="H111" s="5"/>
      <c r="I111" s="1">
        <v>2027</v>
      </c>
      <c r="J111" s="1" t="str">
        <f t="shared" si="7"/>
        <v>LO</v>
      </c>
      <c r="K111" s="1">
        <v>1</v>
      </c>
      <c r="L111" s="1">
        <v>0</v>
      </c>
    </row>
    <row r="112" spans="4:12">
      <c r="D112" s="1" t="str">
        <f t="shared" si="6"/>
        <v>SINKCCU</v>
      </c>
      <c r="H112" s="5"/>
      <c r="I112" s="1">
        <v>2028</v>
      </c>
      <c r="J112" s="1" t="str">
        <f t="shared" si="7"/>
        <v>LO</v>
      </c>
      <c r="K112" s="1">
        <v>1</v>
      </c>
      <c r="L112" s="1">
        <v>0</v>
      </c>
    </row>
    <row r="113" spans="4:12">
      <c r="D113" s="1" t="str">
        <f t="shared" si="6"/>
        <v>SINKCCU</v>
      </c>
      <c r="H113" s="5"/>
      <c r="I113" s="1">
        <v>2029</v>
      </c>
      <c r="J113" s="1" t="str">
        <f t="shared" si="7"/>
        <v>LO</v>
      </c>
      <c r="K113" s="1">
        <v>1</v>
      </c>
      <c r="L113" s="1">
        <v>0</v>
      </c>
    </row>
    <row r="114" spans="4:12">
      <c r="D114" s="1" t="str">
        <f t="shared" si="6"/>
        <v>SINKCCU</v>
      </c>
      <c r="H114" s="5"/>
      <c r="I114" s="1">
        <v>2030</v>
      </c>
      <c r="J114" s="1" t="str">
        <f t="shared" si="7"/>
        <v>LO</v>
      </c>
      <c r="K114" s="1">
        <v>1</v>
      </c>
      <c r="L114" s="1">
        <v>0</v>
      </c>
    </row>
    <row r="115" spans="4:12">
      <c r="D115" s="1" t="str">
        <f t="shared" si="6"/>
        <v>SINKCCU</v>
      </c>
      <c r="H115" s="5"/>
      <c r="I115" s="1">
        <v>2031</v>
      </c>
      <c r="J115" s="1" t="str">
        <f t="shared" si="7"/>
        <v>LO</v>
      </c>
      <c r="K115" s="1">
        <v>1</v>
      </c>
      <c r="L115" s="1">
        <v>0</v>
      </c>
    </row>
    <row r="116" spans="4:12">
      <c r="D116" s="1" t="str">
        <f t="shared" si="6"/>
        <v>SINKCCU</v>
      </c>
      <c r="H116" s="5"/>
      <c r="I116" s="1">
        <v>2032</v>
      </c>
      <c r="J116" s="1" t="str">
        <f t="shared" si="7"/>
        <v>LO</v>
      </c>
      <c r="K116" s="1">
        <v>1</v>
      </c>
      <c r="L116" s="1">
        <v>0</v>
      </c>
    </row>
    <row r="117" spans="4:12">
      <c r="D117" s="1" t="str">
        <f t="shared" si="6"/>
        <v>SINKCCU</v>
      </c>
      <c r="H117" s="5"/>
      <c r="I117" s="1">
        <v>2033</v>
      </c>
      <c r="J117" s="1" t="str">
        <f t="shared" si="7"/>
        <v>LO</v>
      </c>
      <c r="K117" s="1">
        <v>1</v>
      </c>
      <c r="L117" s="1">
        <v>0</v>
      </c>
    </row>
    <row r="118" spans="4:12">
      <c r="D118" s="1" t="str">
        <f t="shared" si="6"/>
        <v>SINKCCU</v>
      </c>
      <c r="H118" s="5"/>
      <c r="I118" s="1">
        <v>2034</v>
      </c>
      <c r="J118" s="1" t="str">
        <f t="shared" si="7"/>
        <v>LO</v>
      </c>
      <c r="K118" s="1">
        <v>1</v>
      </c>
      <c r="L118" s="1">
        <v>0</v>
      </c>
    </row>
    <row r="119" spans="4:12">
      <c r="D119" s="1" t="str">
        <f t="shared" si="6"/>
        <v>SINKCCU</v>
      </c>
      <c r="H119" s="5"/>
      <c r="I119" s="1">
        <v>2035</v>
      </c>
      <c r="J119" s="1" t="str">
        <f t="shared" si="7"/>
        <v>LO</v>
      </c>
      <c r="K119" s="1">
        <v>1</v>
      </c>
      <c r="L119" s="1">
        <v>0</v>
      </c>
    </row>
    <row r="120" spans="4:12">
      <c r="D120" s="1" t="str">
        <f t="shared" si="6"/>
        <v>SINKCCU</v>
      </c>
      <c r="H120" s="5"/>
      <c r="I120" s="1">
        <v>2036</v>
      </c>
      <c r="J120" s="1" t="str">
        <f t="shared" si="7"/>
        <v>LO</v>
      </c>
      <c r="K120" s="1">
        <v>1</v>
      </c>
      <c r="L120" s="1">
        <v>0</v>
      </c>
    </row>
    <row r="121" spans="4:12">
      <c r="D121" s="1" t="str">
        <f t="shared" si="6"/>
        <v>SINKCCU</v>
      </c>
      <c r="H121" s="5"/>
      <c r="I121" s="1">
        <v>2037</v>
      </c>
      <c r="J121" s="1" t="str">
        <f t="shared" si="7"/>
        <v>LO</v>
      </c>
      <c r="K121" s="1">
        <v>1</v>
      </c>
      <c r="L121" s="1">
        <v>0</v>
      </c>
    </row>
    <row r="122" spans="4:12">
      <c r="D122" s="1" t="str">
        <f t="shared" si="6"/>
        <v>SINKCCU</v>
      </c>
      <c r="H122" s="5"/>
      <c r="I122" s="1">
        <v>2038</v>
      </c>
      <c r="J122" s="1" t="str">
        <f t="shared" si="7"/>
        <v>LO</v>
      </c>
      <c r="K122" s="1">
        <v>1</v>
      </c>
      <c r="L122" s="1">
        <v>0</v>
      </c>
    </row>
    <row r="123" spans="4:12">
      <c r="D123" s="1" t="str">
        <f t="shared" si="6"/>
        <v>SINKCCU</v>
      </c>
      <c r="H123" s="5"/>
      <c r="I123" s="1">
        <v>2039</v>
      </c>
      <c r="J123" s="1" t="str">
        <f t="shared" si="7"/>
        <v>LO</v>
      </c>
      <c r="K123" s="1">
        <v>1</v>
      </c>
      <c r="L123" s="1">
        <v>0</v>
      </c>
    </row>
    <row r="124" spans="4:12">
      <c r="D124" s="1" t="str">
        <f t="shared" si="6"/>
        <v>SINKCCU</v>
      </c>
      <c r="H124" s="5"/>
      <c r="I124" s="1">
        <v>2040</v>
      </c>
      <c r="J124" s="1" t="str">
        <f t="shared" si="7"/>
        <v>LO</v>
      </c>
      <c r="K124" s="1">
        <v>1</v>
      </c>
      <c r="L124" s="1">
        <v>0</v>
      </c>
    </row>
    <row r="125" spans="4:12">
      <c r="D125" s="1" t="str">
        <f t="shared" si="6"/>
        <v>SINKCCU</v>
      </c>
      <c r="H125" s="5"/>
      <c r="I125" s="1">
        <v>2041</v>
      </c>
      <c r="J125" s="1" t="str">
        <f t="shared" si="7"/>
        <v>LO</v>
      </c>
      <c r="K125" s="1">
        <v>1</v>
      </c>
      <c r="L125" s="1">
        <v>0</v>
      </c>
    </row>
    <row r="126" spans="4:12">
      <c r="D126" s="1" t="str">
        <f t="shared" si="6"/>
        <v>SINKCCU</v>
      </c>
      <c r="H126" s="5"/>
      <c r="I126" s="1">
        <v>2042</v>
      </c>
      <c r="J126" s="1" t="str">
        <f t="shared" si="7"/>
        <v>LO</v>
      </c>
      <c r="K126" s="1">
        <v>1</v>
      </c>
      <c r="L126" s="1">
        <v>0</v>
      </c>
    </row>
    <row r="127" spans="4:12">
      <c r="D127" s="1" t="str">
        <f t="shared" si="6"/>
        <v>SINKCCU</v>
      </c>
      <c r="H127" s="5"/>
      <c r="I127" s="1">
        <v>2043</v>
      </c>
      <c r="J127" s="1" t="str">
        <f t="shared" si="7"/>
        <v>LO</v>
      </c>
      <c r="K127" s="1">
        <v>1</v>
      </c>
      <c r="L127" s="1">
        <v>0</v>
      </c>
    </row>
    <row r="128" spans="4:12">
      <c r="D128" s="1" t="str">
        <f t="shared" si="6"/>
        <v>SINKCCU</v>
      </c>
      <c r="H128" s="5"/>
      <c r="I128" s="1">
        <v>2044</v>
      </c>
      <c r="J128" s="1" t="str">
        <f t="shared" si="7"/>
        <v>LO</v>
      </c>
      <c r="K128" s="1">
        <v>1</v>
      </c>
      <c r="L128" s="1">
        <v>0</v>
      </c>
    </row>
    <row r="129" spans="4:12">
      <c r="D129" s="1" t="str">
        <f t="shared" si="6"/>
        <v>SINKCCU</v>
      </c>
      <c r="H129" s="5"/>
      <c r="I129" s="1">
        <v>2045</v>
      </c>
      <c r="J129" s="1" t="str">
        <f t="shared" si="7"/>
        <v>LO</v>
      </c>
      <c r="K129" s="1">
        <v>1</v>
      </c>
      <c r="L129" s="1">
        <v>0</v>
      </c>
    </row>
    <row r="130" spans="4:12">
      <c r="D130" s="1" t="str">
        <f t="shared" si="6"/>
        <v>SINKCCU</v>
      </c>
      <c r="H130" s="5"/>
      <c r="I130" s="1">
        <v>2046</v>
      </c>
      <c r="J130" s="1" t="str">
        <f t="shared" si="7"/>
        <v>LO</v>
      </c>
      <c r="K130" s="1">
        <v>1</v>
      </c>
      <c r="L130" s="1">
        <v>0</v>
      </c>
    </row>
    <row r="131" spans="4:12">
      <c r="D131" s="1" t="str">
        <f t="shared" si="6"/>
        <v>SINKCCU</v>
      </c>
      <c r="H131" s="5"/>
      <c r="I131" s="1">
        <v>2047</v>
      </c>
      <c r="J131" s="1" t="str">
        <f t="shared" si="7"/>
        <v>LO</v>
      </c>
      <c r="K131" s="1">
        <v>1</v>
      </c>
      <c r="L131" s="1">
        <v>0</v>
      </c>
    </row>
    <row r="132" spans="4:12">
      <c r="D132" s="1" t="str">
        <f t="shared" si="6"/>
        <v>SINKCCU</v>
      </c>
      <c r="H132" s="5"/>
      <c r="I132" s="1">
        <v>2048</v>
      </c>
      <c r="J132" s="1" t="str">
        <f t="shared" si="7"/>
        <v>LO</v>
      </c>
      <c r="K132" s="1">
        <v>1</v>
      </c>
      <c r="L132" s="1">
        <v>0</v>
      </c>
    </row>
    <row r="133" spans="4:12">
      <c r="D133" s="1" t="str">
        <f t="shared" si="6"/>
        <v>SINKCCU</v>
      </c>
      <c r="H133" s="5"/>
      <c r="I133" s="1">
        <v>2049</v>
      </c>
      <c r="J133" s="1" t="str">
        <f t="shared" si="7"/>
        <v>LO</v>
      </c>
      <c r="K133" s="1">
        <v>1</v>
      </c>
      <c r="L133" s="1">
        <v>0</v>
      </c>
    </row>
    <row r="134" spans="4:12">
      <c r="D134" s="1" t="str">
        <f t="shared" si="6"/>
        <v>SINKCCU</v>
      </c>
      <c r="H134" s="5"/>
      <c r="I134" s="1">
        <v>2050</v>
      </c>
      <c r="J134" s="1" t="str">
        <f t="shared" si="7"/>
        <v>LO</v>
      </c>
      <c r="K134" s="1">
        <v>1</v>
      </c>
      <c r="L134" s="1">
        <v>0</v>
      </c>
    </row>
    <row r="135" spans="4:12" ht="16">
      <c r="G135" s="7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0"/>
  <sheetViews>
    <sheetView zoomScale="70" zoomScaleNormal="70" workbookViewId="0">
      <selection activeCell="G10" sqref="G10:L10"/>
    </sheetView>
  </sheetViews>
  <sheetFormatPr defaultColWidth="8.7265625" defaultRowHeight="14.5"/>
  <cols>
    <col min="1" max="1" width="65.08984375" style="1" customWidth="1"/>
    <col min="2" max="10" width="8.7265625" style="1"/>
    <col min="11" max="11" width="11.54296875" style="1" customWidth="1"/>
    <col min="12" max="12" width="12.81640625" style="1"/>
    <col min="14" max="14" width="19.54296875" customWidth="1"/>
    <col min="15" max="15" width="22.6328125" customWidth="1"/>
    <col min="16" max="18" width="12.81640625"/>
  </cols>
  <sheetData>
    <row r="1" spans="1:18">
      <c r="A1" s="1" t="s">
        <v>17</v>
      </c>
      <c r="B1" s="1" t="s">
        <v>18</v>
      </c>
    </row>
    <row r="4" spans="1:18">
      <c r="B4" s="2" t="s">
        <v>0</v>
      </c>
    </row>
    <row r="5" spans="1:18">
      <c r="B5" s="1" t="s">
        <v>1</v>
      </c>
    </row>
    <row r="8" spans="1:18">
      <c r="J8" s="1" t="s">
        <v>2</v>
      </c>
    </row>
    <row r="9" spans="1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5"/>
      <c r="P9" s="16" t="s">
        <v>19</v>
      </c>
      <c r="Q9" s="16" t="s">
        <v>20</v>
      </c>
      <c r="R9" s="17" t="s">
        <v>21</v>
      </c>
    </row>
    <row r="10" spans="1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302987.16466000001</v>
      </c>
      <c r="N10" s="13"/>
      <c r="P10" s="9">
        <v>73.575880659999996</v>
      </c>
      <c r="Q10">
        <v>183.35402999999999</v>
      </c>
      <c r="R10">
        <v>46.057254</v>
      </c>
    </row>
    <row r="11" spans="1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13"/>
      <c r="P11" s="13">
        <v>76.812552830000001</v>
      </c>
      <c r="Q11" s="13">
        <v>189.15235150000001</v>
      </c>
      <c r="R11" s="13">
        <v>46.983804650000003</v>
      </c>
    </row>
    <row r="12" spans="1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311563.88228000002</v>
      </c>
      <c r="N12" s="13"/>
      <c r="P12" s="13">
        <v>74.206674160000006</v>
      </c>
      <c r="Q12" s="13">
        <v>191.4234074</v>
      </c>
      <c r="R12" s="13">
        <v>45.933800720000001</v>
      </c>
    </row>
    <row r="13" spans="1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315777.67956999998</v>
      </c>
      <c r="N13" s="13"/>
      <c r="P13" s="13">
        <v>77.121790570000002</v>
      </c>
      <c r="Q13" s="13">
        <v>192.62908419999999</v>
      </c>
      <c r="R13" s="13">
        <v>46.026804800000001</v>
      </c>
    </row>
    <row r="14" spans="1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311265.77513000002</v>
      </c>
      <c r="N14" s="13"/>
      <c r="P14" s="13">
        <v>76.814395039999994</v>
      </c>
      <c r="Q14" s="13">
        <v>188.03230640000001</v>
      </c>
      <c r="R14" s="13">
        <v>46.419073689999998</v>
      </c>
    </row>
    <row r="15" spans="1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308644.64883999998</v>
      </c>
      <c r="N15" s="13"/>
      <c r="P15" s="13">
        <v>74.633986539999995</v>
      </c>
      <c r="Q15" s="13">
        <v>187.38063410000001</v>
      </c>
      <c r="R15" s="13">
        <v>46.630028199999998</v>
      </c>
    </row>
    <row r="16" spans="1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304596.55946000002</v>
      </c>
      <c r="N16" s="13"/>
      <c r="P16" s="13">
        <v>71.180445989999996</v>
      </c>
      <c r="Q16" s="13">
        <v>186.5061886</v>
      </c>
      <c r="R16" s="13">
        <v>46.909924869999998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301514.18520000001</v>
      </c>
      <c r="N17" s="13"/>
      <c r="P17" s="13">
        <v>71.059306120000002</v>
      </c>
      <c r="Q17" s="13">
        <v>183.29878819999999</v>
      </c>
      <c r="R17" s="13">
        <v>47.156090880000001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297191.76566999999</v>
      </c>
      <c r="N18" s="13"/>
      <c r="P18" s="13">
        <v>69.535369000000003</v>
      </c>
      <c r="Q18" s="13">
        <v>180.58102299999999</v>
      </c>
      <c r="R18" s="13">
        <v>47.075373669999998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290401.87430000002</v>
      </c>
      <c r="N19" s="13"/>
      <c r="P19" s="13">
        <v>66.512583250000006</v>
      </c>
      <c r="Q19" s="13">
        <v>176.80892850000001</v>
      </c>
      <c r="R19" s="13">
        <v>47.080362549999997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285110.47031</v>
      </c>
      <c r="N20" s="13"/>
      <c r="P20" s="13">
        <v>63.77177142</v>
      </c>
      <c r="Q20" s="13">
        <v>174.3626045</v>
      </c>
      <c r="R20" s="13">
        <v>46.97609439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281438.02642000001</v>
      </c>
      <c r="N21" s="13"/>
      <c r="P21" s="13">
        <v>63.612483529999999</v>
      </c>
      <c r="Q21" s="13">
        <v>170.80996350000001</v>
      </c>
      <c r="R21" s="13">
        <v>47.015579389999999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276345.44423000002</v>
      </c>
      <c r="N22" s="13"/>
      <c r="P22" s="13">
        <v>61.311576410000001</v>
      </c>
      <c r="Q22" s="13">
        <v>167.9885769</v>
      </c>
      <c r="R22" s="13">
        <v>47.045290919999999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273027.77928999998</v>
      </c>
      <c r="N23" s="13"/>
      <c r="P23" s="13">
        <v>59.836653750000004</v>
      </c>
      <c r="Q23" s="13">
        <v>166.12023500000001</v>
      </c>
      <c r="R23" s="13">
        <v>47.070890540000001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265595.22388000001</v>
      </c>
      <c r="N24" s="13"/>
      <c r="P24" s="13">
        <v>58.42898752</v>
      </c>
      <c r="Q24" s="13">
        <v>160.09813070000001</v>
      </c>
      <c r="R24" s="13">
        <v>47.068105660000001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264851.41738</v>
      </c>
      <c r="N25" s="13"/>
      <c r="P25" s="13">
        <v>58.332665650000003</v>
      </c>
      <c r="Q25" s="13">
        <v>159.3244899</v>
      </c>
      <c r="R25" s="13">
        <v>47.194261830000002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263684.08137999999</v>
      </c>
      <c r="N26" s="13"/>
      <c r="P26" s="13">
        <v>58.311427960000003</v>
      </c>
      <c r="Q26" s="13">
        <v>158.0382371</v>
      </c>
      <c r="R26" s="13">
        <v>47.334416320000003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262855.84243999998</v>
      </c>
      <c r="N27" s="13"/>
      <c r="P27" s="13">
        <v>58.550546830000002</v>
      </c>
      <c r="Q27" s="13">
        <v>156.7902167</v>
      </c>
      <c r="R27" s="13">
        <v>47.51507891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262210.38588000002</v>
      </c>
      <c r="N28" s="13"/>
      <c r="P28" s="13">
        <v>58.759967240000002</v>
      </c>
      <c r="Q28" s="13">
        <v>155.78337160000001</v>
      </c>
      <c r="R28" s="13">
        <v>47.66704704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262118.48986999999</v>
      </c>
      <c r="N29" s="13"/>
      <c r="P29" s="13">
        <v>59.032287369999999</v>
      </c>
      <c r="Q29" s="13">
        <v>155.2255208</v>
      </c>
      <c r="R29" s="13">
        <v>47.860681700000001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262272.10425999999</v>
      </c>
      <c r="N30" s="13"/>
      <c r="P30" s="13">
        <v>59.368777809999997</v>
      </c>
      <c r="Q30" s="13">
        <v>154.80977300000001</v>
      </c>
      <c r="R30" s="13">
        <v>48.093553450000002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262121.66479000001</v>
      </c>
      <c r="N31" s="13"/>
      <c r="P31" s="13">
        <v>59.664999020000003</v>
      </c>
      <c r="Q31" s="13">
        <v>154.13951599999999</v>
      </c>
      <c r="R31" s="13">
        <v>48.31714977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261908.56584</v>
      </c>
      <c r="N32" s="13"/>
      <c r="P32" s="13">
        <v>60.006251110000001</v>
      </c>
      <c r="Q32" s="13">
        <v>153.34935229999999</v>
      </c>
      <c r="R32" s="13">
        <v>48.552962430000001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261424.07511999999</v>
      </c>
      <c r="N33" s="13"/>
      <c r="P33" s="13">
        <v>60.377707620000002</v>
      </c>
      <c r="Q33" s="13">
        <v>152.22904410000001</v>
      </c>
      <c r="R33" s="13">
        <v>48.817323399999999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261410.57276000001</v>
      </c>
      <c r="N34" s="13"/>
      <c r="P34" s="13">
        <v>60.776773499999997</v>
      </c>
      <c r="Q34" s="13">
        <v>151.52515690000001</v>
      </c>
      <c r="R34" s="13">
        <v>49.108642359999997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261297.32577</v>
      </c>
      <c r="N35" s="13"/>
      <c r="P35" s="13">
        <v>61.27199916</v>
      </c>
      <c r="Q35" s="13">
        <v>150.58680609999999</v>
      </c>
      <c r="R35" s="13">
        <v>49.438520509999996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261690.39579000001</v>
      </c>
      <c r="N36" s="13"/>
      <c r="P36" s="13">
        <v>61.828629579999998</v>
      </c>
      <c r="Q36" s="13">
        <v>150.07171210000001</v>
      </c>
      <c r="R36" s="13">
        <v>49.79005411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262121.00341</v>
      </c>
      <c r="N37" s="13"/>
      <c r="P37" s="13">
        <v>62.340728310000003</v>
      </c>
      <c r="Q37" s="13">
        <v>149.62424849999999</v>
      </c>
      <c r="R37" s="13">
        <v>50.156026599999997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262682.11917000002</v>
      </c>
      <c r="N38" s="13"/>
      <c r="P38" s="13">
        <v>62.868231899999998</v>
      </c>
      <c r="Q38" s="13">
        <v>149.26452140000001</v>
      </c>
      <c r="R38" s="13">
        <v>50.549365870000003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263607.41016000003</v>
      </c>
      <c r="N39" s="13"/>
      <c r="P39" s="13">
        <v>63.469934170000002</v>
      </c>
      <c r="Q39" s="13">
        <v>149.1398446</v>
      </c>
      <c r="R39" s="13">
        <v>50.997631390000002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264421.09112</v>
      </c>
      <c r="N40" s="13"/>
      <c r="P40" s="13">
        <v>64.112851449999994</v>
      </c>
      <c r="Q40" s="13">
        <v>148.82711990000001</v>
      </c>
      <c r="R40" s="13">
        <v>51.481119769999999</v>
      </c>
    </row>
  </sheetData>
  <pageMargins left="0.75" right="0.75" top="1" bottom="1" header="0.5" footer="0.5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41"/>
  <sheetViews>
    <sheetView workbookViewId="0">
      <selection activeCell="G11" sqref="G11:N11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4">
      <c r="B4" s="2" t="s">
        <v>0</v>
      </c>
    </row>
    <row r="5" spans="2:14">
      <c r="B5" s="1" t="s">
        <v>1</v>
      </c>
    </row>
    <row r="9" spans="2:14">
      <c r="J9" s="1" t="s">
        <v>2</v>
      </c>
    </row>
    <row r="10" spans="2:14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143220.23360000001</v>
      </c>
      <c r="N11" s="9">
        <v>143.2202336</v>
      </c>
    </row>
    <row r="12" spans="2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13">
        <v>150.11473710000001</v>
      </c>
    </row>
    <row r="13" spans="2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13">
        <v>168.65091609999999</v>
      </c>
    </row>
    <row r="14" spans="2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173566.09830000001</v>
      </c>
      <c r="N14" s="13">
        <v>173.56609829999999</v>
      </c>
    </row>
    <row r="15" spans="2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172880.7604</v>
      </c>
      <c r="N15" s="13">
        <v>172.88076040000001</v>
      </c>
    </row>
    <row r="16" spans="2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172396.6189</v>
      </c>
      <c r="N16" s="13">
        <v>172.39661889999999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171540.12650000001</v>
      </c>
      <c r="N17" s="13">
        <v>171.54012650000001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170927.4431</v>
      </c>
      <c r="N18" s="13">
        <v>170.9274431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169041.48740000001</v>
      </c>
      <c r="N19" s="13">
        <v>169.04148739999999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167734.2022</v>
      </c>
      <c r="N20" s="13">
        <v>167.7342022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165862.8198</v>
      </c>
      <c r="N21" s="13">
        <v>165.86281980000001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164315.25760000001</v>
      </c>
      <c r="N22" s="13">
        <v>164.3152576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163022.06649999999</v>
      </c>
      <c r="N23" s="13">
        <v>163.02206649999999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161730.77480000001</v>
      </c>
      <c r="N24" s="13">
        <v>161.73077480000001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160482.39739999999</v>
      </c>
      <c r="N25" s="13">
        <v>160.4823974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159301.8798</v>
      </c>
      <c r="N26" s="13">
        <v>159.30187979999999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158112.3132</v>
      </c>
      <c r="N27" s="13">
        <v>158.11231319999999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157076.11900000001</v>
      </c>
      <c r="N28" s="13">
        <v>157.07611900000001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156057.95259999999</v>
      </c>
      <c r="N29" s="13">
        <v>156.05795259999999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155101.17019999999</v>
      </c>
      <c r="N30" s="13">
        <v>155.10117020000001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154250.4363</v>
      </c>
      <c r="N31" s="13">
        <v>154.25043629999999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153486.2597</v>
      </c>
      <c r="N32" s="13">
        <v>153.48625970000001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152841.7377</v>
      </c>
      <c r="N33" s="13">
        <v>152.84173770000001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152322.38190000001</v>
      </c>
      <c r="N34" s="13">
        <v>152.32238190000001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151987.55160000001</v>
      </c>
      <c r="N35" s="13">
        <v>151.98755159999999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151823.22080000001</v>
      </c>
      <c r="N36" s="13">
        <v>151.8232208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151843.61189999999</v>
      </c>
      <c r="N37" s="13">
        <v>151.84361190000001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151954.6911</v>
      </c>
      <c r="N38" s="13">
        <v>151.95469109999999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152187.2934</v>
      </c>
      <c r="N39" s="13">
        <v>152.18729339999999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152611.9572</v>
      </c>
      <c r="N40" s="13">
        <v>152.61195720000001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153175.42249999999</v>
      </c>
      <c r="N41" s="13">
        <v>153.1754225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O41"/>
  <sheetViews>
    <sheetView topLeftCell="A47" workbookViewId="0">
      <selection activeCell="M20" sqref="M20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5">
      <c r="B4" s="2" t="s">
        <v>0</v>
      </c>
    </row>
    <row r="5" spans="2:15">
      <c r="B5" s="1" t="s">
        <v>1</v>
      </c>
    </row>
    <row r="9" spans="2:15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8" t="s">
        <v>26</v>
      </c>
    </row>
    <row r="11" spans="2:15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  <c r="O11" s="9">
        <v>0</v>
      </c>
    </row>
    <row r="12" spans="2:15">
      <c r="G12" t="s">
        <v>28</v>
      </c>
      <c r="I12" s="1">
        <v>2021</v>
      </c>
      <c r="J12" s="1" t="s">
        <v>16</v>
      </c>
      <c r="K12" s="1">
        <v>1</v>
      </c>
      <c r="L12" s="1">
        <f t="shared" ref="L12:L41" si="0">N12*1000</f>
        <v>0</v>
      </c>
      <c r="N12" s="13">
        <v>0</v>
      </c>
      <c r="O12" s="9">
        <v>0</v>
      </c>
    </row>
    <row r="13" spans="2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1.1317330000000001</v>
      </c>
      <c r="N13" s="13">
        <v>1.131733E-3</v>
      </c>
      <c r="O13" s="9">
        <v>1.131733E-3</v>
      </c>
    </row>
    <row r="14" spans="2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1.347537</v>
      </c>
      <c r="N14" s="13">
        <v>1.347537E-3</v>
      </c>
      <c r="O14" s="9">
        <v>1.347537E-3</v>
      </c>
    </row>
    <row r="15" spans="2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82.288300000000007</v>
      </c>
      <c r="N15" s="13">
        <v>8.2288299999999995E-2</v>
      </c>
      <c r="O15" s="9">
        <v>8.2288299999999995E-2</v>
      </c>
    </row>
    <row r="16" spans="2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231.98500000000001</v>
      </c>
      <c r="N16" s="13">
        <v>0.231985</v>
      </c>
      <c r="O16" s="9">
        <v>0.231985</v>
      </c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385.96300000000002</v>
      </c>
      <c r="N17" s="13">
        <v>0.385963</v>
      </c>
      <c r="O17" s="9">
        <v>0.385963</v>
      </c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472.28500000000003</v>
      </c>
      <c r="N18" s="13">
        <v>0.47228500000000001</v>
      </c>
      <c r="O18" s="9">
        <v>0.47228500000000001</v>
      </c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522.76</v>
      </c>
      <c r="N19" s="13">
        <v>0.52276</v>
      </c>
      <c r="O19" s="9">
        <v>0.52276</v>
      </c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608.91600000000005</v>
      </c>
      <c r="N20" s="13">
        <v>0.60891600000000001</v>
      </c>
      <c r="O20" s="9">
        <v>0.60891600000000001</v>
      </c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659.34799999999996</v>
      </c>
      <c r="N21" s="13">
        <v>0.65934800000000005</v>
      </c>
      <c r="O21" s="9">
        <v>0.65934800000000005</v>
      </c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699.99199999999996</v>
      </c>
      <c r="N22" s="13">
        <v>0.69999199999999995</v>
      </c>
      <c r="O22" s="9">
        <v>0.69999199999999995</v>
      </c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733.44600000000003</v>
      </c>
      <c r="N23" s="13">
        <v>0.73344600000000004</v>
      </c>
      <c r="O23" s="9">
        <v>0.73344600000000004</v>
      </c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759.64</v>
      </c>
      <c r="N24" s="13">
        <v>0.75963999999999998</v>
      </c>
      <c r="O24" s="9">
        <v>0.75963999999999998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781.17399999999998</v>
      </c>
      <c r="N25" s="13">
        <v>0.78117400000000004</v>
      </c>
      <c r="O25" s="9">
        <v>0.78117400000000004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799.77</v>
      </c>
      <c r="N26" s="13">
        <v>0.79976999999999998</v>
      </c>
      <c r="O26" s="9">
        <v>0.79976999999999998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818.44799999999998</v>
      </c>
      <c r="N27" s="13">
        <v>0.81844799999999995</v>
      </c>
      <c r="O27" s="9">
        <v>0.81844799999999995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836.399</v>
      </c>
      <c r="N28" s="13">
        <v>0.836399</v>
      </c>
      <c r="O28" s="9">
        <v>0.836399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855.04499999999996</v>
      </c>
      <c r="N29" s="13">
        <v>0.85504500000000005</v>
      </c>
      <c r="O29" s="9">
        <v>0.85504500000000005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872.99199999999996</v>
      </c>
      <c r="N30" s="13">
        <v>0.87299199999999999</v>
      </c>
      <c r="O30" s="9">
        <v>0.87299199999999999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885.37699999999995</v>
      </c>
      <c r="N31" s="13">
        <v>0.88537699999999997</v>
      </c>
      <c r="O31" s="9">
        <v>0.88537699999999997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897.51700000000005</v>
      </c>
      <c r="N32" s="13">
        <v>0.89751700000000001</v>
      </c>
      <c r="O32" s="9">
        <v>0.89751700000000001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910.64099999999996</v>
      </c>
      <c r="N33" s="13">
        <v>0.91064100000000003</v>
      </c>
      <c r="O33" s="9">
        <v>0.91064100000000003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924.35</v>
      </c>
      <c r="N34" s="13">
        <v>0.92435</v>
      </c>
      <c r="O34" s="9">
        <v>0.92435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937.24599999999998</v>
      </c>
      <c r="N35" s="13">
        <v>0.93724600000000002</v>
      </c>
      <c r="O35" s="9">
        <v>0.93724600000000002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951.13199999999995</v>
      </c>
      <c r="N36" s="13">
        <v>0.95113199999999998</v>
      </c>
      <c r="O36" s="9">
        <v>0.95113199999999998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965.26199999999994</v>
      </c>
      <c r="N37" s="13">
        <v>0.96526199999999995</v>
      </c>
      <c r="O37" s="9">
        <v>0.96526199999999995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979.58</v>
      </c>
      <c r="N38" s="13">
        <v>0.97958000000000001</v>
      </c>
      <c r="O38" s="9">
        <v>0.97958000000000001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992.976</v>
      </c>
      <c r="N39" s="13">
        <v>0.99297599999999997</v>
      </c>
      <c r="O39" s="9">
        <v>0.99297599999999997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1007.212</v>
      </c>
      <c r="N40" s="13">
        <v>1.007212</v>
      </c>
      <c r="O40" s="9">
        <v>1.007212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1030.5709999999999</v>
      </c>
      <c r="N41" s="13">
        <v>1.0305709999999999</v>
      </c>
      <c r="O41" s="9">
        <v>1.0305709999999999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O41"/>
  <sheetViews>
    <sheetView topLeftCell="A31" workbookViewId="0">
      <selection activeCell="G11" sqref="G11:N11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5">
      <c r="B4" s="2" t="s">
        <v>0</v>
      </c>
    </row>
    <row r="5" spans="2:15">
      <c r="B5" s="1" t="s">
        <v>1</v>
      </c>
    </row>
    <row r="9" spans="2:15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8"/>
    </row>
    <row r="11" spans="2:15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69778.456999999995</v>
      </c>
      <c r="N11">
        <v>69.778457000000003</v>
      </c>
    </row>
    <row r="12" spans="2:15">
      <c r="G12" t="s">
        <v>30</v>
      </c>
      <c r="I12" s="1">
        <v>2021</v>
      </c>
      <c r="J12" s="1" t="s">
        <v>16</v>
      </c>
      <c r="K12" s="1">
        <v>1</v>
      </c>
      <c r="L12" s="1">
        <f t="shared" ref="L12:L41" si="0">N12*1000</f>
        <v>68516.822020000007</v>
      </c>
      <c r="N12" s="13">
        <v>68.516822020000006</v>
      </c>
    </row>
    <row r="13" spans="2:15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70791.529769999994</v>
      </c>
      <c r="N13" s="13">
        <v>70.791529769999997</v>
      </c>
    </row>
    <row r="14" spans="2:15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71425.705860000002</v>
      </c>
      <c r="N14" s="13">
        <v>71.425705859999994</v>
      </c>
    </row>
    <row r="15" spans="2:15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70630.224549999999</v>
      </c>
      <c r="N15" s="13">
        <v>70.630224549999994</v>
      </c>
    </row>
    <row r="16" spans="2:15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70356.604819999993</v>
      </c>
      <c r="N16" s="13">
        <v>70.356604820000001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70582.028170000005</v>
      </c>
      <c r="N17" s="13">
        <v>70.582028170000001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70605.249609999999</v>
      </c>
      <c r="N18" s="13">
        <v>70.605249610000001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70813.747770000002</v>
      </c>
      <c r="N19" s="13">
        <v>70.813747770000006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71234.816120000003</v>
      </c>
      <c r="N20" s="13">
        <v>71.234816120000005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71404.792499999996</v>
      </c>
      <c r="N21" s="13">
        <v>71.404792499999999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71508.213489999995</v>
      </c>
      <c r="N22" s="13">
        <v>71.508213490000003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71621.670020000005</v>
      </c>
      <c r="N23" s="13">
        <v>71.621670019999996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71988.057390000002</v>
      </c>
      <c r="N24" s="13">
        <v>71.988057389999994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72514.425560000003</v>
      </c>
      <c r="N25" s="13">
        <v>72.514425560000006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73115.230880000003</v>
      </c>
      <c r="N26" s="13">
        <v>73.115230879999999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73528.021720000004</v>
      </c>
      <c r="N27" s="13">
        <v>73.528021719999998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73855.618839999996</v>
      </c>
      <c r="N28" s="13">
        <v>73.855618840000005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74150.729359999998</v>
      </c>
      <c r="N29" s="13">
        <v>74.15072936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74486.762000000002</v>
      </c>
      <c r="N30" s="13">
        <v>74.486761999999999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74892.456340000004</v>
      </c>
      <c r="N31" s="13">
        <v>74.892456339999995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75242.096139999994</v>
      </c>
      <c r="N32" s="13">
        <v>75.242096140000001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75592.55111</v>
      </c>
      <c r="N33" s="13">
        <v>75.592551110000002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75906.297829999996</v>
      </c>
      <c r="N34" s="13">
        <v>75.90629783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76226.20031</v>
      </c>
      <c r="N35" s="13">
        <v>76.226200309999996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76591.005650000006</v>
      </c>
      <c r="N36" s="13">
        <v>76.59100565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76955.765050000002</v>
      </c>
      <c r="N37" s="13">
        <v>76.955765049999997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77267.557379999998</v>
      </c>
      <c r="N38" s="13">
        <v>77.26755738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77577.649609999993</v>
      </c>
      <c r="N39" s="13">
        <v>77.577649609999995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77961.587750000006</v>
      </c>
      <c r="N40" s="13">
        <v>77.961587750000007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78388.690889999998</v>
      </c>
      <c r="N41" s="13">
        <v>78.388690890000007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R41"/>
  <sheetViews>
    <sheetView topLeftCell="A17" workbookViewId="0">
      <selection activeCell="N5" sqref="N5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8">
      <c r="B4" s="2" t="s">
        <v>0</v>
      </c>
    </row>
    <row r="5" spans="2:18">
      <c r="B5" s="1" t="s">
        <v>1</v>
      </c>
    </row>
    <row r="9" spans="2:18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8"/>
    </row>
    <row r="11" spans="2:18">
      <c r="B11" s="1" t="s">
        <v>32</v>
      </c>
      <c r="G11" t="s">
        <v>33</v>
      </c>
      <c r="I11" s="1">
        <v>2020</v>
      </c>
      <c r="J11" s="1" t="s">
        <v>16</v>
      </c>
      <c r="K11" s="1">
        <v>1</v>
      </c>
      <c r="L11" s="1">
        <f>Q11*1000*38.5/(38.5+34.9)</f>
        <v>46744.386852860996</v>
      </c>
      <c r="Q11">
        <f>89.11787</f>
        <v>89.117869999999996</v>
      </c>
    </row>
    <row r="12" spans="2:18">
      <c r="G12" t="s">
        <v>33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45722.476532493201</v>
      </c>
      <c r="Q12" s="13">
        <v>87.169604609999993</v>
      </c>
    </row>
    <row r="13" spans="2:18">
      <c r="G13" t="s">
        <v>33</v>
      </c>
      <c r="I13" s="1">
        <v>2022</v>
      </c>
      <c r="J13" s="1" t="s">
        <v>16</v>
      </c>
      <c r="K13" s="1">
        <v>1</v>
      </c>
      <c r="L13" s="1">
        <f t="shared" si="0"/>
        <v>42973.302836307899</v>
      </c>
      <c r="Q13" s="13">
        <v>81.928322809999997</v>
      </c>
    </row>
    <row r="14" spans="2:18">
      <c r="G14" t="s">
        <v>33</v>
      </c>
      <c r="I14" s="1">
        <v>2023</v>
      </c>
      <c r="J14" s="1" t="s">
        <v>16</v>
      </c>
      <c r="K14" s="1">
        <v>1</v>
      </c>
      <c r="L14" s="1">
        <f t="shared" si="0"/>
        <v>42605.643503814703</v>
      </c>
      <c r="Q14" s="13">
        <v>81.227382680000005</v>
      </c>
    </row>
    <row r="15" spans="2:18">
      <c r="G15" t="s">
        <v>33</v>
      </c>
      <c r="I15" s="1">
        <v>2024</v>
      </c>
      <c r="J15" s="1" t="s">
        <v>16</v>
      </c>
      <c r="K15" s="1">
        <v>1</v>
      </c>
      <c r="L15" s="1">
        <f t="shared" si="0"/>
        <v>41831.938539713898</v>
      </c>
      <c r="Q15" s="13">
        <v>79.752319189999994</v>
      </c>
    </row>
    <row r="16" spans="2:18">
      <c r="G16" t="s">
        <v>33</v>
      </c>
      <c r="I16" s="1">
        <v>2025</v>
      </c>
      <c r="J16" s="1" t="s">
        <v>16</v>
      </c>
      <c r="K16" s="1">
        <v>1</v>
      </c>
      <c r="L16" s="1">
        <f t="shared" si="0"/>
        <v>40920.4826317439</v>
      </c>
      <c r="Q16" s="13">
        <v>78.014634419999993</v>
      </c>
    </row>
    <row r="17" spans="7:18">
      <c r="G17" t="s">
        <v>33</v>
      </c>
      <c r="I17" s="1">
        <v>2026</v>
      </c>
      <c r="J17" s="1" t="s">
        <v>16</v>
      </c>
      <c r="K17" s="1">
        <v>1</v>
      </c>
      <c r="L17" s="1">
        <f t="shared" si="0"/>
        <v>40183.692160013597</v>
      </c>
      <c r="Q17" s="13">
        <v>76.609948169999996</v>
      </c>
    </row>
    <row r="18" spans="7:18">
      <c r="G18" t="s">
        <v>33</v>
      </c>
      <c r="I18" s="1">
        <v>2027</v>
      </c>
      <c r="J18" s="1" t="s">
        <v>16</v>
      </c>
      <c r="K18" s="1">
        <v>1</v>
      </c>
      <c r="L18" s="1">
        <f t="shared" si="0"/>
        <v>39416.113893937298</v>
      </c>
      <c r="Q18" s="13">
        <v>75.146565190000004</v>
      </c>
    </row>
    <row r="19" spans="7:18">
      <c r="G19" t="s">
        <v>33</v>
      </c>
      <c r="I19" s="1">
        <v>2028</v>
      </c>
      <c r="J19" s="1" t="s">
        <v>16</v>
      </c>
      <c r="K19" s="1">
        <v>1</v>
      </c>
      <c r="L19" s="1">
        <f t="shared" si="0"/>
        <v>38695.863515258898</v>
      </c>
      <c r="Q19" s="13">
        <v>73.773412519999994</v>
      </c>
    </row>
    <row r="20" spans="7:18">
      <c r="G20" t="s">
        <v>33</v>
      </c>
      <c r="I20" s="1">
        <v>2029</v>
      </c>
      <c r="J20" s="1" t="s">
        <v>16</v>
      </c>
      <c r="K20" s="1">
        <v>1</v>
      </c>
      <c r="L20" s="1">
        <f t="shared" si="0"/>
        <v>37963.240206948198</v>
      </c>
      <c r="Q20" s="13">
        <v>72.376670939999997</v>
      </c>
    </row>
    <row r="21" spans="7:18">
      <c r="G21" t="s">
        <v>33</v>
      </c>
      <c r="I21" s="1">
        <v>2030</v>
      </c>
      <c r="J21" s="1" t="s">
        <v>16</v>
      </c>
      <c r="K21" s="1">
        <v>1</v>
      </c>
      <c r="L21" s="1">
        <f t="shared" si="0"/>
        <v>37209.083234945501</v>
      </c>
      <c r="Q21" s="13">
        <v>70.938875569999993</v>
      </c>
    </row>
    <row r="22" spans="7:18">
      <c r="G22" t="s">
        <v>33</v>
      </c>
      <c r="I22" s="1">
        <v>2031</v>
      </c>
      <c r="J22" s="1" t="s">
        <v>16</v>
      </c>
      <c r="K22" s="1">
        <v>1</v>
      </c>
      <c r="L22" s="1">
        <f t="shared" si="0"/>
        <v>36725.281303882803</v>
      </c>
      <c r="Q22" s="13">
        <v>70.016510330000003</v>
      </c>
    </row>
    <row r="23" spans="7:18">
      <c r="G23" t="s">
        <v>33</v>
      </c>
      <c r="I23" s="1">
        <v>2032</v>
      </c>
      <c r="J23" s="1" t="s">
        <v>16</v>
      </c>
      <c r="K23" s="1">
        <v>1</v>
      </c>
      <c r="L23" s="1">
        <f t="shared" si="0"/>
        <v>36137.6076421662</v>
      </c>
      <c r="Q23" s="13">
        <v>68.896114310000002</v>
      </c>
    </row>
    <row r="24" spans="7:18">
      <c r="G24" t="s">
        <v>33</v>
      </c>
      <c r="I24" s="1">
        <v>2033</v>
      </c>
      <c r="J24" s="1" t="s">
        <v>16</v>
      </c>
      <c r="K24" s="1">
        <v>1</v>
      </c>
      <c r="L24" s="1">
        <f t="shared" si="0"/>
        <v>35649.086224795603</v>
      </c>
      <c r="Q24" s="13">
        <v>67.964751399999997</v>
      </c>
    </row>
    <row r="25" spans="7:18">
      <c r="G25" t="s">
        <v>33</v>
      </c>
      <c r="I25" s="1">
        <v>2034</v>
      </c>
      <c r="J25" s="1" t="s">
        <v>16</v>
      </c>
      <c r="K25" s="1">
        <v>1</v>
      </c>
      <c r="L25" s="1">
        <f t="shared" si="0"/>
        <v>35140.427303746597</v>
      </c>
      <c r="Q25" s="13">
        <v>66.994996470000004</v>
      </c>
    </row>
    <row r="26" spans="7:18">
      <c r="G26" t="s">
        <v>33</v>
      </c>
      <c r="I26" s="1">
        <v>2035</v>
      </c>
      <c r="J26" s="1" t="s">
        <v>16</v>
      </c>
      <c r="K26" s="1">
        <v>1</v>
      </c>
      <c r="L26" s="1">
        <f t="shared" si="0"/>
        <v>34538.767137534101</v>
      </c>
      <c r="Q26" s="13">
        <v>65.847935269999994</v>
      </c>
      <c r="R26">
        <v>-6.1802100639999997</v>
      </c>
    </row>
    <row r="27" spans="7:18">
      <c r="G27" t="s">
        <v>33</v>
      </c>
      <c r="I27" s="1">
        <v>2036</v>
      </c>
      <c r="J27" s="1" t="s">
        <v>16</v>
      </c>
      <c r="K27" s="1">
        <v>1</v>
      </c>
      <c r="L27" s="1">
        <f t="shared" si="0"/>
        <v>34075.7116500681</v>
      </c>
      <c r="Q27" s="13">
        <v>64.965122989999998</v>
      </c>
      <c r="R27">
        <v>-8.3770558550000001</v>
      </c>
    </row>
    <row r="28" spans="7:18">
      <c r="G28" t="s">
        <v>33</v>
      </c>
      <c r="I28" s="1">
        <v>2037</v>
      </c>
      <c r="J28" s="1" t="s">
        <v>16</v>
      </c>
      <c r="K28" s="1">
        <v>1</v>
      </c>
      <c r="L28" s="1">
        <f t="shared" si="0"/>
        <v>33874.231818801098</v>
      </c>
      <c r="Q28" s="13">
        <v>64.581002999999995</v>
      </c>
      <c r="R28">
        <v>-10.61957522</v>
      </c>
    </row>
    <row r="29" spans="7:18">
      <c r="G29" t="s">
        <v>33</v>
      </c>
      <c r="I29" s="1">
        <v>2038</v>
      </c>
      <c r="J29" s="1" t="s">
        <v>16</v>
      </c>
      <c r="K29" s="1">
        <v>1</v>
      </c>
      <c r="L29" s="1">
        <f t="shared" si="0"/>
        <v>33679.443177384201</v>
      </c>
      <c r="Q29" s="13">
        <v>64.209639719999998</v>
      </c>
      <c r="R29">
        <v>-12.812150949999999</v>
      </c>
    </row>
    <row r="30" spans="7:18">
      <c r="G30" t="s">
        <v>33</v>
      </c>
      <c r="I30" s="1">
        <v>2039</v>
      </c>
      <c r="J30" s="1" t="s">
        <v>16</v>
      </c>
      <c r="K30" s="1">
        <v>1</v>
      </c>
      <c r="L30" s="1">
        <f t="shared" si="0"/>
        <v>33542.913019209802</v>
      </c>
      <c r="Q30" s="13">
        <v>63.949345860000001</v>
      </c>
      <c r="R30">
        <v>-14.871060760000001</v>
      </c>
    </row>
    <row r="31" spans="7:18">
      <c r="G31" t="s">
        <v>33</v>
      </c>
      <c r="I31" s="1">
        <v>2040</v>
      </c>
      <c r="J31" s="1" t="s">
        <v>16</v>
      </c>
      <c r="K31" s="1">
        <v>1</v>
      </c>
      <c r="L31" s="1">
        <f t="shared" si="0"/>
        <v>33435.894165327001</v>
      </c>
      <c r="Q31" s="13">
        <v>63.74531511</v>
      </c>
      <c r="R31">
        <v>-16.479587200000001</v>
      </c>
    </row>
    <row r="32" spans="7:18">
      <c r="G32" t="s">
        <v>33</v>
      </c>
      <c r="I32" s="1">
        <v>2041</v>
      </c>
      <c r="J32" s="1" t="s">
        <v>16</v>
      </c>
      <c r="K32" s="1">
        <v>1</v>
      </c>
      <c r="L32" s="1">
        <f t="shared" si="0"/>
        <v>33362.906840939999</v>
      </c>
      <c r="Q32" s="13">
        <v>63.606165249999997</v>
      </c>
      <c r="R32">
        <v>-18.44727958</v>
      </c>
    </row>
    <row r="33" spans="7:18">
      <c r="G33" t="s">
        <v>33</v>
      </c>
      <c r="I33" s="1">
        <v>2042</v>
      </c>
      <c r="J33" s="1" t="s">
        <v>16</v>
      </c>
      <c r="K33" s="1">
        <v>1</v>
      </c>
      <c r="L33" s="1">
        <f t="shared" si="0"/>
        <v>33319.586787806496</v>
      </c>
      <c r="Q33" s="13">
        <v>63.52357585</v>
      </c>
      <c r="R33">
        <v>-20.200716190000001</v>
      </c>
    </row>
    <row r="34" spans="7:18">
      <c r="G34" t="s">
        <v>33</v>
      </c>
      <c r="I34" s="1">
        <v>2043</v>
      </c>
      <c r="J34" s="1" t="s">
        <v>16</v>
      </c>
      <c r="K34" s="1">
        <v>1</v>
      </c>
      <c r="L34" s="1">
        <f t="shared" si="0"/>
        <v>33294.7747861717</v>
      </c>
      <c r="Q34" s="13">
        <v>63.476271930000003</v>
      </c>
      <c r="R34">
        <v>-22.157220769999999</v>
      </c>
    </row>
    <row r="35" spans="7:18">
      <c r="G35" t="s">
        <v>33</v>
      </c>
      <c r="I35" s="1">
        <v>2044</v>
      </c>
      <c r="J35" s="1" t="s">
        <v>16</v>
      </c>
      <c r="K35" s="1">
        <v>1</v>
      </c>
      <c r="L35" s="1">
        <f t="shared" si="0"/>
        <v>33283.218502384203</v>
      </c>
      <c r="Q35" s="13">
        <v>63.454239950000002</v>
      </c>
      <c r="R35">
        <v>-24.349749259999999</v>
      </c>
    </row>
    <row r="36" spans="7:18">
      <c r="G36" t="s">
        <v>33</v>
      </c>
      <c r="I36" s="1">
        <v>2045</v>
      </c>
      <c r="J36" s="1" t="s">
        <v>16</v>
      </c>
      <c r="K36" s="1">
        <v>1</v>
      </c>
      <c r="L36" s="1">
        <f t="shared" si="0"/>
        <v>33298.489448705703</v>
      </c>
      <c r="Q36" s="13">
        <v>63.483353909999998</v>
      </c>
      <c r="R36">
        <v>-26.465673819999999</v>
      </c>
    </row>
    <row r="37" spans="7:18">
      <c r="G37" t="s">
        <v>33</v>
      </c>
      <c r="I37" s="1">
        <v>2046</v>
      </c>
      <c r="J37" s="1" t="s">
        <v>16</v>
      </c>
      <c r="K37" s="1">
        <v>1</v>
      </c>
      <c r="L37" s="1">
        <f t="shared" si="0"/>
        <v>33333.339931948198</v>
      </c>
      <c r="Q37" s="13">
        <v>63.549796129999997</v>
      </c>
      <c r="R37">
        <v>-28.28177019</v>
      </c>
    </row>
    <row r="38" spans="7:18">
      <c r="G38" t="s">
        <v>33</v>
      </c>
      <c r="I38" s="1">
        <v>2047</v>
      </c>
      <c r="J38" s="1" t="s">
        <v>16</v>
      </c>
      <c r="K38" s="1">
        <v>1</v>
      </c>
      <c r="L38" s="1">
        <f t="shared" si="0"/>
        <v>33259.624784468702</v>
      </c>
      <c r="Q38" s="13">
        <v>63.409258680000001</v>
      </c>
      <c r="R38">
        <v>-30.103759060000002</v>
      </c>
    </row>
    <row r="39" spans="7:18">
      <c r="G39" t="s">
        <v>33</v>
      </c>
      <c r="I39" s="1">
        <v>2048</v>
      </c>
      <c r="J39" s="1" t="s">
        <v>16</v>
      </c>
      <c r="K39" s="1">
        <v>1</v>
      </c>
      <c r="L39" s="1">
        <f t="shared" si="0"/>
        <v>33331.203596321502</v>
      </c>
      <c r="Q39" s="13">
        <v>63.545723219999999</v>
      </c>
      <c r="R39">
        <v>-31.883496579999999</v>
      </c>
    </row>
    <row r="40" spans="7:18">
      <c r="G40" t="s">
        <v>33</v>
      </c>
      <c r="I40" s="1">
        <v>2049</v>
      </c>
      <c r="J40" s="1" t="s">
        <v>16</v>
      </c>
      <c r="K40" s="1">
        <v>1</v>
      </c>
      <c r="L40" s="1">
        <f t="shared" si="0"/>
        <v>33420.797255790203</v>
      </c>
      <c r="Q40" s="13">
        <v>63.716532950000001</v>
      </c>
      <c r="R40">
        <v>-33.642220279999997</v>
      </c>
    </row>
    <row r="41" spans="7:18">
      <c r="G41" t="s">
        <v>33</v>
      </c>
      <c r="I41" s="1">
        <v>2050</v>
      </c>
      <c r="J41" s="1" t="s">
        <v>16</v>
      </c>
      <c r="K41" s="1">
        <v>1</v>
      </c>
      <c r="L41" s="1">
        <f t="shared" si="0"/>
        <v>33515.502356743898</v>
      </c>
      <c r="Q41" s="13">
        <v>63.89708761</v>
      </c>
      <c r="R41">
        <v>-35.440242089999998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1"/>
  <sheetViews>
    <sheetView topLeftCell="A34" workbookViewId="0">
      <selection activeCell="N17" sqref="N17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7" max="17" width="12.81640625"/>
    <col min="18" max="18" width="14"/>
  </cols>
  <sheetData>
    <row r="1" spans="1:18">
      <c r="A1" s="1" t="s">
        <v>34</v>
      </c>
    </row>
    <row r="4" spans="1:18">
      <c r="B4" s="2" t="s">
        <v>0</v>
      </c>
    </row>
    <row r="5" spans="1:18">
      <c r="B5" s="1" t="s">
        <v>1</v>
      </c>
    </row>
    <row r="9" spans="1:18">
      <c r="J9" s="1" t="s">
        <v>2</v>
      </c>
    </row>
    <row r="10" spans="1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8"/>
    </row>
    <row r="11" spans="1:18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Q11*1000*34.9/(38.5+34.9)</f>
        <v>42373.483147138999</v>
      </c>
      <c r="Q11">
        <f>89.11787</f>
        <v>89.117869999999996</v>
      </c>
    </row>
    <row r="12" spans="1:18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41447.128077506801</v>
      </c>
      <c r="Q12" s="13">
        <v>87.169604609999993</v>
      </c>
    </row>
    <row r="13" spans="1:18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38955.019973692099</v>
      </c>
      <c r="Q13" s="13">
        <v>81.928322809999997</v>
      </c>
    </row>
    <row r="14" spans="1:18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38621.7391761853</v>
      </c>
      <c r="Q14" s="13">
        <v>81.227382680000005</v>
      </c>
    </row>
    <row r="15" spans="1:18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37920.380650286097</v>
      </c>
      <c r="Q15" s="13">
        <v>79.752319189999994</v>
      </c>
    </row>
    <row r="16" spans="1:18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37094.151788256102</v>
      </c>
      <c r="Q16" s="13">
        <v>78.014634419999993</v>
      </c>
    </row>
    <row r="17" spans="7:18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36426.256009986399</v>
      </c>
      <c r="Q17" s="13">
        <v>76.609948169999996</v>
      </c>
    </row>
    <row r="18" spans="7:18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35730.451296062703</v>
      </c>
      <c r="Q18" s="13">
        <v>75.146565190000004</v>
      </c>
    </row>
    <row r="19" spans="7:18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35077.5490047411</v>
      </c>
      <c r="Q19" s="13">
        <v>73.773412519999994</v>
      </c>
    </row>
    <row r="20" spans="7:18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34413.430733051799</v>
      </c>
      <c r="Q20" s="13">
        <v>72.376670939999997</v>
      </c>
    </row>
    <row r="21" spans="7:18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33729.792335054502</v>
      </c>
      <c r="Q21" s="13">
        <v>70.938875569999993</v>
      </c>
    </row>
    <row r="22" spans="7:18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33291.229026117202</v>
      </c>
      <c r="Q22" s="13">
        <v>70.016510330000003</v>
      </c>
    </row>
    <row r="23" spans="7:18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32758.506667833801</v>
      </c>
      <c r="Q23" s="13">
        <v>68.896114310000002</v>
      </c>
    </row>
    <row r="24" spans="7:18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32315.665175204402</v>
      </c>
      <c r="Q24" s="13">
        <v>67.964751399999997</v>
      </c>
    </row>
    <row r="25" spans="7:18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31854.569166253401</v>
      </c>
      <c r="Q25" s="13">
        <v>66.994996470000004</v>
      </c>
    </row>
    <row r="26" spans="7:18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31309.1681324659</v>
      </c>
      <c r="Q26" s="13">
        <v>65.847935269999994</v>
      </c>
      <c r="R26">
        <v>-6.1802100639999997</v>
      </c>
    </row>
    <row r="27" spans="7:18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30889.411339931899</v>
      </c>
      <c r="Q27" s="13">
        <v>64.965122989999998</v>
      </c>
      <c r="R27">
        <v>-8.3770558550000001</v>
      </c>
    </row>
    <row r="28" spans="7:18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30706.771181198899</v>
      </c>
      <c r="Q28" s="13">
        <v>64.581002999999995</v>
      </c>
      <c r="R28">
        <v>-10.61957522</v>
      </c>
    </row>
    <row r="29" spans="7:18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30530.196542615799</v>
      </c>
      <c r="Q29" s="13">
        <v>64.209639719999998</v>
      </c>
      <c r="R29">
        <v>-12.812150949999999</v>
      </c>
    </row>
    <row r="30" spans="7:18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30406.432840790199</v>
      </c>
      <c r="Q30" s="13">
        <v>63.949345860000001</v>
      </c>
      <c r="R30">
        <v>-14.871060760000001</v>
      </c>
    </row>
    <row r="31" spans="7:18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30309.420944672998</v>
      </c>
      <c r="Q31" s="13">
        <v>63.74531511</v>
      </c>
      <c r="R31">
        <v>-16.479587200000001</v>
      </c>
    </row>
    <row r="32" spans="7:18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30243.258409059901</v>
      </c>
      <c r="Q32" s="13">
        <v>63.606165249999997</v>
      </c>
      <c r="R32">
        <v>-18.44727958</v>
      </c>
    </row>
    <row r="33" spans="7:18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30203.989062193501</v>
      </c>
      <c r="Q33" s="13">
        <v>63.52357585</v>
      </c>
      <c r="R33">
        <v>-20.200716190000001</v>
      </c>
    </row>
    <row r="34" spans="7:18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30181.497143828299</v>
      </c>
      <c r="Q34" s="13">
        <v>63.476271930000003</v>
      </c>
      <c r="R34">
        <v>-22.157220769999999</v>
      </c>
    </row>
    <row r="35" spans="7:18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30171.0214476158</v>
      </c>
      <c r="Q35" s="13">
        <v>63.454239950000002</v>
      </c>
      <c r="R35">
        <v>-24.349749259999999</v>
      </c>
    </row>
    <row r="36" spans="7:18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30184.864461294299</v>
      </c>
      <c r="Q36" s="13">
        <v>63.483353909999998</v>
      </c>
      <c r="R36">
        <v>-26.465673819999999</v>
      </c>
    </row>
    <row r="37" spans="7:18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30216.456198051801</v>
      </c>
      <c r="Q37" s="13">
        <v>63.549796129999997</v>
      </c>
      <c r="R37">
        <v>-28.28177019</v>
      </c>
    </row>
    <row r="38" spans="7:18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30149.6338955313</v>
      </c>
      <c r="Q38" s="13">
        <v>63.409258680000001</v>
      </c>
      <c r="R38">
        <v>-30.103759060000002</v>
      </c>
    </row>
    <row r="39" spans="7:18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30214.519623678501</v>
      </c>
      <c r="Q39" s="13">
        <v>63.545723219999999</v>
      </c>
      <c r="R39">
        <v>-31.883496579999999</v>
      </c>
    </row>
    <row r="40" spans="7:18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30295.735694209801</v>
      </c>
      <c r="Q40" s="13">
        <v>63.716532950000001</v>
      </c>
      <c r="R40">
        <v>-33.642220279999997</v>
      </c>
    </row>
    <row r="41" spans="7:18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30381.5852532561</v>
      </c>
      <c r="Q41" s="13">
        <v>63.89708761</v>
      </c>
      <c r="R41">
        <v>-35.440242089999998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O41"/>
  <sheetViews>
    <sheetView topLeftCell="A19" workbookViewId="0">
      <selection activeCell="P46" sqref="O25:P46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5">
      <c r="B4" s="2" t="s">
        <v>0</v>
      </c>
    </row>
    <row r="5" spans="2:15">
      <c r="B5" s="1" t="s">
        <v>1</v>
      </c>
    </row>
    <row r="9" spans="2:15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8"/>
    </row>
    <row r="11" spans="2:15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N11*1000</f>
        <v>53684.460149999999</v>
      </c>
      <c r="N11" s="9">
        <v>53.68446015</v>
      </c>
    </row>
    <row r="12" spans="2:15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N12*1000</f>
        <v>51677.813889999998</v>
      </c>
      <c r="N12" s="13">
        <v>51.677813890000003</v>
      </c>
      <c r="O12" s="1"/>
    </row>
    <row r="13" spans="2:15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54333.8485</v>
      </c>
      <c r="N13" s="13">
        <v>54.333848500000002</v>
      </c>
      <c r="O13" s="1"/>
    </row>
    <row r="14" spans="2:15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52201.467539999998</v>
      </c>
      <c r="N14" s="13">
        <v>52.201467540000003</v>
      </c>
      <c r="O14" s="1"/>
    </row>
    <row r="15" spans="2:15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47258.509919999997</v>
      </c>
      <c r="N15" s="13">
        <v>47.258509920000002</v>
      </c>
      <c r="O15" s="1"/>
    </row>
    <row r="16" spans="2:15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38301.570910000002</v>
      </c>
      <c r="N16" s="13">
        <v>38.301570910000002</v>
      </c>
      <c r="O16" s="1"/>
    </row>
    <row r="17" spans="7:15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39194.678379999998</v>
      </c>
      <c r="N17" s="13">
        <v>39.194678379999999</v>
      </c>
      <c r="O17" s="1"/>
    </row>
    <row r="18" spans="7:15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40003.06338</v>
      </c>
      <c r="N18" s="13">
        <v>40.00306338</v>
      </c>
      <c r="O18" s="1"/>
    </row>
    <row r="19" spans="7:15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38604.032709999999</v>
      </c>
      <c r="N19" s="13">
        <v>38.604032709999998</v>
      </c>
      <c r="O19" s="1"/>
    </row>
    <row r="20" spans="7:15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35914.915209999999</v>
      </c>
      <c r="N20" s="13">
        <v>35.914915209999997</v>
      </c>
      <c r="O20" s="1"/>
    </row>
    <row r="21" spans="7:15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31090.485639999999</v>
      </c>
      <c r="N21" s="13">
        <v>31.090485640000001</v>
      </c>
      <c r="O21" s="1"/>
    </row>
    <row r="22" spans="7:15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31611.60036</v>
      </c>
      <c r="N22" s="13">
        <v>31.611600360000001</v>
      </c>
      <c r="O22" s="1"/>
    </row>
    <row r="23" spans="7:15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32346.863979999998</v>
      </c>
      <c r="N23" s="13">
        <v>32.346863980000002</v>
      </c>
      <c r="O23" s="1"/>
    </row>
    <row r="24" spans="7:15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32556.706910000001</v>
      </c>
      <c r="N24" s="13">
        <v>32.556706910000003</v>
      </c>
      <c r="O24" s="1"/>
    </row>
    <row r="25" spans="7:15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31341.676299999999</v>
      </c>
      <c r="N25" s="13">
        <v>31.3416763</v>
      </c>
      <c r="O25" s="1"/>
    </row>
    <row r="26" spans="7:15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30761.937109999999</v>
      </c>
      <c r="N26" s="13">
        <v>30.761937110000002</v>
      </c>
      <c r="O26" s="1"/>
    </row>
    <row r="27" spans="7:15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30030.509429999998</v>
      </c>
      <c r="N27" s="13">
        <v>30.030509429999999</v>
      </c>
      <c r="O27" s="1"/>
    </row>
    <row r="28" spans="7:15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29451.2363</v>
      </c>
      <c r="N28" s="13">
        <v>29.451236300000001</v>
      </c>
      <c r="O28" s="1"/>
    </row>
    <row r="29" spans="7:15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29002.828290000001</v>
      </c>
      <c r="N29" s="13">
        <v>29.00282829</v>
      </c>
      <c r="O29" s="1"/>
    </row>
    <row r="30" spans="7:15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27854.21212</v>
      </c>
      <c r="N30" s="13">
        <v>27.85421212</v>
      </c>
      <c r="O30" s="1"/>
    </row>
    <row r="31" spans="7:15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26767.182840000001</v>
      </c>
      <c r="N31" s="13">
        <v>26.76718284</v>
      </c>
      <c r="O31" s="1"/>
    </row>
    <row r="32" spans="7:15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24577.26612</v>
      </c>
      <c r="N32" s="13">
        <v>24.577266120000001</v>
      </c>
      <c r="O32" s="1"/>
    </row>
    <row r="33" spans="7:15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23401.492740000002</v>
      </c>
      <c r="N33" s="13">
        <v>23.401492739999998</v>
      </c>
      <c r="O33" s="1"/>
    </row>
    <row r="34" spans="7:15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21569.100930000001</v>
      </c>
      <c r="N34" s="13">
        <v>21.569100930000001</v>
      </c>
      <c r="O34" s="1"/>
    </row>
    <row r="35" spans="7:15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19519.739969999999</v>
      </c>
      <c r="N35" s="13">
        <v>19.51973997</v>
      </c>
      <c r="O35" s="1"/>
    </row>
    <row r="36" spans="7:15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18008.707320000001</v>
      </c>
      <c r="N36" s="13">
        <v>18.008707319999999</v>
      </c>
      <c r="O36" s="1"/>
    </row>
    <row r="37" spans="7:15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17795.386770000001</v>
      </c>
      <c r="N37" s="13">
        <v>17.79538677</v>
      </c>
      <c r="O37" s="1"/>
    </row>
    <row r="38" spans="7:15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17937.584500000001</v>
      </c>
      <c r="N38" s="13">
        <v>17.9375845</v>
      </c>
      <c r="O38" s="1"/>
    </row>
    <row r="39" spans="7:15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17877.465939999998</v>
      </c>
      <c r="N39" s="13">
        <v>17.87746594</v>
      </c>
      <c r="O39" s="1"/>
    </row>
    <row r="40" spans="7:15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17941.03398</v>
      </c>
      <c r="N40" s="13">
        <v>17.94103398</v>
      </c>
      <c r="O40" s="1"/>
    </row>
    <row r="41" spans="7:15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18034.271239999998</v>
      </c>
      <c r="N41" s="13">
        <v>18.034271239999999</v>
      </c>
      <c r="O41" s="1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Q45"/>
  <sheetViews>
    <sheetView topLeftCell="A85" zoomScale="60" zoomScaleNormal="60" workbookViewId="0">
      <selection activeCell="L12" sqref="L12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7">
      <c r="B4" s="2" t="s">
        <v>0</v>
      </c>
    </row>
    <row r="5" spans="2:17">
      <c r="B5" s="1" t="s">
        <v>1</v>
      </c>
    </row>
    <row r="9" spans="2:17">
      <c r="J9" s="1" t="s">
        <v>2</v>
      </c>
    </row>
    <row r="10" spans="2:17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7">
      <c r="B11" s="1" t="s">
        <v>40</v>
      </c>
      <c r="D11" s="4" t="s">
        <v>41</v>
      </c>
      <c r="G11"/>
      <c r="H11" s="1" t="s">
        <v>42</v>
      </c>
      <c r="I11" s="1">
        <v>2020</v>
      </c>
      <c r="J11" s="1" t="s">
        <v>16</v>
      </c>
      <c r="L11" s="1">
        <f>8823.795*0.000039356*366/3</f>
        <v>42.366851674439999</v>
      </c>
      <c r="O11" s="4"/>
      <c r="P11" s="14" t="s">
        <v>43</v>
      </c>
      <c r="Q11" s="10" t="s">
        <v>44</v>
      </c>
    </row>
    <row r="12" spans="2:17">
      <c r="D12" s="4" t="s">
        <v>41</v>
      </c>
      <c r="G12"/>
      <c r="H12" s="1" t="s">
        <v>42</v>
      </c>
      <c r="I12" s="1">
        <v>2021</v>
      </c>
      <c r="J12" s="1" t="s">
        <v>16</v>
      </c>
      <c r="L12" s="1">
        <f t="shared" ref="L12:L41" si="0">L11</f>
        <v>42.366851674439999</v>
      </c>
      <c r="P12" s="12"/>
      <c r="Q12" s="12"/>
    </row>
    <row r="13" spans="2:17">
      <c r="D13" s="4" t="s">
        <v>41</v>
      </c>
      <c r="G13"/>
      <c r="H13" s="1" t="s">
        <v>42</v>
      </c>
      <c r="I13" s="1">
        <v>2022</v>
      </c>
      <c r="J13" s="1" t="s">
        <v>16</v>
      </c>
      <c r="L13" s="1">
        <f t="shared" si="0"/>
        <v>42.366851674439999</v>
      </c>
      <c r="P13" s="12"/>
      <c r="Q13" s="12"/>
    </row>
    <row r="14" spans="2:17">
      <c r="D14" s="4" t="s">
        <v>41</v>
      </c>
      <c r="G14"/>
      <c r="H14" s="1" t="s">
        <v>42</v>
      </c>
      <c r="I14" s="1">
        <v>2023</v>
      </c>
      <c r="J14" s="1" t="s">
        <v>16</v>
      </c>
      <c r="L14" s="1">
        <f t="shared" si="0"/>
        <v>42.366851674439999</v>
      </c>
      <c r="P14" s="12"/>
      <c r="Q14" s="12"/>
    </row>
    <row r="15" spans="2:17">
      <c r="D15" s="4" t="s">
        <v>41</v>
      </c>
      <c r="G15"/>
      <c r="H15" s="1" t="s">
        <v>42</v>
      </c>
      <c r="I15" s="1">
        <v>2024</v>
      </c>
      <c r="J15" s="1" t="s">
        <v>16</v>
      </c>
      <c r="L15" s="1">
        <f t="shared" si="0"/>
        <v>42.366851674439999</v>
      </c>
    </row>
    <row r="16" spans="2:17">
      <c r="D16" s="4" t="s">
        <v>41</v>
      </c>
      <c r="G16"/>
      <c r="H16" s="1" t="s">
        <v>42</v>
      </c>
      <c r="I16" s="1">
        <v>2025</v>
      </c>
      <c r="J16" s="1" t="s">
        <v>16</v>
      </c>
      <c r="L16" s="1">
        <f t="shared" si="0"/>
        <v>42.366851674439999</v>
      </c>
    </row>
    <row r="17" spans="4:12">
      <c r="D17" s="4" t="s">
        <v>41</v>
      </c>
      <c r="G17"/>
      <c r="H17" s="1" t="s">
        <v>42</v>
      </c>
      <c r="I17" s="1">
        <v>2026</v>
      </c>
      <c r="J17" s="1" t="s">
        <v>16</v>
      </c>
      <c r="L17" s="1">
        <f t="shared" si="0"/>
        <v>42.366851674439999</v>
      </c>
    </row>
    <row r="18" spans="4:12">
      <c r="D18" s="4" t="s">
        <v>41</v>
      </c>
      <c r="G18"/>
      <c r="H18" s="1" t="s">
        <v>42</v>
      </c>
      <c r="I18" s="1">
        <v>2027</v>
      </c>
      <c r="J18" s="1" t="s">
        <v>16</v>
      </c>
      <c r="L18" s="1">
        <f t="shared" si="0"/>
        <v>42.366851674439999</v>
      </c>
    </row>
    <row r="19" spans="4:12">
      <c r="D19" s="4" t="s">
        <v>41</v>
      </c>
      <c r="G19"/>
      <c r="H19" s="1" t="s">
        <v>42</v>
      </c>
      <c r="I19" s="1">
        <v>2028</v>
      </c>
      <c r="J19" s="1" t="s">
        <v>16</v>
      </c>
      <c r="L19" s="1">
        <f t="shared" si="0"/>
        <v>42.366851674439999</v>
      </c>
    </row>
    <row r="20" spans="4:12">
      <c r="D20" s="4" t="s">
        <v>41</v>
      </c>
      <c r="G20"/>
      <c r="H20" s="1" t="s">
        <v>42</v>
      </c>
      <c r="I20" s="1">
        <v>2029</v>
      </c>
      <c r="J20" s="1" t="s">
        <v>16</v>
      </c>
      <c r="L20" s="1">
        <f t="shared" si="0"/>
        <v>42.366851674439999</v>
      </c>
    </row>
    <row r="21" spans="4:12">
      <c r="D21" s="4" t="s">
        <v>41</v>
      </c>
      <c r="G21"/>
      <c r="H21" s="1" t="s">
        <v>42</v>
      </c>
      <c r="I21" s="1">
        <v>2030</v>
      </c>
      <c r="J21" s="1" t="s">
        <v>16</v>
      </c>
      <c r="L21" s="1">
        <f t="shared" si="0"/>
        <v>42.366851674439999</v>
      </c>
    </row>
    <row r="22" spans="4:12">
      <c r="D22" s="4" t="s">
        <v>41</v>
      </c>
      <c r="G22"/>
      <c r="H22" s="1" t="s">
        <v>42</v>
      </c>
      <c r="I22" s="1">
        <v>2031</v>
      </c>
      <c r="J22" s="1" t="s">
        <v>16</v>
      </c>
      <c r="L22" s="1">
        <f t="shared" si="0"/>
        <v>42.366851674439999</v>
      </c>
    </row>
    <row r="23" spans="4:12">
      <c r="D23" s="4" t="s">
        <v>41</v>
      </c>
      <c r="G23"/>
      <c r="H23" s="1" t="s">
        <v>42</v>
      </c>
      <c r="I23" s="1">
        <v>2032</v>
      </c>
      <c r="J23" s="1" t="s">
        <v>16</v>
      </c>
      <c r="L23" s="1">
        <f t="shared" si="0"/>
        <v>42.366851674439999</v>
      </c>
    </row>
    <row r="24" spans="4:12">
      <c r="D24" s="4" t="s">
        <v>41</v>
      </c>
      <c r="G24"/>
      <c r="H24" s="1" t="s">
        <v>42</v>
      </c>
      <c r="I24" s="1">
        <v>2033</v>
      </c>
      <c r="J24" s="1" t="s">
        <v>16</v>
      </c>
      <c r="L24" s="1">
        <f t="shared" si="0"/>
        <v>42.366851674439999</v>
      </c>
    </row>
    <row r="25" spans="4:12">
      <c r="D25" s="4" t="s">
        <v>41</v>
      </c>
      <c r="G25"/>
      <c r="H25" s="1" t="s">
        <v>42</v>
      </c>
      <c r="I25" s="1">
        <v>2034</v>
      </c>
      <c r="J25" s="1" t="s">
        <v>16</v>
      </c>
      <c r="L25" s="1">
        <f t="shared" si="0"/>
        <v>42.366851674439999</v>
      </c>
    </row>
    <row r="26" spans="4:12">
      <c r="D26" s="4" t="s">
        <v>41</v>
      </c>
      <c r="G26"/>
      <c r="H26" s="1" t="s">
        <v>42</v>
      </c>
      <c r="I26" s="1">
        <v>2035</v>
      </c>
      <c r="J26" s="1" t="s">
        <v>16</v>
      </c>
      <c r="L26" s="1">
        <f t="shared" si="0"/>
        <v>42.366851674439999</v>
      </c>
    </row>
    <row r="27" spans="4:12">
      <c r="D27" s="4" t="s">
        <v>41</v>
      </c>
      <c r="G27"/>
      <c r="H27" s="1" t="s">
        <v>42</v>
      </c>
      <c r="I27" s="1">
        <v>2036</v>
      </c>
      <c r="J27" s="1" t="s">
        <v>16</v>
      </c>
      <c r="L27" s="1">
        <f t="shared" si="0"/>
        <v>42.366851674439999</v>
      </c>
    </row>
    <row r="28" spans="4:12">
      <c r="D28" s="4" t="s">
        <v>41</v>
      </c>
      <c r="G28"/>
      <c r="H28" s="1" t="s">
        <v>42</v>
      </c>
      <c r="I28" s="1">
        <v>2037</v>
      </c>
      <c r="J28" s="1" t="s">
        <v>16</v>
      </c>
      <c r="L28" s="1">
        <f t="shared" si="0"/>
        <v>42.366851674439999</v>
      </c>
    </row>
    <row r="29" spans="4:12">
      <c r="D29" s="4" t="s">
        <v>41</v>
      </c>
      <c r="G29"/>
      <c r="H29" s="1" t="s">
        <v>42</v>
      </c>
      <c r="I29" s="1">
        <v>2038</v>
      </c>
      <c r="J29" s="1" t="s">
        <v>16</v>
      </c>
      <c r="L29" s="1">
        <f t="shared" si="0"/>
        <v>42.366851674439999</v>
      </c>
    </row>
    <row r="30" spans="4:12">
      <c r="D30" s="4" t="s">
        <v>41</v>
      </c>
      <c r="G30"/>
      <c r="H30" s="1" t="s">
        <v>42</v>
      </c>
      <c r="I30" s="1">
        <v>2039</v>
      </c>
      <c r="J30" s="1" t="s">
        <v>16</v>
      </c>
      <c r="L30" s="1">
        <f t="shared" si="0"/>
        <v>42.366851674439999</v>
      </c>
    </row>
    <row r="31" spans="4:12">
      <c r="D31" s="4" t="s">
        <v>41</v>
      </c>
      <c r="G31"/>
      <c r="H31" s="1" t="s">
        <v>42</v>
      </c>
      <c r="I31" s="1">
        <v>2040</v>
      </c>
      <c r="J31" s="1" t="s">
        <v>16</v>
      </c>
      <c r="L31" s="1">
        <f t="shared" si="0"/>
        <v>42.366851674439999</v>
      </c>
    </row>
    <row r="32" spans="4:12">
      <c r="D32" s="4" t="s">
        <v>41</v>
      </c>
      <c r="G32"/>
      <c r="H32" s="1" t="s">
        <v>42</v>
      </c>
      <c r="I32" s="1">
        <v>2041</v>
      </c>
      <c r="J32" s="1" t="s">
        <v>16</v>
      </c>
      <c r="L32" s="1">
        <f t="shared" si="0"/>
        <v>42.366851674439999</v>
      </c>
    </row>
    <row r="33" spans="4:14">
      <c r="D33" s="4" t="s">
        <v>41</v>
      </c>
      <c r="G33"/>
      <c r="H33" s="1" t="s">
        <v>42</v>
      </c>
      <c r="I33" s="1">
        <v>2042</v>
      </c>
      <c r="J33" s="1" t="s">
        <v>16</v>
      </c>
      <c r="L33" s="1">
        <f t="shared" si="0"/>
        <v>42.366851674439999</v>
      </c>
    </row>
    <row r="34" spans="4:14">
      <c r="D34" s="4" t="s">
        <v>41</v>
      </c>
      <c r="G34"/>
      <c r="H34" s="1" t="s">
        <v>42</v>
      </c>
      <c r="I34" s="1">
        <v>2043</v>
      </c>
      <c r="J34" s="1" t="s">
        <v>16</v>
      </c>
      <c r="L34" s="1">
        <f t="shared" si="0"/>
        <v>42.366851674439999</v>
      </c>
    </row>
    <row r="35" spans="4:14">
      <c r="D35" s="4" t="s">
        <v>41</v>
      </c>
      <c r="G35"/>
      <c r="H35" s="1" t="s">
        <v>42</v>
      </c>
      <c r="I35" s="1">
        <v>2044</v>
      </c>
      <c r="J35" s="1" t="s">
        <v>16</v>
      </c>
      <c r="L35" s="1">
        <f t="shared" si="0"/>
        <v>42.366851674439999</v>
      </c>
    </row>
    <row r="36" spans="4:14">
      <c r="D36" s="4" t="s">
        <v>41</v>
      </c>
      <c r="G36"/>
      <c r="H36" s="1" t="s">
        <v>42</v>
      </c>
      <c r="I36" s="1">
        <v>2045</v>
      </c>
      <c r="J36" s="1" t="s">
        <v>16</v>
      </c>
      <c r="L36" s="1">
        <f t="shared" si="0"/>
        <v>42.366851674439999</v>
      </c>
    </row>
    <row r="37" spans="4:14">
      <c r="D37" s="4" t="s">
        <v>41</v>
      </c>
      <c r="G37"/>
      <c r="H37" s="1" t="s">
        <v>42</v>
      </c>
      <c r="I37" s="1">
        <v>2046</v>
      </c>
      <c r="J37" s="1" t="s">
        <v>16</v>
      </c>
      <c r="L37" s="1">
        <f t="shared" si="0"/>
        <v>42.366851674439999</v>
      </c>
    </row>
    <row r="38" spans="4:14">
      <c r="D38" s="4" t="s">
        <v>41</v>
      </c>
      <c r="G38"/>
      <c r="H38" s="1" t="s">
        <v>42</v>
      </c>
      <c r="I38" s="1">
        <v>2047</v>
      </c>
      <c r="J38" s="1" t="s">
        <v>16</v>
      </c>
      <c r="L38" s="1">
        <f t="shared" si="0"/>
        <v>42.366851674439999</v>
      </c>
    </row>
    <row r="39" spans="4:14">
      <c r="D39" s="4" t="s">
        <v>41</v>
      </c>
      <c r="G39"/>
      <c r="H39" s="1" t="s">
        <v>42</v>
      </c>
      <c r="I39" s="1">
        <v>2048</v>
      </c>
      <c r="J39" s="1" t="s">
        <v>16</v>
      </c>
      <c r="L39" s="1">
        <f t="shared" si="0"/>
        <v>42.366851674439999</v>
      </c>
    </row>
    <row r="40" spans="4:14">
      <c r="D40" s="4" t="s">
        <v>41</v>
      </c>
      <c r="G40"/>
      <c r="H40" s="1" t="s">
        <v>42</v>
      </c>
      <c r="I40" s="1">
        <v>2049</v>
      </c>
      <c r="J40" s="1" t="s">
        <v>16</v>
      </c>
      <c r="L40" s="1">
        <f t="shared" si="0"/>
        <v>42.366851674439999</v>
      </c>
    </row>
    <row r="41" spans="4:14">
      <c r="D41" s="4" t="s">
        <v>41</v>
      </c>
      <c r="G41"/>
      <c r="H41" s="1" t="s">
        <v>42</v>
      </c>
      <c r="I41" s="1">
        <v>2050</v>
      </c>
      <c r="J41" s="1" t="s">
        <v>16</v>
      </c>
      <c r="L41" s="1">
        <f t="shared" si="0"/>
        <v>42.366851674439999</v>
      </c>
    </row>
    <row r="42" spans="4:14">
      <c r="L42"/>
    </row>
    <row r="43" spans="4:14">
      <c r="L43"/>
    </row>
    <row r="44" spans="4:14">
      <c r="L44"/>
    </row>
    <row r="45" spans="4:14">
      <c r="N45" s="1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SNKCO2_DAC</vt:lpstr>
      <vt:lpstr>FORCO2_2</vt:lpstr>
      <vt:lpstr>AllStorageOrUse</vt:lpstr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2009-05-27T15:40:00Z</dcterms:created>
  <dcterms:modified xsi:type="dcterms:W3CDTF">2025-01-17T21:12:46Z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