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 - Copy/SuppXLS/Trades/"/>
    </mc:Choice>
  </mc:AlternateContent>
  <xr:revisionPtr revIDLastSave="1" documentId="11_C6C8BD09E39ACBE7F57F600373744B2BA9852496" xr6:coauthVersionLast="47" xr6:coauthVersionMax="47" xr10:uidLastSave="{E417627D-8123-444A-A2AE-5C00A080EC11}"/>
  <bookViews>
    <workbookView xWindow="-110" yWindow="-110" windowWidth="19420" windowHeight="12220" xr2:uid="{00000000-000D-0000-FFFF-FFFF00000000}"/>
  </bookViews>
  <sheets>
    <sheet name="Trade_Param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1" i="2" l="1"/>
  <c r="H28" i="2"/>
  <c r="H27" i="2"/>
  <c r="H16" i="2"/>
  <c r="H15" i="2"/>
  <c r="H14" i="2"/>
  <c r="H13" i="2"/>
  <c r="H12" i="2"/>
  <c r="H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  <author>xli9</author>
  </authors>
  <commentList>
    <comment ref="B2" authorId="0" shapeId="0" xr:uid="{00000000-0006-0000-0000-000001000000}">
      <text>
        <r>
          <rPr>
            <b/>
            <sz val="8"/>
            <rFont val="Tahoma"/>
            <charset val="134"/>
          </rPr>
          <t>Insert Table</t>
        </r>
      </text>
    </comment>
    <comment ref="I2" authorId="1" shapeId="0" xr:uid="{00000000-0006-0000-0000-000002000000}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2" authorId="1" shapeId="0" xr:uid="{00000000-0006-0000-0000-000003000000}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H29" authorId="2" shapeId="0" xr:uid="{00000000-0006-0000-0000-000004000000}">
      <text>
        <r>
          <rPr>
            <b/>
            <sz val="9"/>
            <rFont val="Times New Roman"/>
          </rPr>
          <t>xli9:</t>
        </r>
        <r>
          <rPr>
            <sz val="9"/>
            <rFont val="Times New Roman"/>
          </rPr>
          <t xml:space="preserve">
We don’t set the lifetime for TU or TB</t>
        </r>
      </text>
    </comment>
  </commentList>
</comments>
</file>

<file path=xl/sharedStrings.xml><?xml version="1.0" encoding="utf-8"?>
<sst xmlns="http://schemas.openxmlformats.org/spreadsheetml/2006/main" count="54" uniqueCount="37">
  <si>
    <t>Trans - Insert</t>
  </si>
  <si>
    <t>*Act_BND for electricity trading are from https://www.cer-rec.gc.ca/en/data-analysis/energy-markets/provincial-territorial-energy-profiles/index.html</t>
  </si>
  <si>
    <t>*We set no costs for trading/ new investments</t>
  </si>
  <si>
    <t>~TFM_INS</t>
  </si>
  <si>
    <t>TimeSlice</t>
  </si>
  <si>
    <t>LimType</t>
  </si>
  <si>
    <t>Attribute</t>
  </si>
  <si>
    <t>Year</t>
  </si>
  <si>
    <t>Attrib_Cond</t>
  </si>
  <si>
    <t>Val_Cond</t>
  </si>
  <si>
    <t>AllRegions</t>
  </si>
  <si>
    <t>Pset_Set</t>
  </si>
  <si>
    <t>Pset_PN</t>
  </si>
  <si>
    <t>Pset_PD</t>
  </si>
  <si>
    <t>Pset_CI</t>
  </si>
  <si>
    <t>Pset_CO</t>
  </si>
  <si>
    <t>Cset_Set</t>
  </si>
  <si>
    <t>Cset_CN</t>
  </si>
  <si>
    <t>Cset_CD</t>
  </si>
  <si>
    <t>*</t>
  </si>
  <si>
    <t>ACT_BND</t>
  </si>
  <si>
    <t>*In 2019, B.C.’s net interprovincial and international electricity inflows were 2.7 TWh. B.C. trades primarily with the U.S. and, to a lesser extent, Alberta. It means it's less than 1.35 TWh~4.86PJ for BC from AL</t>
  </si>
  <si>
    <t>*from same web of the information above</t>
  </si>
  <si>
    <t>*NL 31.1TWh</t>
  </si>
  <si>
    <t>*MA</t>
  </si>
  <si>
    <t>*SA</t>
  </si>
  <si>
    <t>*QU outflows 3.4TWh</t>
  </si>
  <si>
    <t>NCAP_COST</t>
  </si>
  <si>
    <t>TU_*</t>
  </si>
  <si>
    <t>TB_*</t>
  </si>
  <si>
    <t>NCAP_FOM</t>
  </si>
  <si>
    <t>TU_ELC_AL_BC_01</t>
  </si>
  <si>
    <t>TU_ELC_AT_QU_01</t>
  </si>
  <si>
    <t>TU_ELC_ON_MA_01</t>
  </si>
  <si>
    <t>TU_ELC_MA_SA_01</t>
  </si>
  <si>
    <t>TU_ELC_QU_ON_01</t>
  </si>
  <si>
    <t>TU_ELC_SA_AL_01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</si>
</sst>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2"/>
      <color rgb="FFFF0000"/>
      <name val="Calibri"/>
      <charset val="134"/>
      <scheme val="minor"/>
    </font>
    <font>
      <sz val="11"/>
      <color indexed="8"/>
      <name val="Calibri"/>
      <charset val="134"/>
    </font>
    <font>
      <b/>
      <sz val="8"/>
      <name val="Tahoma"/>
      <charset val="134"/>
    </font>
    <font>
      <sz val="8"/>
      <name val="Tahoma"/>
      <charset val="134"/>
    </font>
    <font>
      <b/>
      <sz val="9"/>
      <name val="Times New Roman"/>
    </font>
    <font>
      <sz val="9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10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0" fillId="0" borderId="0" xfId="0" applyFill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2" borderId="1" xfId="0" applyFont="1" applyFill="1" applyBorder="1"/>
    <xf numFmtId="0" fontId="0" fillId="4" borderId="0" xfId="0" applyFill="1"/>
    <xf numFmtId="0" fontId="4" fillId="0" borderId="0" xfId="0" applyFont="1"/>
  </cellXfs>
  <cellStyles count="3">
    <cellStyle name="Normal" xfId="0" builtinId="0"/>
    <cellStyle name="Normal 10" xfId="1" xr:uid="{00000000-0005-0000-0000-000031000000}"/>
    <cellStyle name="Normale_Scen_UC_IND-StrucConst" xfId="2" xr:uid="{00000000-0005-0000-0000-00003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3"/>
  <sheetViews>
    <sheetView tabSelected="1" topLeftCell="A4" zoomScale="85" zoomScaleNormal="85" workbookViewId="0">
      <selection activeCell="K18" sqref="K18"/>
    </sheetView>
  </sheetViews>
  <sheetFormatPr defaultColWidth="9" defaultRowHeight="14.5"/>
  <cols>
    <col min="2" max="2" width="10.08984375" customWidth="1"/>
    <col min="3" max="3" width="8.81640625" customWidth="1"/>
    <col min="4" max="4" width="11.6328125" customWidth="1"/>
    <col min="5" max="5" width="5.08984375" customWidth="1"/>
    <col min="6" max="6" width="11.54296875" customWidth="1"/>
    <col min="7" max="7" width="9.7265625" customWidth="1"/>
    <col min="8" max="8" width="10.7265625" customWidth="1"/>
    <col min="9" max="9" width="8.7265625" customWidth="1"/>
    <col min="10" max="11" width="8.453125" customWidth="1"/>
    <col min="12" max="12" width="7.54296875" customWidth="1"/>
    <col min="13" max="13" width="8.54296875" customWidth="1"/>
    <col min="14" max="14" width="8.7265625" customWidth="1"/>
    <col min="15" max="16" width="8.453125" customWidth="1"/>
  </cols>
  <sheetData>
    <row r="1" spans="1:26" ht="15.5">
      <c r="A1" t="s">
        <v>0</v>
      </c>
      <c r="D1" t="s">
        <v>1</v>
      </c>
      <c r="E1" t="s">
        <v>2</v>
      </c>
      <c r="Z1" s="9"/>
    </row>
    <row r="2" spans="1:26">
      <c r="B2" s="1" t="s">
        <v>3</v>
      </c>
      <c r="I2" s="5"/>
      <c r="J2" s="6"/>
      <c r="K2" s="6"/>
      <c r="L2" s="6"/>
      <c r="M2" s="6"/>
      <c r="N2" s="6"/>
      <c r="O2" s="6"/>
      <c r="P2" s="6"/>
    </row>
    <row r="3" spans="1:26"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3" t="s">
        <v>10</v>
      </c>
      <c r="I3" s="7" t="s">
        <v>11</v>
      </c>
      <c r="J3" s="7" t="s">
        <v>12</v>
      </c>
      <c r="K3" s="7" t="s">
        <v>13</v>
      </c>
      <c r="L3" s="7" t="s">
        <v>14</v>
      </c>
      <c r="M3" s="7" t="s">
        <v>15</v>
      </c>
      <c r="N3" s="7" t="s">
        <v>16</v>
      </c>
      <c r="O3" s="7" t="s">
        <v>17</v>
      </c>
      <c r="P3" s="7" t="s">
        <v>18</v>
      </c>
    </row>
    <row r="4" spans="1:26">
      <c r="D4" t="s">
        <v>19</v>
      </c>
      <c r="M4" s="4"/>
      <c r="N4" s="4"/>
    </row>
    <row r="5" spans="1:26">
      <c r="D5" t="s">
        <v>19</v>
      </c>
      <c r="M5" s="4"/>
      <c r="N5" s="4"/>
    </row>
    <row r="6" spans="1:26">
      <c r="D6" s="4" t="s">
        <v>19</v>
      </c>
      <c r="M6" s="4"/>
      <c r="N6" s="4"/>
    </row>
    <row r="7" spans="1:26">
      <c r="D7" s="4" t="s">
        <v>19</v>
      </c>
      <c r="M7" s="4"/>
      <c r="N7" s="4"/>
    </row>
    <row r="8" spans="1:26">
      <c r="D8" t="s">
        <v>19</v>
      </c>
      <c r="M8" s="4"/>
      <c r="N8" s="4"/>
    </row>
    <row r="9" spans="1:26">
      <c r="D9" s="4" t="s">
        <v>19</v>
      </c>
      <c r="M9" s="4"/>
      <c r="N9" s="4"/>
    </row>
    <row r="10" spans="1:26">
      <c r="D10" s="4" t="s">
        <v>19</v>
      </c>
      <c r="M10" s="4"/>
      <c r="N10" s="4"/>
    </row>
    <row r="11" spans="1:26">
      <c r="D11" s="4" t="s">
        <v>20</v>
      </c>
      <c r="E11" s="4"/>
      <c r="F11" s="4"/>
      <c r="G11" s="4"/>
      <c r="H11" s="4">
        <f>1.35/0.2777</f>
        <v>4.8613611811307198</v>
      </c>
      <c r="I11" s="4"/>
      <c r="J11" s="4" t="s">
        <v>31</v>
      </c>
      <c r="K11" s="4"/>
      <c r="L11" s="4"/>
      <c r="M11" s="4"/>
      <c r="N11" s="4"/>
      <c r="S11" s="8" t="s">
        <v>21</v>
      </c>
    </row>
    <row r="12" spans="1:26">
      <c r="D12" s="4" t="s">
        <v>20</v>
      </c>
      <c r="E12" s="4"/>
      <c r="F12" s="4"/>
      <c r="G12" s="4"/>
      <c r="H12" s="4">
        <f>31.1/0.27777</f>
        <v>111.963134967779</v>
      </c>
      <c r="I12" s="4"/>
      <c r="J12" s="4" t="s">
        <v>32</v>
      </c>
      <c r="K12" s="4"/>
      <c r="L12" s="4"/>
      <c r="M12" s="4"/>
      <c r="N12" s="4"/>
      <c r="R12" t="s">
        <v>22</v>
      </c>
      <c r="S12" t="s">
        <v>23</v>
      </c>
    </row>
    <row r="13" spans="1:26">
      <c r="D13" s="4" t="s">
        <v>20</v>
      </c>
      <c r="E13" s="4"/>
      <c r="F13" s="4"/>
      <c r="G13" s="4"/>
      <c r="H13" s="4">
        <f>7.9/3/0.27777</f>
        <v>9.4802654474325294</v>
      </c>
      <c r="I13" s="4"/>
      <c r="J13" s="4" t="s">
        <v>33</v>
      </c>
      <c r="K13" s="4"/>
      <c r="L13" s="4"/>
      <c r="M13" s="4"/>
      <c r="N13" s="4"/>
      <c r="S13" t="s">
        <v>24</v>
      </c>
    </row>
    <row r="14" spans="1:26">
      <c r="D14" s="4" t="s">
        <v>20</v>
      </c>
      <c r="E14" s="4"/>
      <c r="F14" s="4"/>
      <c r="G14" s="4"/>
      <c r="H14" s="4">
        <f>0.02/0.27777</f>
        <v>7.2002016056449597E-2</v>
      </c>
      <c r="I14" s="4"/>
      <c r="J14" s="4" t="s">
        <v>34</v>
      </c>
      <c r="K14" s="4"/>
      <c r="L14" s="4"/>
      <c r="M14" s="4"/>
      <c r="N14" s="4"/>
      <c r="S14" t="s">
        <v>25</v>
      </c>
    </row>
    <row r="15" spans="1:26">
      <c r="D15" s="4" t="s">
        <v>20</v>
      </c>
      <c r="E15" s="4"/>
      <c r="F15" s="4"/>
      <c r="G15" s="4"/>
      <c r="H15" s="4">
        <f>3.4/0.27777</f>
        <v>12.240342729596399</v>
      </c>
      <c r="I15" s="4"/>
      <c r="J15" s="4" t="s">
        <v>35</v>
      </c>
      <c r="K15" s="4"/>
      <c r="L15" s="4"/>
      <c r="M15" s="4"/>
      <c r="N15" s="4"/>
      <c r="S15" t="s">
        <v>26</v>
      </c>
    </row>
    <row r="16" spans="1:26">
      <c r="D16" s="4" t="s">
        <v>20</v>
      </c>
      <c r="E16" s="4"/>
      <c r="F16" s="4"/>
      <c r="G16" s="4"/>
      <c r="H16" s="4">
        <f>2.7/0.277777</f>
        <v>9.7200272160762093</v>
      </c>
      <c r="I16" s="4"/>
      <c r="J16" s="4" t="s">
        <v>36</v>
      </c>
      <c r="K16" s="4"/>
      <c r="L16" s="4"/>
      <c r="M16" s="4"/>
      <c r="N16" s="4"/>
    </row>
    <row r="17" spans="4:14"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4:14"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27" spans="4:14">
      <c r="E27" s="4" t="s">
        <v>27</v>
      </c>
      <c r="F27" s="4"/>
      <c r="G27" s="4"/>
      <c r="H27" s="4">
        <f>50*1.37</f>
        <v>68.5</v>
      </c>
      <c r="I27" s="4"/>
      <c r="J27" s="4" t="s">
        <v>28</v>
      </c>
      <c r="K27" s="4"/>
      <c r="L27" s="4"/>
    </row>
    <row r="28" spans="4:14">
      <c r="E28" s="4" t="s">
        <v>27</v>
      </c>
      <c r="F28" s="4"/>
      <c r="G28" s="4"/>
      <c r="H28" s="4">
        <f>57.5*1.37</f>
        <v>78.775000000000006</v>
      </c>
      <c r="I28" s="4"/>
      <c r="J28" s="4" t="s">
        <v>29</v>
      </c>
      <c r="K28" s="4"/>
      <c r="L28" s="4"/>
    </row>
    <row r="29" spans="4:14">
      <c r="E29" s="4"/>
      <c r="F29" s="4"/>
      <c r="G29" s="4"/>
      <c r="H29" s="4">
        <v>50</v>
      </c>
      <c r="I29" s="4"/>
      <c r="J29" s="4" t="s">
        <v>28</v>
      </c>
      <c r="K29" s="4"/>
      <c r="L29" s="4"/>
    </row>
    <row r="30" spans="4:14">
      <c r="E30" s="4"/>
      <c r="F30" s="4"/>
      <c r="G30" s="4"/>
      <c r="H30" s="4">
        <v>100</v>
      </c>
      <c r="I30" s="4"/>
      <c r="J30" s="4" t="s">
        <v>29</v>
      </c>
      <c r="K30" s="4"/>
      <c r="L30" s="4"/>
    </row>
    <row r="31" spans="4:14">
      <c r="E31" s="4" t="s">
        <v>30</v>
      </c>
      <c r="F31" s="4"/>
      <c r="G31" s="4"/>
      <c r="H31" s="4">
        <f>1.37*2.5</f>
        <v>3.4249999999999998</v>
      </c>
      <c r="I31" s="4"/>
      <c r="J31" s="4" t="s">
        <v>29</v>
      </c>
      <c r="K31" s="4"/>
      <c r="L31" s="4"/>
    </row>
    <row r="32" spans="4:14">
      <c r="E32" s="4"/>
      <c r="F32" s="4"/>
      <c r="G32" s="4"/>
      <c r="H32" s="4">
        <v>31.54</v>
      </c>
      <c r="I32" s="4"/>
      <c r="J32" s="4" t="s">
        <v>29</v>
      </c>
      <c r="K32" s="4"/>
      <c r="L32" s="4"/>
    </row>
    <row r="33" spans="5:12">
      <c r="E33" s="4"/>
      <c r="F33" s="4"/>
      <c r="G33" s="4"/>
      <c r="H33" s="4">
        <v>0.7</v>
      </c>
      <c r="I33" s="4"/>
      <c r="J33" s="4" t="s">
        <v>29</v>
      </c>
      <c r="K33" s="4"/>
      <c r="L33" s="4"/>
    </row>
  </sheetData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Trade_Param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2009-05-27T15:40:00Z</dcterms:created>
  <dcterms:modified xsi:type="dcterms:W3CDTF">2025-01-17T21:10:53Z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739788252512256</vt:r8>
  </property>
  <property fmtid="{D5CDD505-2E9C-101B-9397-08002B2CF9AE}" pid="3" name="ICV">
    <vt:lpwstr>C46C72517CF943148E15B67BD4DFFF0D_12</vt:lpwstr>
  </property>
  <property fmtid="{D5CDD505-2E9C-101B-9397-08002B2CF9AE}" pid="4" name="KSOProductBuildVer">
    <vt:lpwstr>1033-12.2.0.18911</vt:lpwstr>
  </property>
</Properties>
</file>