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720" tabRatio="853" firstSheet="1" activeTab="2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  <sheet name="Sheet1" sheetId="23" r:id="rId7"/>
    <sheet name="attached_energy_demand_prop" sheetId="24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B4" authorId="0">
      <text>
        <r>
          <rPr>
            <sz val="8"/>
            <rFont val="Tahoma"/>
            <charset val="134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<sst xmlns="http://schemas.openxmlformats.org/spreadsheetml/2006/main" count="2073" uniqueCount="881">
  <si>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</si>
  <si>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</si>
  <si>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</si>
  <si>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</si>
  <si>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</si>
  <si>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</si>
  <si>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</si>
  <si>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</si>
  <si>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</si>
  <si>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</si>
  <si>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H0_1</t>
  </si>
  <si>
    <t>*UTC time, where all subdaily demand data sourced from https://energy-information.canada.ca/en/resources/high-frequency-electricity-data</t>
  </si>
  <si>
    <t>QU</t>
  </si>
  <si>
    <t>F</t>
  </si>
  <si>
    <t>H2_3</t>
  </si>
  <si>
    <t>ON</t>
  </si>
  <si>
    <t>W</t>
  </si>
  <si>
    <t>H4_5</t>
  </si>
  <si>
    <t>MA</t>
  </si>
  <si>
    <t>R</t>
  </si>
  <si>
    <t>H6_7</t>
  </si>
  <si>
    <t>SA</t>
  </si>
  <si>
    <t>H8_9</t>
  </si>
  <si>
    <t>AL</t>
  </si>
  <si>
    <t>H10_11</t>
  </si>
  <si>
    <t>BC</t>
  </si>
  <si>
    <t>H12_13</t>
  </si>
  <si>
    <t>H14_15</t>
  </si>
  <si>
    <t>H16_17</t>
  </si>
  <si>
    <t>H18_19</t>
  </si>
  <si>
    <t>H20_21</t>
  </si>
  <si>
    <t>H22_23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</si>
  <si>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</si>
  <si>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</si>
  <si>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</si>
  <si>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</si>
  <si>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</si>
  <si>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</si>
  <si>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</si>
  <si>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</si>
  <si>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</si>
  <si>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</si>
  <si>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</si>
  <si>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</si>
  <si>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</si>
  <si>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</t>
  </si>
  <si>
    <t>AllRegions</t>
  </si>
  <si>
    <t>Pset_PN</t>
  </si>
  <si>
    <t>UP</t>
  </si>
  <si>
    <t>ACT_BND</t>
  </si>
  <si>
    <t>ACT_CUM</t>
  </si>
  <si>
    <t>Share-O</t>
  </si>
  <si>
    <t>Share-I</t>
  </si>
  <si>
    <t>NCAP_COST</t>
  </si>
  <si>
    <t>IRE_PRICE</t>
  </si>
  <si>
    <t>FIXOM</t>
  </si>
  <si>
    <t>*</t>
  </si>
  <si>
    <t>VAROM</t>
  </si>
  <si>
    <t>EFF</t>
  </si>
  <si>
    <t>AFA</t>
  </si>
  <si>
    <t>ACT_COST</t>
  </si>
  <si>
    <t>CAP2ACT</t>
  </si>
  <si>
    <t>FX</t>
  </si>
  <si>
    <t>*Set a default price or apply a factor for those IMPorts with "Z" in the name.</t>
  </si>
  <si>
    <t>Dummy Imp Prices</t>
  </si>
  <si>
    <t>*we adjust the cost of dummy imp, to make it bigger than almost all of tech-inves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</si>
  <si>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</si>
  <si>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</si>
  <si>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</si>
  <si>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</si>
  <si>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</si>
  <si>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</si>
  <si>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</si>
  <si>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</si>
  <si>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</si>
  <si>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</si>
  <si>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</si>
  <si>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</si>
  <si>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</si>
  <si>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</si>
  <si>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</si>
  <si>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</si>
  <si>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</si>
  <si>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</si>
  <si>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</si>
  <si>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</si>
  <si>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</si>
  <si>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</si>
  <si>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</si>
  <si>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</si>
  <si>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</si>
  <si>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</si>
  <si>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</si>
  <si>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</si>
  <si>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</si>
  <si>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</si>
  <si>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</si>
  <si>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</si>
  <si>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</si>
  <si>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</si>
  <si>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</si>
  <si>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</si>
  <si>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</si>
  <si>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</si>
  <si>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</si>
  <si>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</si>
  <si>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</si>
  <si>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</si>
  <si>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</si>
  <si>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</si>
  <si>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</si>
  <si>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</si>
  <si>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</si>
  <si>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</si>
  <si>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</si>
  <si>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</si>
  <si>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</si>
  <si>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</si>
  <si>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</si>
  <si>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</si>
  <si>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</si>
  <si>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*The currency is set as CAN2011, and if we use data source directly denoted the currency they used (like 2022$), we will transform by using the currency transform and also the year (inflation rate). But if not signified the year, we adopted 1USD=1.35CAD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</si>
  <si>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</si>
  <si>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</si>
  <si>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</si>
  <si>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</si>
  <si>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</si>
  <si>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</si>
  <si>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</si>
  <si>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</si>
  <si>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</si>
  <si>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</si>
  <si>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</si>
  <si>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MCAN11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</si>
  <si>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</si>
  <si>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</si>
  <si>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</si>
  <si>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</si>
  <si>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</si>
  <si>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</si>
  <si>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</si>
  <si>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</si>
  <si>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the currency as Can11, from the SI of https://doi.org/10.1016/j.apenergy.2017.07.130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</si>
  <si>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</si>
  <si>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</si>
  <si>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</si>
  <si>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</si>
  <si>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</si>
  <si>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</si>
  <si>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</si>
  <si>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</si>
  <si>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BCAN11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</si>
  <si>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</si>
  <si>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</si>
  <si>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</si>
  <si>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</si>
  <si>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</si>
  <si>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</si>
  <si>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</si>
  <si>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</si>
  <si>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</si>
  <si>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Eur per GJ</t>
  </si>
  <si>
    <t>Twh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</si>
  <si>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</si>
  <si>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</si>
  <si>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</si>
  <si>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</si>
  <si>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</si>
  <si>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</si>
  <si>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</si>
  <si>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</si>
  <si>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</si>
  <si>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</si>
  <si>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</si>
  <si>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</si>
  <si>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</si>
  <si>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</si>
  <si>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</si>
  <si>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</si>
  <si>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</si>
  <si>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AGR_NON_MOT</t>
  </si>
  <si>
    <t>AGR Service - non motive use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</si>
  <si>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</si>
  <si>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</si>
  <si>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</si>
  <si>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</si>
  <si>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</si>
  <si>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</si>
  <si>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</si>
  <si>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</si>
  <si>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</si>
  <si>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</si>
  <si>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</si>
  <si>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</si>
  <si>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</si>
  <si>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DAYNITE</t>
  </si>
  <si>
    <t>AGR_MOT</t>
  </si>
  <si>
    <t>AGR Service -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</si>
  <si>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</si>
  <si>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</si>
  <si>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</si>
  <si>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</si>
  <si>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</si>
  <si>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</si>
  <si>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</si>
  <si>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</si>
  <si>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</si>
  <si>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</si>
  <si>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</si>
  <si>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</si>
  <si>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</si>
  <si>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</si>
  <si>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AGRGSL</t>
  </si>
  <si>
    <t>AGR Fuel - Gasoline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</si>
  <si>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</si>
  <si>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</si>
  <si>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</si>
  <si>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</si>
  <si>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</si>
  <si>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</si>
  <si>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</si>
  <si>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</si>
  <si>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</si>
  <si>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</si>
  <si>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</si>
  <si>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</si>
  <si>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AGRDST</t>
  </si>
  <si>
    <t>AGR Fuel - Diesel fuel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</si>
  <si>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</si>
  <si>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</si>
  <si>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</si>
  <si>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</si>
  <si>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</si>
  <si>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</si>
  <si>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</si>
  <si>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</si>
  <si>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</si>
  <si>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</si>
  <si>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</si>
  <si>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</si>
  <si>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AGRELC</t>
  </si>
  <si>
    <t>AGR Fuel - Electricity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</si>
  <si>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</si>
  <si>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</si>
  <si>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</si>
  <si>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</si>
  <si>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</si>
  <si>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</si>
  <si>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</si>
  <si>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</si>
  <si>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</si>
  <si>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</si>
  <si>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</si>
  <si>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</si>
  <si>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</si>
  <si>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AGRGAS</t>
  </si>
  <si>
    <t>AGR Fuel - Natural Gas</t>
  </si>
  <si>
    <t>SEASON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</si>
  <si>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</si>
  <si>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</si>
  <si>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</si>
  <si>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</si>
  <si>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</si>
  <si>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</si>
  <si>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</si>
  <si>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</si>
  <si>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</si>
  <si>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</si>
  <si>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</si>
  <si>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</si>
  <si>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AGRLFO</t>
  </si>
  <si>
    <t>AGR Fuel - Light Fuel Oil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</si>
  <si>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</si>
  <si>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</si>
  <si>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</si>
  <si>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</si>
  <si>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</si>
  <si>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</si>
  <si>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</si>
  <si>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</si>
  <si>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</si>
  <si>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</si>
  <si>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AGRKER</t>
  </si>
  <si>
    <t>AGR Fuel - Kerosene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</si>
  <si>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</si>
  <si>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</si>
  <si>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</si>
  <si>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</si>
  <si>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</si>
  <si>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</si>
  <si>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</si>
  <si>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</si>
  <si>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</si>
  <si>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</si>
  <si>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AGRHFO</t>
  </si>
  <si>
    <t>AGR Fuel - Heavy Fuel Oil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</si>
  <si>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</si>
  <si>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</si>
  <si>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</si>
  <si>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</si>
  <si>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</si>
  <si>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</si>
  <si>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</si>
  <si>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</si>
  <si>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</si>
  <si>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</si>
  <si>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AGRPROP</t>
  </si>
  <si>
    <t>AGR Fuel - Propene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</si>
  <si>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</si>
  <si>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</si>
  <si>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</si>
  <si>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</si>
  <si>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</si>
  <si>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</si>
  <si>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</si>
  <si>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</si>
  <si>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</si>
  <si>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</si>
  <si>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AGRSTM</t>
  </si>
  <si>
    <t>AGR Fuel - Steam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</si>
  <si>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</si>
  <si>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</si>
  <si>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</si>
  <si>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</si>
  <si>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</si>
  <si>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</si>
  <si>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</si>
  <si>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</si>
  <si>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</si>
  <si>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</si>
  <si>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</si>
  <si>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</si>
  <si>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</si>
  <si>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</si>
  <si>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</si>
  <si>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</si>
  <si>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</si>
  <si>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</si>
  <si>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</si>
  <si>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</si>
  <si>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</si>
  <si>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</si>
  <si>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</si>
  <si>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</si>
  <si>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</si>
  <si>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</si>
  <si>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</si>
  <si>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</si>
  <si>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</si>
  <si>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</si>
  <si>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SysSettings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</si>
  <si>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</si>
  <si>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</si>
  <si>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</si>
  <si>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</si>
  <si>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</si>
  <si>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</si>
  <si>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</si>
  <si>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</si>
  <si>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</si>
  <si>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</si>
  <si>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</si>
  <si>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</si>
  <si>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</si>
  <si>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</si>
  <si>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</si>
  <si>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</si>
  <si>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</si>
  <si>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</si>
  <si>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</si>
  <si>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</si>
  <si>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</si>
  <si>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</si>
  <si>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</si>
  <si>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</si>
  <si>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</si>
  <si>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</si>
  <si>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</si>
  <si>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</si>
  <si>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</si>
  <si>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</si>
  <si>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</si>
  <si>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</si>
  <si>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AGRCO2N</t>
  </si>
  <si>
    <t>AGR CO2 emissions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</si>
  <si>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</si>
  <si>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</si>
  <si>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</si>
  <si>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</si>
  <si>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</si>
  <si>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</si>
  <si>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</si>
  <si>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</si>
  <si>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AGRSCO2N</t>
  </si>
  <si>
    <t>Dum commodity produce from  Cogeneration power plants AGR with CO2 storage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</si>
  <si>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</si>
  <si>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</si>
  <si>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</si>
  <si>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</si>
  <si>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</si>
  <si>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</si>
  <si>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</si>
  <si>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</si>
  <si>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CO2WOT</t>
  </si>
  <si>
    <t>Dum to track Co2 exl. Tra co2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</si>
  <si>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</si>
  <si>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</si>
  <si>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</si>
  <si>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</si>
  <si>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</si>
  <si>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</si>
  <si>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</si>
  <si>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</si>
  <si>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COMSCO2N</t>
  </si>
  <si>
    <t>Dum commodity produce from  Cogeneration power plants COM with CO2 storage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</si>
  <si>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</si>
  <si>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</si>
  <si>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</si>
  <si>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</si>
  <si>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</si>
  <si>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</si>
  <si>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</si>
  <si>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</si>
  <si>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DUM_ELCCO2N</t>
  </si>
  <si>
    <t>Dummy ELCCO2N to allow for negative ELCCO2N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</si>
  <si>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</si>
  <si>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</si>
  <si>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</si>
  <si>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</si>
  <si>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</si>
  <si>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</si>
  <si>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</si>
  <si>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</si>
  <si>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DUM_SUPCO2N</t>
  </si>
  <si>
    <t>Dummy SUPCO2N to allow for negative SUPCO2N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</si>
  <si>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</si>
  <si>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</si>
  <si>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</si>
  <si>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</si>
  <si>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</si>
  <si>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</si>
  <si>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</si>
  <si>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</si>
  <si>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ELCCO2N</t>
  </si>
  <si>
    <t>Carbon Dioxide - Combustion (ELC)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</si>
  <si>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</si>
  <si>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</si>
  <si>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</si>
  <si>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</si>
  <si>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</si>
  <si>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</si>
  <si>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</si>
  <si>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</si>
  <si>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ELCCO2P</t>
  </si>
  <si>
    <t>Elec sector process CO2 emissions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</si>
  <si>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</si>
  <si>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</si>
  <si>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</si>
  <si>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</si>
  <si>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</si>
  <si>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</si>
  <si>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ELCSCO2N</t>
  </si>
  <si>
    <t>Dum commodity produce from EU-PU tech with CO2 storage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</si>
  <si>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</si>
  <si>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</si>
  <si>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</si>
  <si>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</si>
  <si>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</si>
  <si>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</si>
  <si>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INDSCO2N</t>
  </si>
  <si>
    <t>Dum commodity produce from IND autoprod tech with CO2 storage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</si>
  <si>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</si>
  <si>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</si>
  <si>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</si>
  <si>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</si>
  <si>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</si>
  <si>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</si>
  <si>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SNKCO2N</t>
  </si>
  <si>
    <t>Captured CO2</t>
  </si>
  <si>
    <t>SUPCO2P</t>
  </si>
  <si>
    <t>Carbon Dioxide - Process (SUP)</t>
  </si>
  <si>
    <t>SE_TRAN2ON</t>
  </si>
  <si>
    <t>SE_Nitrous Oxide - Combustion (TRA)</t>
  </si>
  <si>
    <t>SUPSCO2N</t>
  </si>
  <si>
    <t>SUPCOXN</t>
  </si>
  <si>
    <t>Carbon Monoxide - Combustion (SUP)</t>
  </si>
  <si>
    <t>SE_TRAPMAN</t>
  </si>
  <si>
    <t>SE_Particulate 2.5 - Combustion (TRA)</t>
  </si>
  <si>
    <t>TOTCO2</t>
  </si>
  <si>
    <t>Total CO2 Emission</t>
  </si>
  <si>
    <t>SUPCOXP</t>
  </si>
  <si>
    <t>Carbon Monoxide - Process (SUP)</t>
  </si>
  <si>
    <t>SE_TRAPMBN</t>
  </si>
  <si>
    <t>SE_Particulate 10 - Combustion (TRA)</t>
  </si>
  <si>
    <t>ELCNUC</t>
  </si>
  <si>
    <t>Nuc fuel</t>
  </si>
  <si>
    <t>tU</t>
  </si>
  <si>
    <t>SUPCXFN</t>
  </si>
  <si>
    <t>Fluoro Carbons - Combustion (SUP)</t>
  </si>
  <si>
    <t>SE_TRAVOCN</t>
  </si>
  <si>
    <t>SE_Volatile Organic Compounds - Combustion (TRA)</t>
  </si>
  <si>
    <t>ELCNUCA</t>
  </si>
  <si>
    <t>Nuclear AGR (ELC)</t>
  </si>
  <si>
    <t>SUPCXFP</t>
  </si>
  <si>
    <t>Fluoro Carbons - Process (SUP)</t>
  </si>
  <si>
    <t>SE_TRASF6N</t>
  </si>
  <si>
    <t>SE_Sulphur Hexafluoride - Combustion (TRA)</t>
  </si>
  <si>
    <t>Electricity</t>
  </si>
  <si>
    <t>ANNUAL</t>
  </si>
  <si>
    <t>SUPN2ON</t>
  </si>
  <si>
    <t>Nitrous Oxide - Combustion (SUP)</t>
  </si>
  <si>
    <t>SE_TRACXFN</t>
  </si>
  <si>
    <t>SE_Fluoro Carbons - Combustion (TRA)</t>
  </si>
  <si>
    <t>SUPN2OP</t>
  </si>
  <si>
    <t>Nitrous Oxide - Process (SUP)</t>
  </si>
  <si>
    <t>SE_TRACO2P</t>
  </si>
  <si>
    <t>SE_Carbon Dioxide - Process (TRA)</t>
  </si>
  <si>
    <t>SUPNOXN</t>
  </si>
  <si>
    <t>Nitrogen Oxides - Combustion (SUP)</t>
  </si>
  <si>
    <t>SE_TRACOXP</t>
  </si>
  <si>
    <t>SE_Carbon Monoxide - Process (TRA)</t>
  </si>
  <si>
    <t>SUPNOXP</t>
  </si>
  <si>
    <t>Nitrogen Oxides - Process (SUP)</t>
  </si>
  <si>
    <t>SE_TRACH4P</t>
  </si>
  <si>
    <t>SE_Methane - Process (TRA)</t>
  </si>
  <si>
    <t>SUPPMAN</t>
  </si>
  <si>
    <t>Particulate 2.5 - Combustion (SUP)</t>
  </si>
  <si>
    <t>SE_TRASO2P</t>
  </si>
  <si>
    <t>SE_Sulphur Dioxide - Process (TRA)</t>
  </si>
  <si>
    <t>SUPPMAP</t>
  </si>
  <si>
    <t>Particulate 2.5 - Process (SUP)</t>
  </si>
  <si>
    <t>SE_TRANOXP</t>
  </si>
  <si>
    <t>SE_Nitrogen Oxides - Process (TRA)</t>
  </si>
  <si>
    <t>SUPPMBN</t>
  </si>
  <si>
    <t>Particulate 10 - Combustion (SUP)</t>
  </si>
  <si>
    <t>SE_TRAN2OP</t>
  </si>
  <si>
    <t>SE_Nitrous Oxide - Process (TRA)</t>
  </si>
  <si>
    <t>ELCBFG</t>
  </si>
  <si>
    <t>Blast Furnace Gas (ELC)</t>
  </si>
  <si>
    <t>SUPPMBP</t>
  </si>
  <si>
    <t>Particulate 10 - Process (SUP)</t>
  </si>
  <si>
    <t>SE_TRAPMAP</t>
  </si>
  <si>
    <t>SE_Particulate 2.5 - Process (TRA)</t>
  </si>
  <si>
    <t>ELCBFT</t>
  </si>
  <si>
    <t>Blast Furnace Gas TGR (ELC)</t>
  </si>
  <si>
    <t>SUPSF6N</t>
  </si>
  <si>
    <t>Sulphur Hexafluoride - Combustion (SUP)</t>
  </si>
  <si>
    <t>SE_TRAPMBP</t>
  </si>
  <si>
    <t>SE_Particulate 10 - Process (TRA)</t>
  </si>
  <si>
    <t>ELCCOG</t>
  </si>
  <si>
    <t>Cokes Gas (ELC)</t>
  </si>
  <si>
    <t>SUPSF6P</t>
  </si>
  <si>
    <t>Sulphur Hexafluoride - Process (SUP)</t>
  </si>
  <si>
    <t>SE_TRAVOCP</t>
  </si>
  <si>
    <t>SE_Volatile Organic Compounds - Process (TRA)</t>
  </si>
  <si>
    <t>ELCCOH</t>
  </si>
  <si>
    <t>SUPSO2N</t>
  </si>
  <si>
    <t>Sulphur Dioxide - Combustion (SUP)</t>
  </si>
  <si>
    <t>SE_TRASF6P</t>
  </si>
  <si>
    <t>SE_Sulphur Hexafluoride - Process (TRA)</t>
  </si>
  <si>
    <t>ELCCOL</t>
  </si>
  <si>
    <t>SUPSO2P</t>
  </si>
  <si>
    <t>Sulphur Dioxide - Process (SUP)</t>
  </si>
  <si>
    <t>SE_TRACXFP</t>
  </si>
  <si>
    <t>SE_Fluoro Carbons - Process (TRA)</t>
  </si>
  <si>
    <t>ELCCOP</t>
  </si>
  <si>
    <t>Corex Gas from COREX with CCS (ELC)</t>
  </si>
  <si>
    <t>SUPVOCN</t>
  </si>
  <si>
    <t>Volatile Organic Compounds - Combustion (SUP)</t>
  </si>
  <si>
    <t>ELCDST</t>
  </si>
  <si>
    <t>SUPVOCP</t>
  </si>
  <si>
    <t>Volatile Organic Compounds - Process (SUP)</t>
  </si>
  <si>
    <t>ELCForPeak</t>
  </si>
  <si>
    <t>ELC for a common peaking constraint</t>
  </si>
  <si>
    <t>TOTGHG</t>
  </si>
  <si>
    <t>Total Greenhouse Gas Emissions</t>
  </si>
  <si>
    <t>ELCGAS</t>
  </si>
  <si>
    <t>BIODDGS</t>
  </si>
  <si>
    <t>Distillers Grains with Solubles by-product from ethamido</t>
  </si>
  <si>
    <t>ELCGEO</t>
  </si>
  <si>
    <t>BIOGLY1</t>
  </si>
  <si>
    <t>Glycerine by-product from esterfipH</t>
  </si>
  <si>
    <t>ELCHFO</t>
  </si>
  <si>
    <t>BIOGLY2</t>
  </si>
  <si>
    <t>Glycerine by-product from esterfip</t>
  </si>
  <si>
    <t>Electricity - High Voltage WITHOUT grid costs</t>
  </si>
  <si>
    <t>BIOPULP</t>
  </si>
  <si>
    <t>Sugarbeet pulp by-product from ethsucri</t>
  </si>
  <si>
    <t>ELCHYD</t>
  </si>
  <si>
    <t>BIOSAP</t>
  </si>
  <si>
    <t>Saponified fatty acids by-product from esterfip</t>
  </si>
  <si>
    <t>ELCIIS</t>
  </si>
  <si>
    <t>Gas from Corex and Blast Furnace TGR with CCS (ELC)</t>
  </si>
  <si>
    <t>BIOSTIL</t>
  </si>
  <si>
    <t>Stillage by-product from ethsucri</t>
  </si>
  <si>
    <t>ELCINT</t>
  </si>
  <si>
    <t>Intermittent electricity</t>
  </si>
  <si>
    <t>BRFCA1</t>
  </si>
  <si>
    <t>Other non energetic inputs for esterfipH</t>
  </si>
  <si>
    <t>ELCMUN</t>
  </si>
  <si>
    <t>Municipal Waste (ELC)</t>
  </si>
  <si>
    <t>BRFCA2</t>
  </si>
  <si>
    <t>Other non energetic inputs for esterfip</t>
  </si>
  <si>
    <t>ELCSLU</t>
  </si>
  <si>
    <t>Industrial Waste-Sludge (ELC)</t>
  </si>
  <si>
    <t>BRFCA3</t>
  </si>
  <si>
    <t>other non energetic input for HVO</t>
  </si>
  <si>
    <t>ELCSOL</t>
  </si>
  <si>
    <t>BRFCO2</t>
  </si>
  <si>
    <t>CO2 by-product from biofuel process</t>
  </si>
  <si>
    <t>ELCTID</t>
  </si>
  <si>
    <t>Ocean energy tidal (ELC)</t>
  </si>
  <si>
    <t>BRFEZ1</t>
  </si>
  <si>
    <t>Other non energetic inputs for ethamido</t>
  </si>
  <si>
    <t>ELCWAV</t>
  </si>
  <si>
    <t>Ocean energy wave (ELC)</t>
  </si>
  <si>
    <t>BRFEZ2</t>
  </si>
  <si>
    <t>Other non energetic inputs for ethsucri-levures</t>
  </si>
  <si>
    <t>t</t>
  </si>
  <si>
    <t>ELCWIN</t>
  </si>
  <si>
    <t>BRFEZ3</t>
  </si>
  <si>
    <t>Other non energetic inputs for ethsucri-autres</t>
  </si>
  <si>
    <t>ELCWOO</t>
  </si>
  <si>
    <t>Wood Products (ELC)</t>
  </si>
  <si>
    <t>BRFEZ4</t>
  </si>
  <si>
    <t>Other non energetic inputs for ethlgc</t>
  </si>
  <si>
    <t>EUCAPDUM</t>
  </si>
  <si>
    <t xml:space="preserve">Dummy for ele cons capacity </t>
  </si>
  <si>
    <t>BRFWAT</t>
  </si>
  <si>
    <t>Water input for biofuel process</t>
  </si>
  <si>
    <t>EUVAR1DUM</t>
  </si>
  <si>
    <t>Dummy for ele from VAR RES and VAR IMP useful</t>
  </si>
  <si>
    <t>CATACHEM</t>
  </si>
  <si>
    <t>Catalysts and chemicals for ETBE</t>
  </si>
  <si>
    <t>EUVAR2DUM</t>
  </si>
  <si>
    <t>Dummy for ele from VAR RES and VAR IMP excess</t>
  </si>
  <si>
    <t>INDCBL</t>
  </si>
  <si>
    <t>Carbon Black</t>
  </si>
  <si>
    <t>Mta</t>
  </si>
  <si>
    <t>EUVAR3DUM</t>
  </si>
  <si>
    <t>Dummy for ele from VAR RES total</t>
  </si>
  <si>
    <t>ISOBUTYL</t>
  </si>
  <si>
    <t>Isobutylène</t>
  </si>
  <si>
    <t>EUVAR4DUM</t>
  </si>
  <si>
    <t>Dummy for ele from VAR IMP total</t>
  </si>
  <si>
    <t>NUCAGR</t>
  </si>
  <si>
    <t>Nuclear fuel for AGR plants</t>
  </si>
  <si>
    <t>EUVAR5DUM</t>
  </si>
  <si>
    <t>Dummy for ele Demand Management</t>
  </si>
  <si>
    <t>NUCCONC</t>
  </si>
  <si>
    <t>Nuclear converted material Continent</t>
  </si>
  <si>
    <t>HETHTH</t>
  </si>
  <si>
    <t>LTHEAT</t>
  </si>
  <si>
    <t>NUCCONS</t>
  </si>
  <si>
    <t>Nuclear converted material Springsfields</t>
  </si>
  <si>
    <t>ELCRFG</t>
  </si>
  <si>
    <t>NUCENRE</t>
  </si>
  <si>
    <t>Nuclear enriched material from diffusion</t>
  </si>
  <si>
    <t>ELCDGS</t>
  </si>
  <si>
    <t>NUCENRU1</t>
  </si>
  <si>
    <t>Nuclear enriched material from centrifuge (for PWR)</t>
  </si>
  <si>
    <t>ELCBGS</t>
  </si>
  <si>
    <t>NUCENRU2</t>
  </si>
  <si>
    <t>Nuclear enriched material from centrifuge (for GCR)</t>
  </si>
  <si>
    <t>HYDROGENCO2N</t>
  </si>
  <si>
    <t>CO2 production in the hydrogen production process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</si>
  <si>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</si>
  <si>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</si>
  <si>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</si>
  <si>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</si>
  <si>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</si>
  <si>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</si>
  <si>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</si>
  <si>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</si>
  <si>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</si>
  <si>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</si>
  <si>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</si>
  <si>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</si>
  <si>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</si>
  <si>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</si>
  <si>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</si>
  <si>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</si>
  <si>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</si>
  <si>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</si>
  <si>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</si>
  <si>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</si>
  <si>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</si>
  <si>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</si>
  <si>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</si>
  <si>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</si>
  <si>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</si>
  <si>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</si>
  <si>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</si>
  <si>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</si>
  <si>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</si>
  <si>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</si>
  <si>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</si>
  <si>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</si>
  <si>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</si>
  <si>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</si>
  <si>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</si>
  <si>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</si>
  <si>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</si>
  <si>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</si>
  <si>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</si>
  <si>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</si>
  <si>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</si>
  <si>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</si>
  <si>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</si>
  <si>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</si>
  <si>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</si>
  <si>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</si>
  <si>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</si>
  <si>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</si>
  <si>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</si>
  <si>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</si>
  <si>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</si>
  <si>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</si>
  <si>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</si>
  <si>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</si>
  <si>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</si>
  <si>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</si>
  <si>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</si>
  <si>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</si>
  <si>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</si>
  <si>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</si>
  <si>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</si>
  <si>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</si>
  <si>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</si>
  <si>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</si>
  <si>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</si>
  <si>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</si>
  <si>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</si>
  <si>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</si>
  <si>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</si>
  <si>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</si>
  <si>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</si>
  <si>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</si>
  <si>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</si>
  <si>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</si>
  <si>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</si>
  <si>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</si>
  <si>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</si>
  <si>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</si>
  <si>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</si>
  <si>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</si>
  <si>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</si>
  <si>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</si>
  <si>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</si>
  <si>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</si>
  <si>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</si>
  <si>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</si>
  <si>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</si>
  <si>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</si>
  <si>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</si>
  <si>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</si>
  <si>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</si>
  <si>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</si>
  <si>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</si>
  <si>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</si>
  <si>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</si>
  <si>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</si>
  <si>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</si>
  <si>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</si>
  <si>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</si>
  <si>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</si>
  <si>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</si>
  <si>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</si>
  <si>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</si>
  <si>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</si>
  <si>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</si>
  <si>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</si>
  <si>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</si>
  <si>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</si>
  <si>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</si>
  <si>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</si>
  <si>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</si>
  <si>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</si>
  <si>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</si>
  <si>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</si>
  <si>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</si>
  <si>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</si>
  <si>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</si>
  <si>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</si>
  <si>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</si>
  <si>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</si>
  <si>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</si>
  <si>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</si>
  <si>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</si>
  <si>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</si>
  <si>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</si>
  <si>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</si>
  <si>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</si>
  <si>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</si>
  <si>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</si>
  <si>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</si>
  <si>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</si>
  <si>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</si>
  <si>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</si>
  <si>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</si>
  <si>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</si>
  <si>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</si>
  <si>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</si>
  <si>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</si>
  <si>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</si>
  <si>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</si>
  <si>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</si>
  <si>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</si>
  <si>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</si>
  <si>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</si>
  <si>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</si>
  <si>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</si>
  <si>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</si>
  <si>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</si>
  <si>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</si>
  <si>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</si>
  <si>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</si>
  <si>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</si>
  <si>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</si>
  <si>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</si>
  <si>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</si>
  <si>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</si>
  <si>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</si>
  <si>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</si>
  <si>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</si>
  <si>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</si>
  <si>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</si>
  <si>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</si>
  <si>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</si>
  <si>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</si>
  <si>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</si>
  <si>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</si>
  <si>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</si>
  <si>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</si>
  <si>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</si>
  <si>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</si>
  <si>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</si>
  <si>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</si>
  <si>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</si>
  <si>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</si>
  <si>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</si>
  <si>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</si>
  <si>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</si>
  <si>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</si>
  <si>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</si>
  <si>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</si>
  <si>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</si>
  <si>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</si>
  <si>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</si>
  <si>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RENAHT</t>
  </si>
  <si>
    <t>RENTID</t>
  </si>
  <si>
    <t>WAVE</t>
  </si>
  <si>
    <t>Technology</t>
  </si>
  <si>
    <t>Installed Cost 2021 ($/kW) - 1MW 4hr</t>
  </si>
  <si>
    <t>Installed Cost 2021 ($/kW) - 10MW 4hr</t>
  </si>
  <si>
    <t>Installed Cost 2021 ($/kW) - 100MW 4hr</t>
  </si>
  <si>
    <t>Installed Cost 2021 ($/kW) - 1GW 4hr</t>
  </si>
  <si>
    <t>Installed Cost 2030 ($/kW)</t>
  </si>
  <si>
    <t>Cycle Life (Cycles)</t>
  </si>
  <si>
    <t>Round Trip Efficiency (%)</t>
  </si>
  <si>
    <t>Fixed O&amp;M ($/kW-yr)</t>
  </si>
  <si>
    <t>Calendar Life (yrs)</t>
  </si>
  <si>
    <t>Depth of Discharge (DOD) (%)</t>
  </si>
  <si>
    <t>Li-ion Battery (LFP)</t>
  </si>
  <si>
    <t>Li-ion Battery (NMC)</t>
  </si>
  <si>
    <t>Lead-Acid Battery</t>
  </si>
  <si>
    <t>Diabatic CAES</t>
  </si>
  <si>
    <t>PSH</t>
  </si>
  <si>
    <t>N/A</t>
  </si>
  <si>
    <t>Hydrogen</t>
  </si>
  <si>
    <t>Alberta</t>
  </si>
  <si>
    <t>spring</t>
  </si>
  <si>
    <t>summer</t>
  </si>
  <si>
    <t>autumn</t>
  </si>
  <si>
    <t>WINTER</t>
  </si>
  <si>
    <t>ATLANTIC</t>
  </si>
  <si>
    <t>New Brunswick</t>
  </si>
  <si>
    <t>NFL</t>
  </si>
  <si>
    <t>Noval Scotia</t>
  </si>
  <si>
    <t>PEI</t>
  </si>
  <si>
    <t>QC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</si>
</sst>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1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([$€]* #,##0.00_);_([$€]* \(#,##0.00\);_([$€]* &quot;-&quot;??_);_(@_)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-[$€-2]* #,##0.00_-;\-[$€-2]* #,##0.00_-;_-[$€-2]* &quot;-&quot;??_-"/>
    <numFmt numFmtId="187" formatCode="_-&quot;€&quot;\ * #,##0.00_-;\-&quot;€&quot;\ * #,##0.00_-;_-&quot;€&quot;\ * &quot;-&quot;??_-;_-@_-"/>
    <numFmt numFmtId="188" formatCode="_-[$€]* #,##0.00_-;\-[$€]* #,##0.00_-;_-[$€]* &quot;-&quot;??_-;_-@_-"/>
    <numFmt numFmtId="189" formatCode="General_)"/>
    <numFmt numFmtId="190" formatCode="\(##\);\(##\)"/>
    <numFmt numFmtId="191" formatCode="#,##0;\-\ #,##0;_-\ &quot;- &quot;"/>
    <numFmt numFmtId="192" formatCode="#,##0.0000"/>
    <numFmt numFmtId="193" formatCode="0.0000"/>
  </numFmts>
  <fonts count="79">
    <font>
      <sz val="10"/>
      <name val="Arial"/>
      <charset val="134"/>
    </font>
    <font>
      <b/>
      <sz val="12"/>
      <color rgb="FF111111"/>
      <name val="Helvetica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Times New Roman"/>
      <charset val="134"/>
    </font>
    <font>
      <sz val="12"/>
      <color indexed="53"/>
      <name val="Arial"/>
      <charset val="134"/>
    </font>
    <font>
      <sz val="14"/>
      <color rgb="FFFF0000"/>
      <name val="Arial"/>
      <charset val="134"/>
    </font>
    <font>
      <sz val="14"/>
      <color indexed="9"/>
      <name val="Arial"/>
      <charset val="134"/>
    </font>
    <font>
      <b/>
      <sz val="10"/>
      <color rgb="FF0000FF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sz val="11"/>
      <color rgb="FF3F3F76"/>
      <name val="Calibri"/>
      <charset val="134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8"/>
      <name val="Tahoma"/>
      <charset val="134"/>
    </font>
  </fonts>
  <fills count="73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darkTrellis"/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54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2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23" fillId="14" borderId="11" applyNumberFormat="0" applyAlignment="0" applyProtection="0">
      <alignment vertical="center"/>
    </xf>
    <xf numFmtId="0" fontId="24" fillId="14" borderId="10" applyNumberFormat="0" applyAlignment="0" applyProtection="0">
      <alignment vertical="center"/>
    </xf>
    <xf numFmtId="0" fontId="25" fillId="15" borderId="12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51" borderId="0" applyNumberFormat="0" applyBorder="0" applyAlignment="0" applyProtection="0"/>
    <xf numFmtId="0" fontId="34" fillId="50" borderId="0" applyNumberFormat="0" applyBorder="0" applyAlignment="0" applyProtection="0"/>
    <xf numFmtId="49" fontId="35" fillId="0" borderId="1" applyNumberFormat="0" applyFont="0" applyFill="0" applyBorder="0" applyProtection="0">
      <alignment horizontal="left" vertical="center" indent="2"/>
    </xf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51" borderId="0" applyNumberFormat="0" applyBorder="0" applyAlignment="0" applyProtection="0"/>
    <xf numFmtId="0" fontId="34" fillId="44" borderId="0" applyNumberFormat="0" applyBorder="0" applyAlignment="0" applyProtection="0"/>
    <xf numFmtId="0" fontId="34" fillId="51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44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44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44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8" borderId="0" applyNumberFormat="0" applyBorder="0" applyAlignment="0" applyProtection="0"/>
    <xf numFmtId="0" fontId="34" fillId="53" borderId="0" applyNumberFormat="0" applyBorder="0" applyAlignment="0" applyProtection="0"/>
    <xf numFmtId="0" fontId="34" fillId="8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3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3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3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51" borderId="0" applyNumberFormat="0" applyBorder="0" applyAlignment="0" applyProtection="0"/>
    <xf numFmtId="0" fontId="34" fillId="44" borderId="0" applyNumberFormat="0" applyBorder="0" applyAlignment="0" applyProtection="0"/>
    <xf numFmtId="0" fontId="34" fillId="51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44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44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44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8" borderId="0" applyNumberFormat="0" applyBorder="0" applyAlignment="0" applyProtection="0"/>
    <xf numFmtId="0" fontId="34" fillId="54" borderId="0" applyNumberFormat="0" applyBorder="0" applyAlignment="0" applyProtection="0"/>
    <xf numFmtId="0" fontId="34" fillId="48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4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4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4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53" borderId="0" applyNumberFormat="0" applyBorder="0" applyAlignment="0" applyProtection="0"/>
    <xf numFmtId="0" fontId="34" fillId="49" borderId="0" applyNumberFormat="0" applyBorder="0" applyAlignment="0" applyProtection="0"/>
    <xf numFmtId="0" fontId="34" fillId="44" borderId="0" applyNumberFormat="0" applyBorder="0" applyAlignment="0" applyProtection="0"/>
    <xf numFmtId="0" fontId="34" fillId="54" borderId="0" applyNumberFormat="0" applyBorder="0" applyAlignment="0" applyProtection="0"/>
    <xf numFmtId="0" fontId="0" fillId="0" borderId="0" applyNumberFormat="0" applyFont="0" applyFill="0" applyBorder="0" applyProtection="0">
      <alignment horizontal="left" vertical="center" indent="5"/>
    </xf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1" borderId="0" applyNumberFormat="0" applyBorder="0" applyAlignment="0" applyProtection="0"/>
    <xf numFmtId="0" fontId="36" fillId="55" borderId="0" applyNumberFormat="0" applyBorder="0" applyAlignment="0" applyProtection="0"/>
    <xf numFmtId="0" fontId="36" fillId="51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56" borderId="0" applyNumberFormat="0" applyBorder="0" applyAlignment="0" applyProtection="0"/>
    <xf numFmtId="0" fontId="36" fillId="46" borderId="0" applyNumberFormat="0" applyBorder="0" applyAlignment="0" applyProtection="0"/>
    <xf numFmtId="0" fontId="36" fillId="5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4" borderId="0" applyNumberFormat="0" applyBorder="0" applyAlignment="0" applyProtection="0"/>
    <xf numFmtId="0" fontId="36" fillId="53" borderId="0" applyNumberFormat="0" applyBorder="0" applyAlignment="0" applyProtection="0"/>
    <xf numFmtId="0" fontId="36" fillId="54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45" borderId="0" applyNumberFormat="0" applyBorder="0" applyAlignment="0" applyProtection="0"/>
    <xf numFmtId="0" fontId="36" fillId="57" borderId="0" applyNumberFormat="0" applyBorder="0" applyAlignment="0" applyProtection="0"/>
    <xf numFmtId="0" fontId="36" fillId="45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1" borderId="0" applyNumberFormat="0" applyBorder="0" applyAlignment="0" applyProtection="0"/>
    <xf numFmtId="0" fontId="36" fillId="58" borderId="0" applyNumberFormat="0" applyBorder="0" applyAlignment="0" applyProtection="0"/>
    <xf numFmtId="0" fontId="36" fillId="51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46" borderId="0" applyNumberFormat="0" applyBorder="0" applyAlignment="0" applyProtection="0"/>
    <xf numFmtId="0" fontId="36" fillId="59" borderId="0" applyNumberFormat="0" applyBorder="0" applyAlignment="0" applyProtection="0"/>
    <xf numFmtId="0" fontId="36" fillId="46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5" borderId="0" applyNumberFormat="0" applyBorder="0" applyAlignment="0" applyProtection="0"/>
    <xf numFmtId="0" fontId="36" fillId="46" borderId="0" applyNumberFormat="0" applyBorder="0" applyAlignment="0" applyProtection="0"/>
    <xf numFmtId="0" fontId="36" fillId="53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9" borderId="0" applyNumberFormat="0" applyBorder="0" applyAlignment="0" applyProtection="0"/>
    <xf numFmtId="0" fontId="36" fillId="57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1" borderId="0" applyNumberFormat="0" applyBorder="0" applyAlignment="0" applyProtection="0"/>
    <xf numFmtId="0" fontId="36" fillId="60" borderId="0" applyNumberFormat="0" applyBorder="0" applyAlignment="0" applyProtection="0"/>
    <xf numFmtId="0" fontId="36" fillId="61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56" borderId="0" applyNumberFormat="0" applyBorder="0" applyAlignment="0" applyProtection="0"/>
    <xf numFmtId="0" fontId="36" fillId="62" borderId="0" applyNumberFormat="0" applyBorder="0" applyAlignment="0" applyProtection="0"/>
    <xf numFmtId="0" fontId="36" fillId="56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54" borderId="0" applyNumberFormat="0" applyBorder="0" applyAlignment="0" applyProtection="0"/>
    <xf numFmtId="0" fontId="36" fillId="63" borderId="0" applyNumberFormat="0" applyBorder="0" applyAlignment="0" applyProtection="0"/>
    <xf numFmtId="0" fontId="36" fillId="54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64" borderId="0" applyNumberFormat="0" applyBorder="0" applyAlignment="0" applyProtection="0"/>
    <xf numFmtId="0" fontId="36" fillId="57" borderId="0" applyNumberFormat="0" applyBorder="0" applyAlignment="0" applyProtection="0"/>
    <xf numFmtId="0" fontId="36" fillId="64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62" borderId="0" applyNumberFormat="0" applyBorder="0" applyAlignment="0" applyProtection="0"/>
    <xf numFmtId="0" fontId="36" fillId="56" borderId="0" applyNumberFormat="0" applyBorder="0" applyAlignment="0" applyProtection="0"/>
    <xf numFmtId="0" fontId="36" fillId="62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7" fillId="51" borderId="0" applyBorder="0" applyAlignment="0"/>
    <xf numFmtId="0" fontId="35" fillId="51" borderId="0" applyBorder="0">
      <alignment horizontal="right" vertical="center"/>
    </xf>
    <xf numFmtId="0" fontId="35" fillId="47" borderId="0" applyBorder="0">
      <alignment horizontal="right" vertical="center"/>
    </xf>
    <xf numFmtId="0" fontId="35" fillId="47" borderId="0" applyBorder="0">
      <alignment horizontal="right" vertical="center"/>
    </xf>
    <xf numFmtId="0" fontId="38" fillId="47" borderId="1">
      <alignment horizontal="right" vertical="center"/>
    </xf>
    <xf numFmtId="0" fontId="39" fillId="47" borderId="1">
      <alignment horizontal="right" vertical="center"/>
    </xf>
    <xf numFmtId="0" fontId="38" fillId="50" borderId="1">
      <alignment horizontal="right" vertical="center"/>
    </xf>
    <xf numFmtId="0" fontId="38" fillId="50" borderId="1">
      <alignment horizontal="right" vertical="center"/>
    </xf>
    <xf numFmtId="0" fontId="38" fillId="50" borderId="15">
      <alignment horizontal="right" vertical="center"/>
    </xf>
    <xf numFmtId="0" fontId="38" fillId="50" borderId="16">
      <alignment horizontal="right" vertical="center"/>
    </xf>
    <xf numFmtId="0" fontId="38" fillId="50" borderId="17">
      <alignment horizontal="right" vertical="center"/>
    </xf>
    <xf numFmtId="0" fontId="36" fillId="60" borderId="0" applyNumberFormat="0" applyBorder="0" applyAlignment="0" applyProtection="0"/>
    <xf numFmtId="0" fontId="36" fillId="62" borderId="0" applyNumberFormat="0" applyBorder="0" applyAlignment="0" applyProtection="0"/>
    <xf numFmtId="0" fontId="36" fillId="63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6" borderId="0" applyNumberFormat="0" applyBorder="0" applyAlignment="0" applyProtection="0"/>
    <xf numFmtId="0" fontId="40" fillId="65" borderId="18" applyNumberFormat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9" borderId="0" applyNumberFormat="0" applyBorder="0" applyAlignment="0" applyProtection="0"/>
    <xf numFmtId="0" fontId="41" fillId="45" borderId="0" applyNumberFormat="0" applyBorder="0" applyAlignment="0" applyProtection="0"/>
    <xf numFmtId="0" fontId="41" fillId="49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2" fillId="66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3" fillId="65" borderId="19" applyNumberFormat="0" applyAlignment="0" applyProtection="0"/>
    <xf numFmtId="4" fontId="37" fillId="0" borderId="20" applyFill="0" applyBorder="0" applyProtection="0">
      <alignment horizontal="right" vertical="center"/>
    </xf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4" fillId="67" borderId="19" applyNumberFormat="0" applyAlignment="0" applyProtection="0"/>
    <xf numFmtId="0" fontId="44" fillId="67" borderId="19" applyNumberFormat="0" applyAlignment="0" applyProtection="0"/>
    <xf numFmtId="0" fontId="44" fillId="67" borderId="19" applyNumberFormat="0" applyAlignment="0" applyProtection="0"/>
    <xf numFmtId="0" fontId="44" fillId="67" borderId="19" applyNumberFormat="0" applyAlignment="0" applyProtection="0"/>
    <xf numFmtId="0" fontId="44" fillId="67" borderId="19" applyNumberFormat="0" applyAlignment="0" applyProtection="0"/>
    <xf numFmtId="0" fontId="44" fillId="67" borderId="19" applyNumberFormat="0" applyAlignment="0" applyProtection="0"/>
    <xf numFmtId="0" fontId="44" fillId="67" borderId="19" applyNumberFormat="0" applyAlignment="0" applyProtection="0"/>
    <xf numFmtId="0" fontId="44" fillId="67" borderId="19" applyNumberFormat="0" applyAlignment="0" applyProtection="0"/>
    <xf numFmtId="0" fontId="44" fillId="67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4" fillId="67" borderId="19" applyNumberFormat="0" applyAlignment="0" applyProtection="0"/>
    <xf numFmtId="0" fontId="43" fillId="65" borderId="19" applyNumberFormat="0" applyAlignment="0" applyProtection="0"/>
    <xf numFmtId="0" fontId="44" fillId="67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0" fontId="45" fillId="68" borderId="21" applyNumberFormat="0" applyAlignment="0" applyProtection="0"/>
    <xf numFmtId="49" fontId="0" fillId="51" borderId="22">
      <alignment vertical="top" wrapText="1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4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4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8" fillId="0" borderId="0" applyNumberFormat="0">
      <alignment horizontal="right"/>
    </xf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35" fillId="50" borderId="23">
      <alignment horizontal="left" vertical="center" wrapText="1" indent="2"/>
    </xf>
    <xf numFmtId="0" fontId="35" fillId="0" borderId="23">
      <alignment horizontal="left" vertical="center" wrapText="1" indent="2"/>
    </xf>
    <xf numFmtId="0" fontId="35" fillId="47" borderId="16">
      <alignment horizontal="left" vertical="center"/>
    </xf>
    <xf numFmtId="0" fontId="38" fillId="0" borderId="24">
      <alignment horizontal="left" vertical="top" wrapText="1"/>
    </xf>
    <xf numFmtId="3" fontId="47" fillId="0" borderId="22">
      <alignment horizontal="right" vertical="top"/>
    </xf>
    <xf numFmtId="0" fontId="48" fillId="50" borderId="19" applyNumberFormat="0" applyAlignment="0" applyProtection="0"/>
    <xf numFmtId="0" fontId="49" fillId="0" borderId="25"/>
    <xf numFmtId="0" fontId="2" fillId="58" borderId="1">
      <alignment horizontal="centerContinuous" vertical="top" wrapText="1"/>
    </xf>
    <xf numFmtId="0" fontId="50" fillId="0" borderId="0">
      <alignment vertical="top" wrapText="1"/>
    </xf>
    <xf numFmtId="0" fontId="51" fillId="0" borderId="26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>
      <alignment vertical="top"/>
    </xf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47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5" fillId="69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51" borderId="0" applyNumberFormat="0" applyBorder="0" applyAlignment="0" applyProtection="0"/>
    <xf numFmtId="0" fontId="54" fillId="47" borderId="0" applyNumberFormat="0" applyBorder="0" applyAlignment="0" applyProtection="0"/>
    <xf numFmtId="0" fontId="54" fillId="51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5" fillId="69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7" fillId="0" borderId="28" applyNumberFormat="0" applyFill="0" applyAlignment="0" applyProtection="0"/>
    <xf numFmtId="0" fontId="56" fillId="0" borderId="27" applyNumberFormat="0" applyFill="0" applyAlignment="0" applyProtection="0"/>
    <xf numFmtId="0" fontId="57" fillId="0" borderId="28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9" fillId="0" borderId="30" applyNumberFormat="0" applyFill="0" applyAlignment="0" applyProtection="0"/>
    <xf numFmtId="0" fontId="58" fillId="0" borderId="29" applyNumberFormat="0" applyFill="0" applyAlignment="0" applyProtection="0"/>
    <xf numFmtId="0" fontId="59" fillId="0" borderId="30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1" fillId="0" borderId="32" applyNumberFormat="0" applyFill="0" applyAlignment="0" applyProtection="0"/>
    <xf numFmtId="0" fontId="60" fillId="0" borderId="31" applyNumberFormat="0" applyFill="0" applyAlignment="0" applyProtection="0"/>
    <xf numFmtId="0" fontId="61" fillId="0" borderId="32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50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64" fillId="70" borderId="10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8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8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4" fontId="35" fillId="0" borderId="0" applyBorder="0">
      <alignment horizontal="right" vertical="center"/>
    </xf>
    <xf numFmtId="0" fontId="35" fillId="0" borderId="1">
      <alignment horizontal="right" vertical="center"/>
    </xf>
    <xf numFmtId="1" fontId="65" fillId="47" borderId="0" applyBorder="0">
      <alignment horizontal="right" vertical="center"/>
    </xf>
    <xf numFmtId="0" fontId="62" fillId="0" borderId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7" fillId="0" borderId="34" applyNumberFormat="0" applyFill="0" applyAlignment="0" applyProtection="0"/>
    <xf numFmtId="0" fontId="66" fillId="0" borderId="33" applyNumberFormat="0" applyFill="0" applyAlignment="0" applyProtection="0"/>
    <xf numFmtId="0" fontId="67" fillId="0" borderId="34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178" fontId="0" fillId="0" borderId="0" applyFont="0" applyFill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9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9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70" fillId="71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0" fontId="4" fillId="0" borderId="0"/>
    <xf numFmtId="0" fontId="4" fillId="0" borderId="0"/>
    <xf numFmtId="179" fontId="7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9" fontId="71" fillId="0" borderId="0">
      <alignment vertical="center"/>
    </xf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71" fillId="0" borderId="0">
      <alignment vertical="center"/>
    </xf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71" fillId="0" borderId="0">
      <alignment vertical="center"/>
    </xf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72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0" fillId="0" borderId="0">
      <alignment vertical="top"/>
    </xf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/>
    <xf numFmtId="0" fontId="3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189" fontId="71" fillId="0" borderId="0">
      <alignment vertical="center"/>
    </xf>
    <xf numFmtId="0" fontId="73" fillId="0" borderId="0"/>
    <xf numFmtId="189" fontId="71" fillId="0" borderId="0">
      <alignment vertical="center"/>
    </xf>
    <xf numFmtId="0" fontId="0" fillId="0" borderId="0"/>
    <xf numFmtId="0" fontId="0" fillId="0" borderId="0"/>
    <xf numFmtId="0" fontId="73" fillId="0" borderId="0"/>
    <xf numFmtId="0" fontId="0" fillId="0" borderId="0"/>
    <xf numFmtId="0" fontId="3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72" fillId="0" borderId="0"/>
    <xf numFmtId="0" fontId="0" fillId="0" borderId="0"/>
    <xf numFmtId="0" fontId="0" fillId="0" borderId="0"/>
    <xf numFmtId="0" fontId="7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74" fillId="0" borderId="0"/>
    <xf numFmtId="0" fontId="7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72" fillId="0" borderId="0"/>
    <xf numFmtId="0" fontId="34" fillId="0" borderId="0"/>
    <xf numFmtId="0" fontId="0" fillId="0" borderId="0"/>
    <xf numFmtId="0" fontId="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7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2" fillId="0" borderId="0"/>
    <xf numFmtId="0" fontId="0" fillId="0" borderId="0"/>
    <xf numFmtId="0" fontId="0" fillId="0" borderId="0"/>
    <xf numFmtId="0" fontId="72" fillId="0" borderId="0"/>
    <xf numFmtId="0" fontId="0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75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72" fillId="0" borderId="0"/>
    <xf numFmtId="0" fontId="34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3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0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4" fontId="35" fillId="0" borderId="1" applyFill="0" applyBorder="0" applyProtection="0">
      <alignment horizontal="right" vertical="center"/>
    </xf>
    <xf numFmtId="0" fontId="37" fillId="0" borderId="0" applyNumberFormat="0" applyFill="0" applyBorder="0" applyProtection="0">
      <alignment horizontal="left" vertical="center"/>
    </xf>
    <xf numFmtId="0" fontId="35" fillId="0" borderId="1" applyNumberFormat="0" applyFill="0" applyAlignment="0" applyProtection="0"/>
    <xf numFmtId="0" fontId="0" fillId="68" borderId="0" applyNumberFormat="0" applyFont="0" applyBorder="0" applyAlignment="0" applyProtection="0"/>
    <xf numFmtId="0" fontId="76" fillId="0" borderId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34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34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34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34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34" fillId="48" borderId="35" applyNumberFormat="0" applyFont="0" applyAlignment="0" applyProtection="0"/>
    <xf numFmtId="0" fontId="34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34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34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34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34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34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34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0" fontId="0" fillId="48" borderId="35" applyNumberFormat="0" applyFont="0" applyAlignment="0" applyProtection="0"/>
    <xf numFmtId="190" fontId="77" fillId="0" borderId="0">
      <alignment horizontal="right"/>
    </xf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7" borderId="18" applyNumberFormat="0" applyAlignment="0" applyProtection="0"/>
    <xf numFmtId="0" fontId="40" fillId="67" borderId="18" applyNumberFormat="0" applyAlignment="0" applyProtection="0"/>
    <xf numFmtId="0" fontId="40" fillId="67" borderId="18" applyNumberFormat="0" applyAlignment="0" applyProtection="0"/>
    <xf numFmtId="0" fontId="40" fillId="67" borderId="18" applyNumberFormat="0" applyAlignment="0" applyProtection="0"/>
    <xf numFmtId="0" fontId="40" fillId="67" borderId="18" applyNumberFormat="0" applyAlignment="0" applyProtection="0"/>
    <xf numFmtId="0" fontId="40" fillId="67" borderId="18" applyNumberFormat="0" applyAlignment="0" applyProtection="0"/>
    <xf numFmtId="0" fontId="40" fillId="67" borderId="18" applyNumberFormat="0" applyAlignment="0" applyProtection="0"/>
    <xf numFmtId="0" fontId="40" fillId="67" borderId="18" applyNumberFormat="0" applyAlignment="0" applyProtection="0"/>
    <xf numFmtId="0" fontId="40" fillId="67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7" borderId="18" applyNumberFormat="0" applyAlignment="0" applyProtection="0"/>
    <xf numFmtId="0" fontId="40" fillId="65" borderId="18" applyNumberFormat="0" applyAlignment="0" applyProtection="0"/>
    <xf numFmtId="0" fontId="40" fillId="67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192" fontId="35" fillId="72" borderId="1" applyNumberFormat="0" applyFont="0" applyBorder="0" applyAlignment="0" applyProtection="0">
      <alignment horizontal="right" vertical="center"/>
    </xf>
    <xf numFmtId="9" fontId="0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48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ont="1" applyFill="1"/>
    <xf numFmtId="0" fontId="0" fillId="4" borderId="0" xfId="0" applyFill="1"/>
    <xf numFmtId="0" fontId="0" fillId="0" borderId="0" xfId="0" applyFont="1"/>
    <xf numFmtId="0" fontId="3" fillId="0" borderId="0" xfId="0" applyFont="1"/>
    <xf numFmtId="0" fontId="0" fillId="5" borderId="0" xfId="0" applyFill="1"/>
    <xf numFmtId="0" fontId="4" fillId="2" borderId="0" xfId="3479" applyFill="1"/>
    <xf numFmtId="0" fontId="0" fillId="2" borderId="2" xfId="0" applyFont="1" applyFill="1" applyBorder="1"/>
    <xf numFmtId="0" fontId="0" fillId="6" borderId="0" xfId="0" applyFill="1"/>
    <xf numFmtId="0" fontId="3" fillId="0" borderId="0" xfId="0" applyFont="1" applyFill="1"/>
    <xf numFmtId="0" fontId="3" fillId="3" borderId="0" xfId="0" applyFont="1" applyFill="1"/>
    <xf numFmtId="0" fontId="5" fillId="0" borderId="0" xfId="0" applyFont="1"/>
    <xf numFmtId="0" fontId="0" fillId="7" borderId="3" xfId="0" applyFill="1" applyBorder="1"/>
    <xf numFmtId="0" fontId="0" fillId="4" borderId="3" xfId="0" applyFont="1" applyFill="1" applyBorder="1"/>
    <xf numFmtId="0" fontId="6" fillId="0" borderId="0" xfId="0" applyFont="1"/>
    <xf numFmtId="0" fontId="7" fillId="0" borderId="0" xfId="0" applyFont="1"/>
    <xf numFmtId="2" fontId="0" fillId="0" borderId="0" xfId="0" applyNumberFormat="1"/>
    <xf numFmtId="193" fontId="0" fillId="0" borderId="0" xfId="0" applyNumberFormat="1"/>
    <xf numFmtId="0" fontId="0" fillId="4" borderId="0" xfId="0" applyFont="1" applyFill="1" applyBorder="1"/>
    <xf numFmtId="0" fontId="0" fillId="2" borderId="0" xfId="2718" applyFill="1"/>
    <xf numFmtId="0" fontId="0" fillId="0" borderId="0" xfId="2718"/>
    <xf numFmtId="0" fontId="8" fillId="0" borderId="0" xfId="0" applyFont="1" applyFill="1"/>
    <xf numFmtId="0" fontId="3" fillId="2" borderId="0" xfId="2718" applyFont="1" applyFill="1"/>
    <xf numFmtId="0" fontId="9" fillId="4" borderId="0" xfId="0" applyFont="1" applyFill="1"/>
    <xf numFmtId="0" fontId="0" fillId="8" borderId="3" xfId="0" applyFont="1" applyFill="1" applyBorder="1"/>
    <xf numFmtId="0" fontId="0" fillId="0" borderId="0" xfId="3331" applyFont="1"/>
    <xf numFmtId="0" fontId="0" fillId="0" borderId="0" xfId="3331"/>
    <xf numFmtId="0" fontId="0" fillId="0" borderId="0" xfId="3331" applyFont="1" applyFill="1"/>
    <xf numFmtId="0" fontId="10" fillId="9" borderId="0" xfId="0" applyFont="1" applyFill="1" applyBorder="1" applyAlignment="1">
      <alignment horizontal="left"/>
    </xf>
    <xf numFmtId="0" fontId="0" fillId="4" borderId="0" xfId="0" applyFont="1" applyFill="1"/>
    <xf numFmtId="0" fontId="11" fillId="0" borderId="0" xfId="0" applyFont="1"/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0" fontId="0" fillId="11" borderId="0" xfId="0" applyFill="1"/>
    <xf numFmtId="0" fontId="2" fillId="7" borderId="0" xfId="0" applyFont="1" applyFill="1"/>
    <xf numFmtId="1" fontId="12" fillId="0" borderId="3" xfId="3479" applyNumberFormat="1" applyFont="1" applyBorder="1" applyAlignment="1">
      <alignment vertical="center"/>
    </xf>
    <xf numFmtId="1" fontId="13" fillId="0" borderId="0" xfId="3479" applyNumberFormat="1" applyFont="1" applyAlignment="1">
      <alignment vertical="center"/>
    </xf>
    <xf numFmtId="0" fontId="2" fillId="0" borderId="0" xfId="0" applyFont="1"/>
    <xf numFmtId="1" fontId="12" fillId="0" borderId="0" xfId="3479" applyNumberFormat="1" applyFont="1" applyAlignment="1">
      <alignment vertical="center"/>
    </xf>
  </cellXfs>
  <cellStyles count="53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1" xfId="51"/>
    <cellStyle name="20% - Accent1 12" xfId="52"/>
    <cellStyle name="20% - Accent1 13" xfId="53"/>
    <cellStyle name="20% - Accent1 14" xfId="54"/>
    <cellStyle name="20% - Accent1 15" xfId="55"/>
    <cellStyle name="20% - Accent1 16" xfId="56"/>
    <cellStyle name="20% - Accent1 17" xfId="57"/>
    <cellStyle name="20% - Accent1 18" xfId="58"/>
    <cellStyle name="20% - Accent1 19" xfId="59"/>
    <cellStyle name="20% - Accent1 2" xfId="60"/>
    <cellStyle name="20% - Accent1 2 10" xfId="61"/>
    <cellStyle name="20% - Accent1 2 11" xfId="62"/>
    <cellStyle name="20% - Accent1 2 12" xfId="63"/>
    <cellStyle name="20% - Accent1 2 13" xfId="64"/>
    <cellStyle name="20% - Accent1 2 14" xfId="65"/>
    <cellStyle name="20% - Accent1 2 15" xfId="66"/>
    <cellStyle name="20% - Accent1 2 2" xfId="67"/>
    <cellStyle name="20% - Accent1 2 3" xfId="68"/>
    <cellStyle name="20% - Accent1 2 4" xfId="69"/>
    <cellStyle name="20% - Accent1 2 5" xfId="70"/>
    <cellStyle name="20% - Accent1 2 6" xfId="71"/>
    <cellStyle name="20% - Accent1 2 7" xfId="72"/>
    <cellStyle name="20% - Accent1 2 8" xfId="73"/>
    <cellStyle name="20% - Accent1 2 9" xfId="74"/>
    <cellStyle name="20% - Accent1 20" xfId="75"/>
    <cellStyle name="20% - Accent1 21" xfId="76"/>
    <cellStyle name="20% - Accent1 22" xfId="77"/>
    <cellStyle name="20% - Accent1 23" xfId="78"/>
    <cellStyle name="20% - Accent1 24" xfId="79"/>
    <cellStyle name="20% - Accent1 25" xfId="80"/>
    <cellStyle name="20% - Accent1 26" xfId="81"/>
    <cellStyle name="20% - Accent1 27" xfId="82"/>
    <cellStyle name="20% - Accent1 28" xfId="83"/>
    <cellStyle name="20% - Accent1 29" xfId="84"/>
    <cellStyle name="20% - Accent1 3" xfId="85"/>
    <cellStyle name="20% - Accent1 3 2" xfId="86"/>
    <cellStyle name="20% - Accent1 3 3" xfId="87"/>
    <cellStyle name="20% - Accent1 3 4" xfId="88"/>
    <cellStyle name="20% - Accent1 30" xfId="89"/>
    <cellStyle name="20% - Accent1 31" xfId="90"/>
    <cellStyle name="20% - Accent1 32" xfId="91"/>
    <cellStyle name="20% - Accent1 33" xfId="92"/>
    <cellStyle name="20% - Accent1 34" xfId="93"/>
    <cellStyle name="20% - Accent1 35" xfId="94"/>
    <cellStyle name="20% - Accent1 36" xfId="95"/>
    <cellStyle name="20% - Accent1 37" xfId="96"/>
    <cellStyle name="20% - Accent1 38" xfId="97"/>
    <cellStyle name="20% - Accent1 39" xfId="98"/>
    <cellStyle name="20% - Accent1 4" xfId="99"/>
    <cellStyle name="20% - Accent1 4 2" xfId="100"/>
    <cellStyle name="20% - Accent1 4 3" xfId="101"/>
    <cellStyle name="20% - Accent1 40" xfId="102"/>
    <cellStyle name="20% - Accent1 41" xfId="103"/>
    <cellStyle name="20% - Accent1 42" xfId="104"/>
    <cellStyle name="20% - Accent1 43" xfId="105"/>
    <cellStyle name="20% - Accent1 5" xfId="106"/>
    <cellStyle name="20% - Accent1 5 2" xfId="107"/>
    <cellStyle name="20% - Accent1 5 3" xfId="108"/>
    <cellStyle name="20% - Accent1 6" xfId="109"/>
    <cellStyle name="20% - Accent1 6 2" xfId="110"/>
    <cellStyle name="20% - Accent1 6 3" xfId="111"/>
    <cellStyle name="20% - Accent1 7" xfId="112"/>
    <cellStyle name="20% - Accent1 7 2" xfId="113"/>
    <cellStyle name="20% - Accent1 7 3" xfId="114"/>
    <cellStyle name="20% - Accent1 8" xfId="115"/>
    <cellStyle name="20% - Accent1 8 2" xfId="116"/>
    <cellStyle name="20% - Accent1 8 3" xfId="117"/>
    <cellStyle name="20% - Accent1 9" xfId="118"/>
    <cellStyle name="20% - Accent2 10" xfId="119"/>
    <cellStyle name="20% - Accent2 11" xfId="120"/>
    <cellStyle name="20% - Accent2 12" xfId="121"/>
    <cellStyle name="20% - Accent2 13" xfId="122"/>
    <cellStyle name="20% - Accent2 14" xfId="123"/>
    <cellStyle name="20% - Accent2 15" xfId="124"/>
    <cellStyle name="20% - Accent2 16" xfId="125"/>
    <cellStyle name="20% - Accent2 17" xfId="126"/>
    <cellStyle name="20% - Accent2 18" xfId="127"/>
    <cellStyle name="20% - Accent2 19" xfId="128"/>
    <cellStyle name="20% - Accent2 2" xfId="129"/>
    <cellStyle name="20% - Accent2 2 10" xfId="130"/>
    <cellStyle name="20% - Accent2 2 11" xfId="131"/>
    <cellStyle name="20% - Accent2 2 12" xfId="132"/>
    <cellStyle name="20% - Accent2 2 13" xfId="133"/>
    <cellStyle name="20% - Accent2 2 14" xfId="134"/>
    <cellStyle name="20% - Accent2 2 15" xfId="135"/>
    <cellStyle name="20% - Accent2 2 2" xfId="136"/>
    <cellStyle name="20% - Accent2 2 3" xfId="137"/>
    <cellStyle name="20% - Accent2 2 4" xfId="138"/>
    <cellStyle name="20% - Accent2 2 5" xfId="139"/>
    <cellStyle name="20% - Accent2 2 6" xfId="140"/>
    <cellStyle name="20% - Accent2 2 7" xfId="141"/>
    <cellStyle name="20% - Accent2 2 8" xfId="142"/>
    <cellStyle name="20% - Accent2 2 9" xfId="143"/>
    <cellStyle name="20% - Accent2 20" xfId="144"/>
    <cellStyle name="20% - Accent2 21" xfId="145"/>
    <cellStyle name="20% - Accent2 22" xfId="146"/>
    <cellStyle name="20% - Accent2 23" xfId="147"/>
    <cellStyle name="20% - Accent2 24" xfId="148"/>
    <cellStyle name="20% - Accent2 25" xfId="149"/>
    <cellStyle name="20% - Accent2 26" xfId="150"/>
    <cellStyle name="20% - Accent2 27" xfId="151"/>
    <cellStyle name="20% - Accent2 28" xfId="152"/>
    <cellStyle name="20% - Accent2 29" xfId="153"/>
    <cellStyle name="20% - Accent2 3" xfId="154"/>
    <cellStyle name="20% - Accent2 3 2" xfId="155"/>
    <cellStyle name="20% - Accent2 3 3" xfId="156"/>
    <cellStyle name="20% - Accent2 3 4" xfId="157"/>
    <cellStyle name="20% - Accent2 30" xfId="158"/>
    <cellStyle name="20% - Accent2 31" xfId="159"/>
    <cellStyle name="20% - Accent2 32" xfId="160"/>
    <cellStyle name="20% - Accent2 33" xfId="161"/>
    <cellStyle name="20% - Accent2 34" xfId="162"/>
    <cellStyle name="20% - Accent2 35" xfId="163"/>
    <cellStyle name="20% - Accent2 36" xfId="164"/>
    <cellStyle name="20% - Accent2 37" xfId="165"/>
    <cellStyle name="20% - Accent2 38" xfId="166"/>
    <cellStyle name="20% - Accent2 39" xfId="167"/>
    <cellStyle name="20% - Accent2 4" xfId="168"/>
    <cellStyle name="20% - Accent2 4 2" xfId="169"/>
    <cellStyle name="20% - Accent2 4 3" xfId="170"/>
    <cellStyle name="20% - Accent2 40" xfId="171"/>
    <cellStyle name="20% - Accent2 41" xfId="172"/>
    <cellStyle name="20% - Accent2 42" xfId="173"/>
    <cellStyle name="20% - Accent2 43" xfId="174"/>
    <cellStyle name="20% - Accent2 5" xfId="175"/>
    <cellStyle name="20% - Accent2 5 2" xfId="176"/>
    <cellStyle name="20% - Accent2 5 3" xfId="177"/>
    <cellStyle name="20% - Accent2 6" xfId="178"/>
    <cellStyle name="20% - Accent2 6 2" xfId="179"/>
    <cellStyle name="20% - Accent2 6 3" xfId="180"/>
    <cellStyle name="20% - Accent2 7" xfId="181"/>
    <cellStyle name="20% - Accent2 7 2" xfId="182"/>
    <cellStyle name="20% - Accent2 7 3" xfId="183"/>
    <cellStyle name="20% - Accent2 8" xfId="184"/>
    <cellStyle name="20% - Accent2 8 2" xfId="185"/>
    <cellStyle name="20% - Accent2 8 3" xfId="186"/>
    <cellStyle name="20% - Accent2 9" xfId="187"/>
    <cellStyle name="20% - Accent3 10" xfId="188"/>
    <cellStyle name="20% - Accent3 11" xfId="189"/>
    <cellStyle name="20% - Accent3 12" xfId="190"/>
    <cellStyle name="20% - Accent3 13" xfId="191"/>
    <cellStyle name="20% - Accent3 14" xfId="192"/>
    <cellStyle name="20% - Accent3 15" xfId="193"/>
    <cellStyle name="20% - Accent3 16" xfId="194"/>
    <cellStyle name="20% - Accent3 17" xfId="195"/>
    <cellStyle name="20% - Accent3 18" xfId="196"/>
    <cellStyle name="20% - Accent3 19" xfId="197"/>
    <cellStyle name="20% - Accent3 2" xfId="198"/>
    <cellStyle name="20% - Accent3 2 10" xfId="199"/>
    <cellStyle name="20% - Accent3 2 11" xfId="200"/>
    <cellStyle name="20% - Accent3 2 12" xfId="201"/>
    <cellStyle name="20% - Accent3 2 13" xfId="202"/>
    <cellStyle name="20% - Accent3 2 14" xfId="203"/>
    <cellStyle name="20% - Accent3 2 15" xfId="204"/>
    <cellStyle name="20% - Accent3 2 2" xfId="205"/>
    <cellStyle name="20% - Accent3 2 3" xfId="206"/>
    <cellStyle name="20% - Accent3 2 4" xfId="207"/>
    <cellStyle name="20% - Accent3 2 5" xfId="208"/>
    <cellStyle name="20% - Accent3 2 6" xfId="209"/>
    <cellStyle name="20% - Accent3 2 7" xfId="210"/>
    <cellStyle name="20% - Accent3 2 8" xfId="211"/>
    <cellStyle name="20% - Accent3 2 9" xfId="212"/>
    <cellStyle name="20% - Accent3 20" xfId="213"/>
    <cellStyle name="20% - Accent3 21" xfId="214"/>
    <cellStyle name="20% - Accent3 22" xfId="215"/>
    <cellStyle name="20% - Accent3 23" xfId="216"/>
    <cellStyle name="20% - Accent3 24" xfId="217"/>
    <cellStyle name="20% - Accent3 25" xfId="218"/>
    <cellStyle name="20% - Accent3 26" xfId="219"/>
    <cellStyle name="20% - Accent3 27" xfId="220"/>
    <cellStyle name="20% - Accent3 28" xfId="221"/>
    <cellStyle name="20% - Accent3 29" xfId="222"/>
    <cellStyle name="20% - Accent3 3" xfId="223"/>
    <cellStyle name="20% - Accent3 3 2" xfId="224"/>
    <cellStyle name="20% - Accent3 3 3" xfId="225"/>
    <cellStyle name="20% - Accent3 3 4" xfId="226"/>
    <cellStyle name="20% - Accent3 30" xfId="227"/>
    <cellStyle name="20% - Accent3 31" xfId="228"/>
    <cellStyle name="20% - Accent3 32" xfId="229"/>
    <cellStyle name="20% - Accent3 33" xfId="230"/>
    <cellStyle name="20% - Accent3 34" xfId="231"/>
    <cellStyle name="20% - Accent3 35" xfId="232"/>
    <cellStyle name="20% - Accent3 36" xfId="233"/>
    <cellStyle name="20% - Accent3 37" xfId="234"/>
    <cellStyle name="20% - Accent3 38" xfId="235"/>
    <cellStyle name="20% - Accent3 39" xfId="236"/>
    <cellStyle name="20% - Accent3 4" xfId="237"/>
    <cellStyle name="20% - Accent3 4 2" xfId="238"/>
    <cellStyle name="20% - Accent3 4 3" xfId="239"/>
    <cellStyle name="20% - Accent3 40" xfId="240"/>
    <cellStyle name="20% - Accent3 41" xfId="241"/>
    <cellStyle name="20% - Accent3 42" xfId="242"/>
    <cellStyle name="20% - Accent3 43" xfId="243"/>
    <cellStyle name="20% - Accent3 5" xfId="244"/>
    <cellStyle name="20% - Accent3 5 2" xfId="245"/>
    <cellStyle name="20% - Accent3 5 3" xfId="246"/>
    <cellStyle name="20% - Accent3 6" xfId="247"/>
    <cellStyle name="20% - Accent3 6 2" xfId="248"/>
    <cellStyle name="20% - Accent3 6 3" xfId="249"/>
    <cellStyle name="20% - Accent3 7" xfId="250"/>
    <cellStyle name="20% - Accent3 7 2" xfId="251"/>
    <cellStyle name="20% - Accent3 7 3" xfId="252"/>
    <cellStyle name="20% - Accent3 8" xfId="253"/>
    <cellStyle name="20% - Accent3 8 2" xfId="254"/>
    <cellStyle name="20% - Accent3 8 3" xfId="255"/>
    <cellStyle name="20% - Accent3 9" xfId="256"/>
    <cellStyle name="20% - Accent4 10" xfId="257"/>
    <cellStyle name="20% - Accent4 11" xfId="258"/>
    <cellStyle name="20% - Accent4 12" xfId="259"/>
    <cellStyle name="20% - Accent4 13" xfId="260"/>
    <cellStyle name="20% - Accent4 14" xfId="261"/>
    <cellStyle name="20% - Accent4 15" xfId="262"/>
    <cellStyle name="20% - Accent4 16" xfId="263"/>
    <cellStyle name="20% - Accent4 17" xfId="264"/>
    <cellStyle name="20% - Accent4 18" xfId="265"/>
    <cellStyle name="20% - Accent4 19" xfId="266"/>
    <cellStyle name="20% - Accent4 2" xfId="267"/>
    <cellStyle name="20% - Accent4 2 10" xfId="268"/>
    <cellStyle name="20% - Accent4 2 11" xfId="269"/>
    <cellStyle name="20% - Accent4 2 12" xfId="270"/>
    <cellStyle name="20% - Accent4 2 13" xfId="271"/>
    <cellStyle name="20% - Accent4 2 14" xfId="272"/>
    <cellStyle name="20% - Accent4 2 15" xfId="273"/>
    <cellStyle name="20% - Accent4 2 2" xfId="274"/>
    <cellStyle name="20% - Accent4 2 3" xfId="275"/>
    <cellStyle name="20% - Accent4 2 4" xfId="276"/>
    <cellStyle name="20% - Accent4 2 5" xfId="277"/>
    <cellStyle name="20% - Accent4 2 6" xfId="278"/>
    <cellStyle name="20% - Accent4 2 7" xfId="279"/>
    <cellStyle name="20% - Accent4 2 8" xfId="280"/>
    <cellStyle name="20% - Accent4 2 9" xfId="281"/>
    <cellStyle name="20% - Accent4 20" xfId="282"/>
    <cellStyle name="20% - Accent4 21" xfId="283"/>
    <cellStyle name="20% - Accent4 22" xfId="284"/>
    <cellStyle name="20% - Accent4 23" xfId="285"/>
    <cellStyle name="20% - Accent4 24" xfId="286"/>
    <cellStyle name="20% - Accent4 25" xfId="287"/>
    <cellStyle name="20% - Accent4 26" xfId="288"/>
    <cellStyle name="20% - Accent4 27" xfId="289"/>
    <cellStyle name="20% - Accent4 28" xfId="290"/>
    <cellStyle name="20% - Accent4 29" xfId="291"/>
    <cellStyle name="20% - Accent4 3" xfId="292"/>
    <cellStyle name="20% - Accent4 3 2" xfId="293"/>
    <cellStyle name="20% - Accent4 3 3" xfId="294"/>
    <cellStyle name="20% - Accent4 3 4" xfId="295"/>
    <cellStyle name="20% - Accent4 30" xfId="296"/>
    <cellStyle name="20% - Accent4 31" xfId="297"/>
    <cellStyle name="20% - Accent4 32" xfId="298"/>
    <cellStyle name="20% - Accent4 33" xfId="299"/>
    <cellStyle name="20% - Accent4 34" xfId="300"/>
    <cellStyle name="20% - Accent4 35" xfId="301"/>
    <cellStyle name="20% - Accent4 36" xfId="302"/>
    <cellStyle name="20% - Accent4 37" xfId="303"/>
    <cellStyle name="20% - Accent4 38" xfId="304"/>
    <cellStyle name="20% - Accent4 39" xfId="305"/>
    <cellStyle name="20% - Accent4 4" xfId="306"/>
    <cellStyle name="20% - Accent4 4 2" xfId="307"/>
    <cellStyle name="20% - Accent4 4 3" xfId="308"/>
    <cellStyle name="20% - Accent4 40" xfId="309"/>
    <cellStyle name="20% - Accent4 41" xfId="310"/>
    <cellStyle name="20% - Accent4 42" xfId="311"/>
    <cellStyle name="20% - Accent4 43" xfId="312"/>
    <cellStyle name="20% - Accent4 5" xfId="313"/>
    <cellStyle name="20% - Accent4 5 2" xfId="314"/>
    <cellStyle name="20% - Accent4 5 3" xfId="315"/>
    <cellStyle name="20% - Accent4 6" xfId="316"/>
    <cellStyle name="20% - Accent4 6 2" xfId="317"/>
    <cellStyle name="20% - Accent4 6 3" xfId="318"/>
    <cellStyle name="20% - Accent4 7" xfId="319"/>
    <cellStyle name="20% - Accent4 7 2" xfId="320"/>
    <cellStyle name="20% - Accent4 7 3" xfId="321"/>
    <cellStyle name="20% - Accent4 8" xfId="322"/>
    <cellStyle name="20% - Accent4 8 2" xfId="323"/>
    <cellStyle name="20% - Accent4 8 3" xfId="324"/>
    <cellStyle name="20% - Accent4 9" xfId="325"/>
    <cellStyle name="20% - Accent5 10" xfId="326"/>
    <cellStyle name="20% - Accent5 11" xfId="327"/>
    <cellStyle name="20% - Accent5 12" xfId="328"/>
    <cellStyle name="20% - Accent5 13" xfId="329"/>
    <cellStyle name="20% - Accent5 14" xfId="330"/>
    <cellStyle name="20% - Accent5 15" xfId="331"/>
    <cellStyle name="20% - Accent5 16" xfId="332"/>
    <cellStyle name="20% - Accent5 17" xfId="333"/>
    <cellStyle name="20% - Accent5 18" xfId="334"/>
    <cellStyle name="20% - Accent5 19" xfId="335"/>
    <cellStyle name="20% - Accent5 2" xfId="336"/>
    <cellStyle name="20% - Accent5 2 10" xfId="337"/>
    <cellStyle name="20% - Accent5 2 11" xfId="338"/>
    <cellStyle name="20% - Accent5 2 12" xfId="339"/>
    <cellStyle name="20% - Accent5 2 13" xfId="340"/>
    <cellStyle name="20% - Accent5 2 14" xfId="341"/>
    <cellStyle name="20% - Accent5 2 15" xfId="342"/>
    <cellStyle name="20% - Accent5 2 2" xfId="343"/>
    <cellStyle name="20% - Accent5 2 3" xfId="344"/>
    <cellStyle name="20% - Accent5 2 4" xfId="345"/>
    <cellStyle name="20% - Accent5 2 5" xfId="346"/>
    <cellStyle name="20% - Accent5 2 6" xfId="347"/>
    <cellStyle name="20% - Accent5 2 7" xfId="348"/>
    <cellStyle name="20% - Accent5 2 8" xfId="349"/>
    <cellStyle name="20% - Accent5 2 9" xfId="350"/>
    <cellStyle name="20% - Accent5 20" xfId="351"/>
    <cellStyle name="20% - Accent5 21" xfId="352"/>
    <cellStyle name="20% - Accent5 22" xfId="353"/>
    <cellStyle name="20% - Accent5 23" xfId="354"/>
    <cellStyle name="20% - Accent5 24" xfId="355"/>
    <cellStyle name="20% - Accent5 25" xfId="356"/>
    <cellStyle name="20% - Accent5 26" xfId="357"/>
    <cellStyle name="20% - Accent5 27" xfId="358"/>
    <cellStyle name="20% - Accent5 28" xfId="359"/>
    <cellStyle name="20% - Accent5 29" xfId="360"/>
    <cellStyle name="20% - Accent5 3" xfId="361"/>
    <cellStyle name="20% - Accent5 3 2" xfId="362"/>
    <cellStyle name="20% - Accent5 30" xfId="363"/>
    <cellStyle name="20% - Accent5 31" xfId="364"/>
    <cellStyle name="20% - Accent5 32" xfId="365"/>
    <cellStyle name="20% - Accent5 33" xfId="366"/>
    <cellStyle name="20% - Accent5 34" xfId="367"/>
    <cellStyle name="20% - Accent5 35" xfId="368"/>
    <cellStyle name="20% - Accent5 36" xfId="369"/>
    <cellStyle name="20% - Accent5 37" xfId="370"/>
    <cellStyle name="20% - Accent5 38" xfId="371"/>
    <cellStyle name="20% - Accent5 39" xfId="372"/>
    <cellStyle name="20% - Accent5 4" xfId="373"/>
    <cellStyle name="20% - Accent5 40" xfId="374"/>
    <cellStyle name="20% - Accent5 41" xfId="375"/>
    <cellStyle name="20% - Accent5 42" xfId="376"/>
    <cellStyle name="20% - Accent5 43" xfId="377"/>
    <cellStyle name="20% - Accent5 5" xfId="378"/>
    <cellStyle name="20% - Accent5 6" xfId="379"/>
    <cellStyle name="20% - Accent5 7" xfId="380"/>
    <cellStyle name="20% - Accent5 8" xfId="381"/>
    <cellStyle name="20% - Accent5 9" xfId="382"/>
    <cellStyle name="20% - Accent6 10" xfId="383"/>
    <cellStyle name="20% - Accent6 11" xfId="384"/>
    <cellStyle name="20% - Accent6 12" xfId="385"/>
    <cellStyle name="20% - Accent6 13" xfId="386"/>
    <cellStyle name="20% - Accent6 14" xfId="387"/>
    <cellStyle name="20% - Accent6 15" xfId="388"/>
    <cellStyle name="20% - Accent6 16" xfId="389"/>
    <cellStyle name="20% - Accent6 17" xfId="390"/>
    <cellStyle name="20% - Accent6 18" xfId="391"/>
    <cellStyle name="20% - Accent6 19" xfId="392"/>
    <cellStyle name="20% - Accent6 2" xfId="393"/>
    <cellStyle name="20% - Accent6 2 10" xfId="394"/>
    <cellStyle name="20% - Accent6 2 11" xfId="395"/>
    <cellStyle name="20% - Accent6 2 12" xfId="396"/>
    <cellStyle name="20% - Accent6 2 13" xfId="397"/>
    <cellStyle name="20% - Accent6 2 14" xfId="398"/>
    <cellStyle name="20% - Accent6 2 15" xfId="399"/>
    <cellStyle name="20% - Accent6 2 2" xfId="400"/>
    <cellStyle name="20% - Accent6 2 3" xfId="401"/>
    <cellStyle name="20% - Accent6 2 4" xfId="402"/>
    <cellStyle name="20% - Accent6 2 5" xfId="403"/>
    <cellStyle name="20% - Accent6 2 6" xfId="404"/>
    <cellStyle name="20% - Accent6 2 7" xfId="405"/>
    <cellStyle name="20% - Accent6 2 8" xfId="406"/>
    <cellStyle name="20% - Accent6 2 9" xfId="407"/>
    <cellStyle name="20% - Accent6 20" xfId="408"/>
    <cellStyle name="20% - Accent6 21" xfId="409"/>
    <cellStyle name="20% - Accent6 22" xfId="410"/>
    <cellStyle name="20% - Accent6 23" xfId="411"/>
    <cellStyle name="20% - Accent6 24" xfId="412"/>
    <cellStyle name="20% - Accent6 25" xfId="413"/>
    <cellStyle name="20% - Accent6 26" xfId="414"/>
    <cellStyle name="20% - Accent6 27" xfId="415"/>
    <cellStyle name="20% - Accent6 28" xfId="416"/>
    <cellStyle name="20% - Accent6 29" xfId="417"/>
    <cellStyle name="20% - Accent6 3" xfId="418"/>
    <cellStyle name="20% - Accent6 3 2" xfId="419"/>
    <cellStyle name="20% - Accent6 3 3" xfId="420"/>
    <cellStyle name="20% - Accent6 3 4" xfId="421"/>
    <cellStyle name="20% - Accent6 30" xfId="422"/>
    <cellStyle name="20% - Accent6 31" xfId="423"/>
    <cellStyle name="20% - Accent6 32" xfId="424"/>
    <cellStyle name="20% - Accent6 33" xfId="425"/>
    <cellStyle name="20% - Accent6 34" xfId="426"/>
    <cellStyle name="20% - Accent6 35" xfId="427"/>
    <cellStyle name="20% - Accent6 36" xfId="428"/>
    <cellStyle name="20% - Accent6 37" xfId="429"/>
    <cellStyle name="20% - Accent6 38" xfId="430"/>
    <cellStyle name="20% - Accent6 39" xfId="431"/>
    <cellStyle name="20% - Accent6 4" xfId="432"/>
    <cellStyle name="20% - Accent6 4 2" xfId="433"/>
    <cellStyle name="20% - Accent6 4 3" xfId="434"/>
    <cellStyle name="20% - Accent6 40" xfId="435"/>
    <cellStyle name="20% - Accent6 41" xfId="436"/>
    <cellStyle name="20% - Accent6 42" xfId="437"/>
    <cellStyle name="20% - Accent6 43" xfId="438"/>
    <cellStyle name="20% - Accent6 44" xfId="439"/>
    <cellStyle name="20% - Accent6 44 2" xfId="440"/>
    <cellStyle name="20% - Accent6 5" xfId="441"/>
    <cellStyle name="20% - Accent6 5 2" xfId="442"/>
    <cellStyle name="20% - Accent6 5 3" xfId="443"/>
    <cellStyle name="20% - Accent6 6" xfId="444"/>
    <cellStyle name="20% - Accent6 6 2" xfId="445"/>
    <cellStyle name="20% - Accent6 6 3" xfId="446"/>
    <cellStyle name="20% - Accent6 7" xfId="447"/>
    <cellStyle name="20% - Accent6 7 2" xfId="448"/>
    <cellStyle name="20% - Accent6 7 3" xfId="449"/>
    <cellStyle name="20% - Accent6 8" xfId="450"/>
    <cellStyle name="20% - Accent6 8 2" xfId="451"/>
    <cellStyle name="20% - Accent6 8 3" xfId="452"/>
    <cellStyle name="20% - Accent6 9" xfId="453"/>
    <cellStyle name="20% - Akzent1" xfId="454"/>
    <cellStyle name="20% - Akzent2" xfId="455"/>
    <cellStyle name="20% - Akzent3" xfId="456"/>
    <cellStyle name="20% - Akzent4" xfId="457"/>
    <cellStyle name="20% - Akzent5" xfId="458"/>
    <cellStyle name="20% - Akzent6" xfId="459"/>
    <cellStyle name="2x indented GHG Textfiels" xfId="460"/>
    <cellStyle name="40% - Accent1 10" xfId="461"/>
    <cellStyle name="40% - Accent1 11" xfId="462"/>
    <cellStyle name="40% - Accent1 12" xfId="463"/>
    <cellStyle name="40% - Accent1 13" xfId="464"/>
    <cellStyle name="40% - Accent1 14" xfId="465"/>
    <cellStyle name="40% - Accent1 15" xfId="466"/>
    <cellStyle name="40% - Accent1 16" xfId="467"/>
    <cellStyle name="40% - Accent1 17" xfId="468"/>
    <cellStyle name="40% - Accent1 18" xfId="469"/>
    <cellStyle name="40% - Accent1 19" xfId="470"/>
    <cellStyle name="40% - Accent1 2" xfId="471"/>
    <cellStyle name="40% - Accent1 2 10" xfId="472"/>
    <cellStyle name="40% - Accent1 2 11" xfId="473"/>
    <cellStyle name="40% - Accent1 2 12" xfId="474"/>
    <cellStyle name="40% - Accent1 2 13" xfId="475"/>
    <cellStyle name="40% - Accent1 2 14" xfId="476"/>
    <cellStyle name="40% - Accent1 2 15" xfId="477"/>
    <cellStyle name="40% - Accent1 2 2" xfId="478"/>
    <cellStyle name="40% - Accent1 2 3" xfId="479"/>
    <cellStyle name="40% - Accent1 2 4" xfId="480"/>
    <cellStyle name="40% - Accent1 2 5" xfId="481"/>
    <cellStyle name="40% - Accent1 2 6" xfId="482"/>
    <cellStyle name="40% - Accent1 2 7" xfId="483"/>
    <cellStyle name="40% - Accent1 2 8" xfId="484"/>
    <cellStyle name="40% - Accent1 2 9" xfId="485"/>
    <cellStyle name="40% - Accent1 20" xfId="486"/>
    <cellStyle name="40% - Accent1 21" xfId="487"/>
    <cellStyle name="40% - Accent1 22" xfId="488"/>
    <cellStyle name="40% - Accent1 23" xfId="489"/>
    <cellStyle name="40% - Accent1 24" xfId="490"/>
    <cellStyle name="40% - Accent1 25" xfId="491"/>
    <cellStyle name="40% - Accent1 26" xfId="492"/>
    <cellStyle name="40% - Accent1 27" xfId="493"/>
    <cellStyle name="40% - Accent1 28" xfId="494"/>
    <cellStyle name="40% - Accent1 29" xfId="495"/>
    <cellStyle name="40% - Accent1 3" xfId="496"/>
    <cellStyle name="40% - Accent1 3 2" xfId="497"/>
    <cellStyle name="40% - Accent1 3 3" xfId="498"/>
    <cellStyle name="40% - Accent1 3 4" xfId="499"/>
    <cellStyle name="40% - Accent1 30" xfId="500"/>
    <cellStyle name="40% - Accent1 31" xfId="501"/>
    <cellStyle name="40% - Accent1 32" xfId="502"/>
    <cellStyle name="40% - Accent1 33" xfId="503"/>
    <cellStyle name="40% - Accent1 34" xfId="504"/>
    <cellStyle name="40% - Accent1 35" xfId="505"/>
    <cellStyle name="40% - Accent1 36" xfId="506"/>
    <cellStyle name="40% - Accent1 37" xfId="507"/>
    <cellStyle name="40% - Accent1 38" xfId="508"/>
    <cellStyle name="40% - Accent1 39" xfId="509"/>
    <cellStyle name="40% - Accent1 4" xfId="510"/>
    <cellStyle name="40% - Accent1 4 2" xfId="511"/>
    <cellStyle name="40% - Accent1 4 3" xfId="512"/>
    <cellStyle name="40% - Accent1 40" xfId="513"/>
    <cellStyle name="40% - Accent1 41" xfId="514"/>
    <cellStyle name="40% - Accent1 42" xfId="515"/>
    <cellStyle name="40% - Accent1 43" xfId="516"/>
    <cellStyle name="40% - Accent1 5" xfId="517"/>
    <cellStyle name="40% - Accent1 5 2" xfId="518"/>
    <cellStyle name="40% - Accent1 5 3" xfId="519"/>
    <cellStyle name="40% - Accent1 6" xfId="520"/>
    <cellStyle name="40% - Accent1 6 2" xfId="521"/>
    <cellStyle name="40% - Accent1 6 3" xfId="522"/>
    <cellStyle name="40% - Accent1 7" xfId="523"/>
    <cellStyle name="40% - Accent1 7 2" xfId="524"/>
    <cellStyle name="40% - Accent1 7 3" xfId="525"/>
    <cellStyle name="40% - Accent1 8" xfId="526"/>
    <cellStyle name="40% - Accent1 8 2" xfId="527"/>
    <cellStyle name="40% - Accent1 8 3" xfId="528"/>
    <cellStyle name="40% - Accent1 9" xfId="529"/>
    <cellStyle name="40% - Accent2 10" xfId="530"/>
    <cellStyle name="40% - Accent2 11" xfId="531"/>
    <cellStyle name="40% - Accent2 12" xfId="532"/>
    <cellStyle name="40% - Accent2 13" xfId="533"/>
    <cellStyle name="40% - Accent2 14" xfId="534"/>
    <cellStyle name="40% - Accent2 15" xfId="535"/>
    <cellStyle name="40% - Accent2 16" xfId="536"/>
    <cellStyle name="40% - Accent2 17" xfId="537"/>
    <cellStyle name="40% - Accent2 18" xfId="538"/>
    <cellStyle name="40% - Accent2 19" xfId="539"/>
    <cellStyle name="40% - Accent2 2" xfId="540"/>
    <cellStyle name="40% - Accent2 2 10" xfId="541"/>
    <cellStyle name="40% - Accent2 2 11" xfId="542"/>
    <cellStyle name="40% - Accent2 2 12" xfId="543"/>
    <cellStyle name="40% - Accent2 2 13" xfId="544"/>
    <cellStyle name="40% - Accent2 2 14" xfId="545"/>
    <cellStyle name="40% - Accent2 2 15" xfId="546"/>
    <cellStyle name="40% - Accent2 2 2" xfId="547"/>
    <cellStyle name="40% - Accent2 2 3" xfId="548"/>
    <cellStyle name="40% - Accent2 2 4" xfId="549"/>
    <cellStyle name="40% - Accent2 2 5" xfId="550"/>
    <cellStyle name="40% - Accent2 2 6" xfId="551"/>
    <cellStyle name="40% - Accent2 2 7" xfId="552"/>
    <cellStyle name="40% - Accent2 2 8" xfId="553"/>
    <cellStyle name="40% - Accent2 2 9" xfId="554"/>
    <cellStyle name="40% - Accent2 20" xfId="555"/>
    <cellStyle name="40% - Accent2 21" xfId="556"/>
    <cellStyle name="40% - Accent2 22" xfId="557"/>
    <cellStyle name="40% - Accent2 23" xfId="558"/>
    <cellStyle name="40% - Accent2 24" xfId="559"/>
    <cellStyle name="40% - Accent2 25" xfId="560"/>
    <cellStyle name="40% - Accent2 26" xfId="561"/>
    <cellStyle name="40% - Accent2 27" xfId="562"/>
    <cellStyle name="40% - Accent2 28" xfId="563"/>
    <cellStyle name="40% - Accent2 29" xfId="564"/>
    <cellStyle name="40% - Accent2 3" xfId="565"/>
    <cellStyle name="40% - Accent2 3 2" xfId="566"/>
    <cellStyle name="40% - Accent2 30" xfId="567"/>
    <cellStyle name="40% - Accent2 31" xfId="568"/>
    <cellStyle name="40% - Accent2 32" xfId="569"/>
    <cellStyle name="40% - Accent2 33" xfId="570"/>
    <cellStyle name="40% - Accent2 34" xfId="571"/>
    <cellStyle name="40% - Accent2 35" xfId="572"/>
    <cellStyle name="40% - Accent2 36" xfId="573"/>
    <cellStyle name="40% - Accent2 37" xfId="574"/>
    <cellStyle name="40% - Accent2 38" xfId="575"/>
    <cellStyle name="40% - Accent2 39" xfId="576"/>
    <cellStyle name="40% - Accent2 4" xfId="577"/>
    <cellStyle name="40% - Accent2 40" xfId="578"/>
    <cellStyle name="40% - Accent2 41" xfId="579"/>
    <cellStyle name="40% - Accent2 42" xfId="580"/>
    <cellStyle name="40% - Accent2 43" xfId="581"/>
    <cellStyle name="40% - Accent2 5" xfId="582"/>
    <cellStyle name="40% - Accent2 6" xfId="583"/>
    <cellStyle name="40% - Accent2 7" xfId="584"/>
    <cellStyle name="40% - Accent2 8" xfId="585"/>
    <cellStyle name="40% - Accent2 9" xfId="586"/>
    <cellStyle name="40% - Accent3 10" xfId="587"/>
    <cellStyle name="40% - Accent3 11" xfId="588"/>
    <cellStyle name="40% - Accent3 12" xfId="589"/>
    <cellStyle name="40% - Accent3 13" xfId="590"/>
    <cellStyle name="40% - Accent3 14" xfId="591"/>
    <cellStyle name="40% - Accent3 15" xfId="592"/>
    <cellStyle name="40% - Accent3 16" xfId="593"/>
    <cellStyle name="40% - Accent3 17" xfId="594"/>
    <cellStyle name="40% - Accent3 18" xfId="595"/>
    <cellStyle name="40% - Accent3 19" xfId="596"/>
    <cellStyle name="40% - Accent3 2" xfId="597"/>
    <cellStyle name="40% - Accent3 2 10" xfId="598"/>
    <cellStyle name="40% - Accent3 2 11" xfId="599"/>
    <cellStyle name="40% - Accent3 2 12" xfId="600"/>
    <cellStyle name="40% - Accent3 2 13" xfId="601"/>
    <cellStyle name="40% - Accent3 2 14" xfId="602"/>
    <cellStyle name="40% - Accent3 2 15" xfId="603"/>
    <cellStyle name="40% - Accent3 2 2" xfId="604"/>
    <cellStyle name="40% - Accent3 2 3" xfId="605"/>
    <cellStyle name="40% - Accent3 2 4" xfId="606"/>
    <cellStyle name="40% - Accent3 2 5" xfId="607"/>
    <cellStyle name="40% - Accent3 2 6" xfId="608"/>
    <cellStyle name="40% - Accent3 2 7" xfId="609"/>
    <cellStyle name="40% - Accent3 2 8" xfId="610"/>
    <cellStyle name="40% - Accent3 2 9" xfId="611"/>
    <cellStyle name="40% - Accent3 20" xfId="612"/>
    <cellStyle name="40% - Accent3 21" xfId="613"/>
    <cellStyle name="40% - Accent3 22" xfId="614"/>
    <cellStyle name="40% - Accent3 23" xfId="615"/>
    <cellStyle name="40% - Accent3 24" xfId="616"/>
    <cellStyle name="40% - Accent3 25" xfId="617"/>
    <cellStyle name="40% - Accent3 26" xfId="618"/>
    <cellStyle name="40% - Accent3 27" xfId="619"/>
    <cellStyle name="40% - Accent3 28" xfId="620"/>
    <cellStyle name="40% - Accent3 29" xfId="621"/>
    <cellStyle name="40% - Accent3 3" xfId="622"/>
    <cellStyle name="40% - Accent3 3 2" xfId="623"/>
    <cellStyle name="40% - Accent3 3 3" xfId="624"/>
    <cellStyle name="40% - Accent3 3 4" xfId="625"/>
    <cellStyle name="40% - Accent3 30" xfId="626"/>
    <cellStyle name="40% - Accent3 31" xfId="627"/>
    <cellStyle name="40% - Accent3 32" xfId="628"/>
    <cellStyle name="40% - Accent3 33" xfId="629"/>
    <cellStyle name="40% - Accent3 34" xfId="630"/>
    <cellStyle name="40% - Accent3 35" xfId="631"/>
    <cellStyle name="40% - Accent3 36" xfId="632"/>
    <cellStyle name="40% - Accent3 37" xfId="633"/>
    <cellStyle name="40% - Accent3 38" xfId="634"/>
    <cellStyle name="40% - Accent3 39" xfId="635"/>
    <cellStyle name="40% - Accent3 4" xfId="636"/>
    <cellStyle name="40% - Accent3 4 2" xfId="637"/>
    <cellStyle name="40% - Accent3 4 3" xfId="638"/>
    <cellStyle name="40% - Accent3 40" xfId="639"/>
    <cellStyle name="40% - Accent3 41" xfId="640"/>
    <cellStyle name="40% - Accent3 42" xfId="641"/>
    <cellStyle name="40% - Accent3 43" xfId="642"/>
    <cellStyle name="40% - Accent3 5" xfId="643"/>
    <cellStyle name="40% - Accent3 5 2" xfId="644"/>
    <cellStyle name="40% - Accent3 5 3" xfId="645"/>
    <cellStyle name="40% - Accent3 6" xfId="646"/>
    <cellStyle name="40% - Accent3 6 2" xfId="647"/>
    <cellStyle name="40% - Accent3 6 3" xfId="648"/>
    <cellStyle name="40% - Accent3 7" xfId="649"/>
    <cellStyle name="40% - Accent3 7 2" xfId="650"/>
    <cellStyle name="40% - Accent3 7 3" xfId="651"/>
    <cellStyle name="40% - Accent3 8" xfId="652"/>
    <cellStyle name="40% - Accent3 8 2" xfId="653"/>
    <cellStyle name="40% - Accent3 8 3" xfId="654"/>
    <cellStyle name="40% - Accent3 9" xfId="655"/>
    <cellStyle name="40% - Accent4 10" xfId="656"/>
    <cellStyle name="40% - Accent4 11" xfId="657"/>
    <cellStyle name="40% - Accent4 12" xfId="658"/>
    <cellStyle name="40% - Accent4 13" xfId="659"/>
    <cellStyle name="40% - Accent4 14" xfId="660"/>
    <cellStyle name="40% - Accent4 15" xfId="661"/>
    <cellStyle name="40% - Accent4 16" xfId="662"/>
    <cellStyle name="40% - Accent4 17" xfId="663"/>
    <cellStyle name="40% - Accent4 18" xfId="664"/>
    <cellStyle name="40% - Accent4 19" xfId="665"/>
    <cellStyle name="40% - Accent4 2" xfId="666"/>
    <cellStyle name="40% - Accent4 2 10" xfId="667"/>
    <cellStyle name="40% - Accent4 2 11" xfId="668"/>
    <cellStyle name="40% - Accent4 2 12" xfId="669"/>
    <cellStyle name="40% - Accent4 2 13" xfId="670"/>
    <cellStyle name="40% - Accent4 2 14" xfId="671"/>
    <cellStyle name="40% - Accent4 2 15" xfId="672"/>
    <cellStyle name="40% - Accent4 2 2" xfId="673"/>
    <cellStyle name="40% - Accent4 2 3" xfId="674"/>
    <cellStyle name="40% - Accent4 2 4" xfId="675"/>
    <cellStyle name="40% - Accent4 2 5" xfId="676"/>
    <cellStyle name="40% - Accent4 2 6" xfId="677"/>
    <cellStyle name="40% - Accent4 2 7" xfId="678"/>
    <cellStyle name="40% - Accent4 2 8" xfId="679"/>
    <cellStyle name="40% - Accent4 2 9" xfId="680"/>
    <cellStyle name="40% - Accent4 20" xfId="681"/>
    <cellStyle name="40% - Accent4 21" xfId="682"/>
    <cellStyle name="40% - Accent4 22" xfId="683"/>
    <cellStyle name="40% - Accent4 23" xfId="684"/>
    <cellStyle name="40% - Accent4 24" xfId="685"/>
    <cellStyle name="40% - Accent4 25" xfId="686"/>
    <cellStyle name="40% - Accent4 26" xfId="687"/>
    <cellStyle name="40% - Accent4 27" xfId="688"/>
    <cellStyle name="40% - Accent4 28" xfId="689"/>
    <cellStyle name="40% - Accent4 29" xfId="690"/>
    <cellStyle name="40% - Accent4 3" xfId="691"/>
    <cellStyle name="40% - Accent4 3 2" xfId="692"/>
    <cellStyle name="40% - Accent4 3 3" xfId="693"/>
    <cellStyle name="40% - Accent4 3 4" xfId="694"/>
    <cellStyle name="40% - Accent4 30" xfId="695"/>
    <cellStyle name="40% - Accent4 31" xfId="696"/>
    <cellStyle name="40% - Accent4 32" xfId="697"/>
    <cellStyle name="40% - Accent4 33" xfId="698"/>
    <cellStyle name="40% - Accent4 34" xfId="699"/>
    <cellStyle name="40% - Accent4 35" xfId="700"/>
    <cellStyle name="40% - Accent4 36" xfId="701"/>
    <cellStyle name="40% - Accent4 37" xfId="702"/>
    <cellStyle name="40% - Accent4 38" xfId="703"/>
    <cellStyle name="40% - Accent4 39" xfId="704"/>
    <cellStyle name="40% - Accent4 4" xfId="705"/>
    <cellStyle name="40% - Accent4 4 2" xfId="706"/>
    <cellStyle name="40% - Accent4 4 3" xfId="707"/>
    <cellStyle name="40% - Accent4 40" xfId="708"/>
    <cellStyle name="40% - Accent4 41" xfId="709"/>
    <cellStyle name="40% - Accent4 42" xfId="710"/>
    <cellStyle name="40% - Accent4 43" xfId="711"/>
    <cellStyle name="40% - Accent4 5" xfId="712"/>
    <cellStyle name="40% - Accent4 5 2" xfId="713"/>
    <cellStyle name="40% - Accent4 5 3" xfId="714"/>
    <cellStyle name="40% - Accent4 6" xfId="715"/>
    <cellStyle name="40% - Accent4 6 2" xfId="716"/>
    <cellStyle name="40% - Accent4 6 3" xfId="717"/>
    <cellStyle name="40% - Accent4 7" xfId="718"/>
    <cellStyle name="40% - Accent4 7 2" xfId="719"/>
    <cellStyle name="40% - Accent4 7 3" xfId="720"/>
    <cellStyle name="40% - Accent4 8" xfId="721"/>
    <cellStyle name="40% - Accent4 8 2" xfId="722"/>
    <cellStyle name="40% - Accent4 8 3" xfId="723"/>
    <cellStyle name="40% - Accent4 9" xfId="724"/>
    <cellStyle name="40% - Accent5 10" xfId="725"/>
    <cellStyle name="40% - Accent5 11" xfId="726"/>
    <cellStyle name="40% - Accent5 12" xfId="727"/>
    <cellStyle name="40% - Accent5 13" xfId="728"/>
    <cellStyle name="40% - Accent5 14" xfId="729"/>
    <cellStyle name="40% - Accent5 15" xfId="730"/>
    <cellStyle name="40% - Accent5 16" xfId="731"/>
    <cellStyle name="40% - Accent5 17" xfId="732"/>
    <cellStyle name="40% - Accent5 18" xfId="733"/>
    <cellStyle name="40% - Accent5 19" xfId="734"/>
    <cellStyle name="40% - Accent5 2" xfId="735"/>
    <cellStyle name="40% - Accent5 2 10" xfId="736"/>
    <cellStyle name="40% - Accent5 2 11" xfId="737"/>
    <cellStyle name="40% - Accent5 2 12" xfId="738"/>
    <cellStyle name="40% - Accent5 2 13" xfId="739"/>
    <cellStyle name="40% - Accent5 2 14" xfId="740"/>
    <cellStyle name="40% - Accent5 2 15" xfId="741"/>
    <cellStyle name="40% - Accent5 2 2" xfId="742"/>
    <cellStyle name="40% - Accent5 2 3" xfId="743"/>
    <cellStyle name="40% - Accent5 2 4" xfId="744"/>
    <cellStyle name="40% - Accent5 2 5" xfId="745"/>
    <cellStyle name="40% - Accent5 2 6" xfId="746"/>
    <cellStyle name="40% - Accent5 2 7" xfId="747"/>
    <cellStyle name="40% - Accent5 2 8" xfId="748"/>
    <cellStyle name="40% - Accent5 2 9" xfId="749"/>
    <cellStyle name="40% - Accent5 20" xfId="750"/>
    <cellStyle name="40% - Accent5 21" xfId="751"/>
    <cellStyle name="40% - Accent5 22" xfId="752"/>
    <cellStyle name="40% - Accent5 23" xfId="753"/>
    <cellStyle name="40% - Accent5 24" xfId="754"/>
    <cellStyle name="40% - Accent5 25" xfId="755"/>
    <cellStyle name="40% - Accent5 26" xfId="756"/>
    <cellStyle name="40% - Accent5 27" xfId="757"/>
    <cellStyle name="40% - Accent5 28" xfId="758"/>
    <cellStyle name="40% - Accent5 29" xfId="759"/>
    <cellStyle name="40% - Accent5 3" xfId="760"/>
    <cellStyle name="40% - Accent5 3 2" xfId="761"/>
    <cellStyle name="40% - Accent5 3 3" xfId="762"/>
    <cellStyle name="40% - Accent5 3 4" xfId="763"/>
    <cellStyle name="40% - Accent5 30" xfId="764"/>
    <cellStyle name="40% - Accent5 31" xfId="765"/>
    <cellStyle name="40% - Accent5 32" xfId="766"/>
    <cellStyle name="40% - Accent5 33" xfId="767"/>
    <cellStyle name="40% - Accent5 34" xfId="768"/>
    <cellStyle name="40% - Accent5 35" xfId="769"/>
    <cellStyle name="40% - Accent5 36" xfId="770"/>
    <cellStyle name="40% - Accent5 37" xfId="771"/>
    <cellStyle name="40% - Accent5 38" xfId="772"/>
    <cellStyle name="40% - Accent5 39" xfId="773"/>
    <cellStyle name="40% - Accent5 4" xfId="774"/>
    <cellStyle name="40% - Accent5 4 2" xfId="775"/>
    <cellStyle name="40% - Accent5 4 3" xfId="776"/>
    <cellStyle name="40% - Accent5 40" xfId="777"/>
    <cellStyle name="40% - Accent5 41" xfId="778"/>
    <cellStyle name="40% - Accent5 42" xfId="779"/>
    <cellStyle name="40% - Accent5 43" xfId="780"/>
    <cellStyle name="40% - Accent5 5" xfId="781"/>
    <cellStyle name="40% - Accent5 5 2" xfId="782"/>
    <cellStyle name="40% - Accent5 5 3" xfId="783"/>
    <cellStyle name="40% - Accent5 6" xfId="784"/>
    <cellStyle name="40% - Accent5 6 2" xfId="785"/>
    <cellStyle name="40% - Accent5 6 3" xfId="786"/>
    <cellStyle name="40% - Accent5 7" xfId="787"/>
    <cellStyle name="40% - Accent5 7 2" xfId="788"/>
    <cellStyle name="40% - Accent5 7 3" xfId="789"/>
    <cellStyle name="40% - Accent5 8" xfId="790"/>
    <cellStyle name="40% - Accent5 8 2" xfId="791"/>
    <cellStyle name="40% - Accent5 8 3" xfId="792"/>
    <cellStyle name="40% - Accent5 9" xfId="793"/>
    <cellStyle name="40% - Accent6 10" xfId="794"/>
    <cellStyle name="40% - Accent6 11" xfId="795"/>
    <cellStyle name="40% - Accent6 12" xfId="796"/>
    <cellStyle name="40% - Accent6 13" xfId="797"/>
    <cellStyle name="40% - Accent6 14" xfId="798"/>
    <cellStyle name="40% - Accent6 15" xfId="799"/>
    <cellStyle name="40% - Accent6 16" xfId="800"/>
    <cellStyle name="40% - Accent6 17" xfId="801"/>
    <cellStyle name="40% - Accent6 18" xfId="802"/>
    <cellStyle name="40% - Accent6 19" xfId="803"/>
    <cellStyle name="40% - Accent6 2" xfId="804"/>
    <cellStyle name="40% - Accent6 2 10" xfId="805"/>
    <cellStyle name="40% - Accent6 2 11" xfId="806"/>
    <cellStyle name="40% - Accent6 2 12" xfId="807"/>
    <cellStyle name="40% - Accent6 2 13" xfId="808"/>
    <cellStyle name="40% - Accent6 2 14" xfId="809"/>
    <cellStyle name="40% - Accent6 2 15" xfId="810"/>
    <cellStyle name="40% - Accent6 2 2" xfId="811"/>
    <cellStyle name="40% - Accent6 2 3" xfId="812"/>
    <cellStyle name="40% - Accent6 2 4" xfId="813"/>
    <cellStyle name="40% - Accent6 2 5" xfId="814"/>
    <cellStyle name="40% - Accent6 2 6" xfId="815"/>
    <cellStyle name="40% - Accent6 2 7" xfId="816"/>
    <cellStyle name="40% - Accent6 2 8" xfId="817"/>
    <cellStyle name="40% - Accent6 2 9" xfId="818"/>
    <cellStyle name="40% - Accent6 20" xfId="819"/>
    <cellStyle name="40% - Accent6 21" xfId="820"/>
    <cellStyle name="40% - Accent6 22" xfId="821"/>
    <cellStyle name="40% - Accent6 23" xfId="822"/>
    <cellStyle name="40% - Accent6 24" xfId="823"/>
    <cellStyle name="40% - Accent6 25" xfId="824"/>
    <cellStyle name="40% - Accent6 26" xfId="825"/>
    <cellStyle name="40% - Accent6 27" xfId="826"/>
    <cellStyle name="40% - Accent6 28" xfId="827"/>
    <cellStyle name="40% - Accent6 29" xfId="828"/>
    <cellStyle name="40% - Accent6 3" xfId="829"/>
    <cellStyle name="40% - Accent6 3 2" xfId="830"/>
    <cellStyle name="40% - Accent6 3 3" xfId="831"/>
    <cellStyle name="40% - Accent6 3 4" xfId="832"/>
    <cellStyle name="40% - Accent6 30" xfId="833"/>
    <cellStyle name="40% - Accent6 31" xfId="834"/>
    <cellStyle name="40% - Accent6 32" xfId="835"/>
    <cellStyle name="40% - Accent6 33" xfId="836"/>
    <cellStyle name="40% - Accent6 34" xfId="837"/>
    <cellStyle name="40% - Accent6 35" xfId="838"/>
    <cellStyle name="40% - Accent6 36" xfId="839"/>
    <cellStyle name="40% - Accent6 37" xfId="840"/>
    <cellStyle name="40% - Accent6 38" xfId="841"/>
    <cellStyle name="40% - Accent6 39" xfId="842"/>
    <cellStyle name="40% - Accent6 4" xfId="843"/>
    <cellStyle name="40% - Accent6 4 2" xfId="844"/>
    <cellStyle name="40% - Accent6 4 3" xfId="845"/>
    <cellStyle name="40% - Accent6 40" xfId="846"/>
    <cellStyle name="40% - Accent6 41" xfId="847"/>
    <cellStyle name="40% - Accent6 42" xfId="848"/>
    <cellStyle name="40% - Accent6 43" xfId="849"/>
    <cellStyle name="40% - Accent6 5" xfId="850"/>
    <cellStyle name="40% - Accent6 5 2" xfId="851"/>
    <cellStyle name="40% - Accent6 5 3" xfId="852"/>
    <cellStyle name="40% - Accent6 6" xfId="853"/>
    <cellStyle name="40% - Accent6 6 2" xfId="854"/>
    <cellStyle name="40% - Accent6 6 3" xfId="855"/>
    <cellStyle name="40% - Accent6 7" xfId="856"/>
    <cellStyle name="40% - Accent6 7 2" xfId="857"/>
    <cellStyle name="40% - Accent6 7 3" xfId="858"/>
    <cellStyle name="40% - Accent6 8" xfId="859"/>
    <cellStyle name="40% - Accent6 8 2" xfId="860"/>
    <cellStyle name="40% - Accent6 8 3" xfId="861"/>
    <cellStyle name="40% - Accent6 9" xfId="862"/>
    <cellStyle name="40% - Akzent1" xfId="863"/>
    <cellStyle name="40% - Akzent2" xfId="864"/>
    <cellStyle name="40% - Akzent3" xfId="865"/>
    <cellStyle name="40% - Akzent4" xfId="866"/>
    <cellStyle name="40% - Akzent5" xfId="867"/>
    <cellStyle name="40% - Akzent6" xfId="868"/>
    <cellStyle name="5x indented GHG Textfiels" xfId="869"/>
    <cellStyle name="60% - Accent1 10" xfId="870"/>
    <cellStyle name="60% - Accent1 11" xfId="871"/>
    <cellStyle name="60% - Accent1 12" xfId="872"/>
    <cellStyle name="60% - Accent1 13" xfId="873"/>
    <cellStyle name="60% - Accent1 14" xfId="874"/>
    <cellStyle name="60% - Accent1 15" xfId="875"/>
    <cellStyle name="60% - Accent1 16" xfId="876"/>
    <cellStyle name="60% - Accent1 17" xfId="877"/>
    <cellStyle name="60% - Accent1 18" xfId="878"/>
    <cellStyle name="60% - Accent1 19" xfId="879"/>
    <cellStyle name="60% - Accent1 2" xfId="880"/>
    <cellStyle name="60% - Accent1 2 10" xfId="881"/>
    <cellStyle name="60% - Accent1 2 2" xfId="882"/>
    <cellStyle name="60% - Accent1 2 3" xfId="883"/>
    <cellStyle name="60% - Accent1 2 4" xfId="884"/>
    <cellStyle name="60% - Accent1 2 5" xfId="885"/>
    <cellStyle name="60% - Accent1 2 6" xfId="886"/>
    <cellStyle name="60% - Accent1 2 7" xfId="887"/>
    <cellStyle name="60% - Accent1 2 8" xfId="888"/>
    <cellStyle name="60% - Accent1 2 9" xfId="889"/>
    <cellStyle name="60% - Accent1 20" xfId="890"/>
    <cellStyle name="60% - Accent1 21" xfId="891"/>
    <cellStyle name="60% - Accent1 22" xfId="892"/>
    <cellStyle name="60% - Accent1 23" xfId="893"/>
    <cellStyle name="60% - Accent1 24" xfId="894"/>
    <cellStyle name="60% - Accent1 25" xfId="895"/>
    <cellStyle name="60% - Accent1 26" xfId="896"/>
    <cellStyle name="60% - Accent1 27" xfId="897"/>
    <cellStyle name="60% - Accent1 28" xfId="898"/>
    <cellStyle name="60% - Accent1 29" xfId="899"/>
    <cellStyle name="60% - Accent1 3" xfId="900"/>
    <cellStyle name="60% - Accent1 3 2" xfId="901"/>
    <cellStyle name="60% - Accent1 3 3" xfId="902"/>
    <cellStyle name="60% - Accent1 3 4" xfId="903"/>
    <cellStyle name="60% - Accent1 30" xfId="904"/>
    <cellStyle name="60% - Accent1 31" xfId="905"/>
    <cellStyle name="60% - Accent1 32" xfId="906"/>
    <cellStyle name="60% - Accent1 33" xfId="907"/>
    <cellStyle name="60% - Accent1 34" xfId="908"/>
    <cellStyle name="60% - Accent1 35" xfId="909"/>
    <cellStyle name="60% - Accent1 36" xfId="910"/>
    <cellStyle name="60% - Accent1 37" xfId="911"/>
    <cellStyle name="60% - Accent1 38" xfId="912"/>
    <cellStyle name="60% - Accent1 39" xfId="913"/>
    <cellStyle name="60% - Accent1 4" xfId="914"/>
    <cellStyle name="60% - Accent1 40" xfId="915"/>
    <cellStyle name="60% - Accent1 41" xfId="916"/>
    <cellStyle name="60% - Accent1 42" xfId="917"/>
    <cellStyle name="60% - Accent1 43" xfId="918"/>
    <cellStyle name="60% - Accent1 5" xfId="919"/>
    <cellStyle name="60% - Accent1 6" xfId="920"/>
    <cellStyle name="60% - Accent1 7" xfId="921"/>
    <cellStyle name="60% - Accent1 8" xfId="922"/>
    <cellStyle name="60% - Accent1 9" xfId="923"/>
    <cellStyle name="60% - Accent2 10" xfId="924"/>
    <cellStyle name="60% - Accent2 11" xfId="925"/>
    <cellStyle name="60% - Accent2 12" xfId="926"/>
    <cellStyle name="60% - Accent2 13" xfId="927"/>
    <cellStyle name="60% - Accent2 14" xfId="928"/>
    <cellStyle name="60% - Accent2 15" xfId="929"/>
    <cellStyle name="60% - Accent2 16" xfId="930"/>
    <cellStyle name="60% - Accent2 17" xfId="931"/>
    <cellStyle name="60% - Accent2 18" xfId="932"/>
    <cellStyle name="60% - Accent2 19" xfId="933"/>
    <cellStyle name="60% - Accent2 2" xfId="934"/>
    <cellStyle name="60% - Accent2 2 10" xfId="935"/>
    <cellStyle name="60% - Accent2 2 2" xfId="936"/>
    <cellStyle name="60% - Accent2 2 3" xfId="937"/>
    <cellStyle name="60% - Accent2 2 4" xfId="938"/>
    <cellStyle name="60% - Accent2 2 5" xfId="939"/>
    <cellStyle name="60% - Accent2 2 6" xfId="940"/>
    <cellStyle name="60% - Accent2 2 7" xfId="941"/>
    <cellStyle name="60% - Accent2 2 8" xfId="942"/>
    <cellStyle name="60% - Accent2 2 9" xfId="943"/>
    <cellStyle name="60% - Accent2 20" xfId="944"/>
    <cellStyle name="60% - Accent2 21" xfId="945"/>
    <cellStyle name="60% - Accent2 22" xfId="946"/>
    <cellStyle name="60% - Accent2 23" xfId="947"/>
    <cellStyle name="60% - Accent2 24" xfId="948"/>
    <cellStyle name="60% - Accent2 25" xfId="949"/>
    <cellStyle name="60% - Accent2 26" xfId="950"/>
    <cellStyle name="60% - Accent2 27" xfId="951"/>
    <cellStyle name="60% - Accent2 28" xfId="952"/>
    <cellStyle name="60% - Accent2 29" xfId="953"/>
    <cellStyle name="60% - Accent2 3" xfId="954"/>
    <cellStyle name="60% - Accent2 3 2" xfId="955"/>
    <cellStyle name="60% - Accent2 3 3" xfId="956"/>
    <cellStyle name="60% - Accent2 3 4" xfId="957"/>
    <cellStyle name="60% - Accent2 30" xfId="958"/>
    <cellStyle name="60% - Accent2 31" xfId="959"/>
    <cellStyle name="60% - Accent2 32" xfId="960"/>
    <cellStyle name="60% - Accent2 33" xfId="961"/>
    <cellStyle name="60% - Accent2 34" xfId="962"/>
    <cellStyle name="60% - Accent2 35" xfId="963"/>
    <cellStyle name="60% - Accent2 36" xfId="964"/>
    <cellStyle name="60% - Accent2 37" xfId="965"/>
    <cellStyle name="60% - Accent2 38" xfId="966"/>
    <cellStyle name="60% - Accent2 39" xfId="967"/>
    <cellStyle name="60% - Accent2 4" xfId="968"/>
    <cellStyle name="60% - Accent2 40" xfId="969"/>
    <cellStyle name="60% - Accent2 41" xfId="970"/>
    <cellStyle name="60% - Accent2 42" xfId="971"/>
    <cellStyle name="60% - Accent2 43" xfId="972"/>
    <cellStyle name="60% - Accent2 5" xfId="973"/>
    <cellStyle name="60% - Accent2 6" xfId="974"/>
    <cellStyle name="60% - Accent2 7" xfId="975"/>
    <cellStyle name="60% - Accent2 8" xfId="976"/>
    <cellStyle name="60% - Accent2 9" xfId="977"/>
    <cellStyle name="60% - Accent3 10" xfId="978"/>
    <cellStyle name="60% - Accent3 11" xfId="979"/>
    <cellStyle name="60% - Accent3 12" xfId="980"/>
    <cellStyle name="60% - Accent3 13" xfId="981"/>
    <cellStyle name="60% - Accent3 14" xfId="982"/>
    <cellStyle name="60% - Accent3 15" xfId="983"/>
    <cellStyle name="60% - Accent3 16" xfId="984"/>
    <cellStyle name="60% - Accent3 17" xfId="985"/>
    <cellStyle name="60% - Accent3 18" xfId="986"/>
    <cellStyle name="60% - Accent3 19" xfId="987"/>
    <cellStyle name="60% - Accent3 2" xfId="988"/>
    <cellStyle name="60% - Accent3 2 10" xfId="989"/>
    <cellStyle name="60% - Accent3 2 2" xfId="990"/>
    <cellStyle name="60% - Accent3 2 3" xfId="991"/>
    <cellStyle name="60% - Accent3 2 4" xfId="992"/>
    <cellStyle name="60% - Accent3 2 5" xfId="993"/>
    <cellStyle name="60% - Accent3 2 6" xfId="994"/>
    <cellStyle name="60% - Accent3 2 7" xfId="995"/>
    <cellStyle name="60% - Accent3 2 8" xfId="996"/>
    <cellStyle name="60% - Accent3 2 9" xfId="997"/>
    <cellStyle name="60% - Accent3 20" xfId="998"/>
    <cellStyle name="60% - Accent3 21" xfId="999"/>
    <cellStyle name="60% - Accent3 22" xfId="1000"/>
    <cellStyle name="60% - Accent3 23" xfId="1001"/>
    <cellStyle name="60% - Accent3 24" xfId="1002"/>
    <cellStyle name="60% - Accent3 25" xfId="1003"/>
    <cellStyle name="60% - Accent3 26" xfId="1004"/>
    <cellStyle name="60% - Accent3 27" xfId="1005"/>
    <cellStyle name="60% - Accent3 28" xfId="1006"/>
    <cellStyle name="60% - Accent3 29" xfId="1007"/>
    <cellStyle name="60% - Accent3 3" xfId="1008"/>
    <cellStyle name="60% - Accent3 3 2" xfId="1009"/>
    <cellStyle name="60% - Accent3 3 3" xfId="1010"/>
    <cellStyle name="60% - Accent3 3 4" xfId="1011"/>
    <cellStyle name="60% - Accent3 30" xfId="1012"/>
    <cellStyle name="60% - Accent3 31" xfId="1013"/>
    <cellStyle name="60% - Accent3 32" xfId="1014"/>
    <cellStyle name="60% - Accent3 33" xfId="1015"/>
    <cellStyle name="60% - Accent3 34" xfId="1016"/>
    <cellStyle name="60% - Accent3 35" xfId="1017"/>
    <cellStyle name="60% - Accent3 36" xfId="1018"/>
    <cellStyle name="60% - Accent3 37" xfId="1019"/>
    <cellStyle name="60% - Accent3 38" xfId="1020"/>
    <cellStyle name="60% - Accent3 39" xfId="1021"/>
    <cellStyle name="60% - Accent3 4" xfId="1022"/>
    <cellStyle name="60% - Accent3 40" xfId="1023"/>
    <cellStyle name="60% - Accent3 41" xfId="1024"/>
    <cellStyle name="60% - Accent3 42" xfId="1025"/>
    <cellStyle name="60% - Accent3 43" xfId="1026"/>
    <cellStyle name="60% - Accent3 5" xfId="1027"/>
    <cellStyle name="60% - Accent3 6" xfId="1028"/>
    <cellStyle name="60% - Accent3 7" xfId="1029"/>
    <cellStyle name="60% - Accent3 8" xfId="1030"/>
    <cellStyle name="60% - Accent3 9" xfId="1031"/>
    <cellStyle name="60% - Accent4 10" xfId="1032"/>
    <cellStyle name="60% - Accent4 11" xfId="1033"/>
    <cellStyle name="60% - Accent4 12" xfId="1034"/>
    <cellStyle name="60% - Accent4 13" xfId="1035"/>
    <cellStyle name="60% - Accent4 14" xfId="1036"/>
    <cellStyle name="60% - Accent4 15" xfId="1037"/>
    <cellStyle name="60% - Accent4 16" xfId="1038"/>
    <cellStyle name="60% - Accent4 17" xfId="1039"/>
    <cellStyle name="60% - Accent4 18" xfId="1040"/>
    <cellStyle name="60% - Accent4 19" xfId="1041"/>
    <cellStyle name="60% - Accent4 2" xfId="1042"/>
    <cellStyle name="60% - Accent4 2 10" xfId="1043"/>
    <cellStyle name="60% - Accent4 2 2" xfId="1044"/>
    <cellStyle name="60% - Accent4 2 3" xfId="1045"/>
    <cellStyle name="60% - Accent4 2 4" xfId="1046"/>
    <cellStyle name="60% - Accent4 2 5" xfId="1047"/>
    <cellStyle name="60% - Accent4 2 6" xfId="1048"/>
    <cellStyle name="60% - Accent4 2 7" xfId="1049"/>
    <cellStyle name="60% - Accent4 2 8" xfId="1050"/>
    <cellStyle name="60% - Accent4 2 9" xfId="1051"/>
    <cellStyle name="60% - Accent4 20" xfId="1052"/>
    <cellStyle name="60% - Accent4 21" xfId="1053"/>
    <cellStyle name="60% - Accent4 22" xfId="1054"/>
    <cellStyle name="60% - Accent4 23" xfId="1055"/>
    <cellStyle name="60% - Accent4 24" xfId="1056"/>
    <cellStyle name="60% - Accent4 25" xfId="1057"/>
    <cellStyle name="60% - Accent4 26" xfId="1058"/>
    <cellStyle name="60% - Accent4 27" xfId="1059"/>
    <cellStyle name="60% - Accent4 28" xfId="1060"/>
    <cellStyle name="60% - Accent4 29" xfId="1061"/>
    <cellStyle name="60% - Accent4 3" xfId="1062"/>
    <cellStyle name="60% - Accent4 3 2" xfId="1063"/>
    <cellStyle name="60% - Accent4 3 3" xfId="1064"/>
    <cellStyle name="60% - Accent4 3 4" xfId="1065"/>
    <cellStyle name="60% - Accent4 30" xfId="1066"/>
    <cellStyle name="60% - Accent4 31" xfId="1067"/>
    <cellStyle name="60% - Accent4 32" xfId="1068"/>
    <cellStyle name="60% - Accent4 33" xfId="1069"/>
    <cellStyle name="60% - Accent4 34" xfId="1070"/>
    <cellStyle name="60% - Accent4 35" xfId="1071"/>
    <cellStyle name="60% - Accent4 36" xfId="1072"/>
    <cellStyle name="60% - Accent4 37" xfId="1073"/>
    <cellStyle name="60% - Accent4 38" xfId="1074"/>
    <cellStyle name="60% - Accent4 39" xfId="1075"/>
    <cellStyle name="60% - Accent4 4" xfId="1076"/>
    <cellStyle name="60% - Accent4 40" xfId="1077"/>
    <cellStyle name="60% - Accent4 41" xfId="1078"/>
    <cellStyle name="60% - Accent4 42" xfId="1079"/>
    <cellStyle name="60% - Accent4 43" xfId="1080"/>
    <cellStyle name="60% - Accent4 5" xfId="1081"/>
    <cellStyle name="60% - Accent4 6" xfId="1082"/>
    <cellStyle name="60% - Accent4 7" xfId="1083"/>
    <cellStyle name="60% - Accent4 8" xfId="1084"/>
    <cellStyle name="60% - Accent4 9" xfId="1085"/>
    <cellStyle name="60% - Accent5 10" xfId="1086"/>
    <cellStyle name="60% - Accent5 11" xfId="1087"/>
    <cellStyle name="60% - Accent5 12" xfId="1088"/>
    <cellStyle name="60% - Accent5 13" xfId="1089"/>
    <cellStyle name="60% - Accent5 14" xfId="1090"/>
    <cellStyle name="60% - Accent5 15" xfId="1091"/>
    <cellStyle name="60% - Accent5 16" xfId="1092"/>
    <cellStyle name="60% - Accent5 17" xfId="1093"/>
    <cellStyle name="60% - Accent5 18" xfId="1094"/>
    <cellStyle name="60% - Accent5 19" xfId="1095"/>
    <cellStyle name="60% - Accent5 2" xfId="1096"/>
    <cellStyle name="60% - Accent5 2 10" xfId="1097"/>
    <cellStyle name="60% - Accent5 2 2" xfId="1098"/>
    <cellStyle name="60% - Accent5 2 3" xfId="1099"/>
    <cellStyle name="60% - Accent5 2 4" xfId="1100"/>
    <cellStyle name="60% - Accent5 2 5" xfId="1101"/>
    <cellStyle name="60% - Accent5 2 6" xfId="1102"/>
    <cellStyle name="60% - Accent5 2 7" xfId="1103"/>
    <cellStyle name="60% - Accent5 2 8" xfId="1104"/>
    <cellStyle name="60% - Accent5 2 9" xfId="1105"/>
    <cellStyle name="60% - Accent5 20" xfId="1106"/>
    <cellStyle name="60% - Accent5 21" xfId="1107"/>
    <cellStyle name="60% - Accent5 22" xfId="1108"/>
    <cellStyle name="60% - Accent5 23" xfId="1109"/>
    <cellStyle name="60% - Accent5 24" xfId="1110"/>
    <cellStyle name="60% - Accent5 25" xfId="1111"/>
    <cellStyle name="60% - Accent5 26" xfId="1112"/>
    <cellStyle name="60% - Accent5 27" xfId="1113"/>
    <cellStyle name="60% - Accent5 28" xfId="1114"/>
    <cellStyle name="60% - Accent5 29" xfId="1115"/>
    <cellStyle name="60% - Accent5 3" xfId="1116"/>
    <cellStyle name="60% - Accent5 3 2" xfId="1117"/>
    <cellStyle name="60% - Accent5 3 3" xfId="1118"/>
    <cellStyle name="60% - Accent5 3 4" xfId="1119"/>
    <cellStyle name="60% - Accent5 30" xfId="1120"/>
    <cellStyle name="60% - Accent5 31" xfId="1121"/>
    <cellStyle name="60% - Accent5 32" xfId="1122"/>
    <cellStyle name="60% - Accent5 33" xfId="1123"/>
    <cellStyle name="60% - Accent5 34" xfId="1124"/>
    <cellStyle name="60% - Accent5 35" xfId="1125"/>
    <cellStyle name="60% - Accent5 36" xfId="1126"/>
    <cellStyle name="60% - Accent5 37" xfId="1127"/>
    <cellStyle name="60% - Accent5 38" xfId="1128"/>
    <cellStyle name="60% - Accent5 39" xfId="1129"/>
    <cellStyle name="60% - Accent5 4" xfId="1130"/>
    <cellStyle name="60% - Accent5 40" xfId="1131"/>
    <cellStyle name="60% - Accent5 41" xfId="1132"/>
    <cellStyle name="60% - Accent5 42" xfId="1133"/>
    <cellStyle name="60% - Accent5 43" xfId="1134"/>
    <cellStyle name="60% - Accent5 5" xfId="1135"/>
    <cellStyle name="60% - Accent5 6" xfId="1136"/>
    <cellStyle name="60% - Accent5 7" xfId="1137"/>
    <cellStyle name="60% - Accent5 8" xfId="1138"/>
    <cellStyle name="60% - Accent5 9" xfId="1139"/>
    <cellStyle name="60% - Accent6 10" xfId="1140"/>
    <cellStyle name="60% - Accent6 11" xfId="1141"/>
    <cellStyle name="60% - Accent6 12" xfId="1142"/>
    <cellStyle name="60% - Accent6 13" xfId="1143"/>
    <cellStyle name="60% - Accent6 14" xfId="1144"/>
    <cellStyle name="60% - Accent6 15" xfId="1145"/>
    <cellStyle name="60% - Accent6 16" xfId="1146"/>
    <cellStyle name="60% - Accent6 17" xfId="1147"/>
    <cellStyle name="60% - Accent6 18" xfId="1148"/>
    <cellStyle name="60% - Accent6 19" xfId="1149"/>
    <cellStyle name="60% - Accent6 2" xfId="1150"/>
    <cellStyle name="60% - Accent6 2 10" xfId="1151"/>
    <cellStyle name="60% - Accent6 2 2" xfId="1152"/>
    <cellStyle name="60% - Accent6 2 3" xfId="1153"/>
    <cellStyle name="60% - Accent6 2 4" xfId="1154"/>
    <cellStyle name="60% - Accent6 2 5" xfId="1155"/>
    <cellStyle name="60% - Accent6 2 6" xfId="1156"/>
    <cellStyle name="60% - Accent6 2 7" xfId="1157"/>
    <cellStyle name="60% - Accent6 2 8" xfId="1158"/>
    <cellStyle name="60% - Accent6 2 9" xfId="1159"/>
    <cellStyle name="60% - Accent6 20" xfId="1160"/>
    <cellStyle name="60% - Accent6 21" xfId="1161"/>
    <cellStyle name="60% - Accent6 22" xfId="1162"/>
    <cellStyle name="60% - Accent6 23" xfId="1163"/>
    <cellStyle name="60% - Accent6 24" xfId="1164"/>
    <cellStyle name="60% - Accent6 25" xfId="1165"/>
    <cellStyle name="60% - Accent6 26" xfId="1166"/>
    <cellStyle name="60% - Accent6 27" xfId="1167"/>
    <cellStyle name="60% - Accent6 28" xfId="1168"/>
    <cellStyle name="60% - Accent6 29" xfId="1169"/>
    <cellStyle name="60% - Accent6 3" xfId="1170"/>
    <cellStyle name="60% - Accent6 3 2" xfId="1171"/>
    <cellStyle name="60% - Accent6 3 3" xfId="1172"/>
    <cellStyle name="60% - Accent6 3 4" xfId="1173"/>
    <cellStyle name="60% - Accent6 30" xfId="1174"/>
    <cellStyle name="60% - Accent6 31" xfId="1175"/>
    <cellStyle name="60% - Accent6 32" xfId="1176"/>
    <cellStyle name="60% - Accent6 33" xfId="1177"/>
    <cellStyle name="60% - Accent6 34" xfId="1178"/>
    <cellStyle name="60% - Accent6 35" xfId="1179"/>
    <cellStyle name="60% - Accent6 36" xfId="1180"/>
    <cellStyle name="60% - Accent6 37" xfId="1181"/>
    <cellStyle name="60% - Accent6 38" xfId="1182"/>
    <cellStyle name="60% - Accent6 39" xfId="1183"/>
    <cellStyle name="60% - Accent6 4" xfId="1184"/>
    <cellStyle name="60% - Accent6 40" xfId="1185"/>
    <cellStyle name="60% - Accent6 41" xfId="1186"/>
    <cellStyle name="60% - Accent6 42" xfId="1187"/>
    <cellStyle name="60% - Accent6 43" xfId="1188"/>
    <cellStyle name="60% - Accent6 5" xfId="1189"/>
    <cellStyle name="60% - Accent6 6" xfId="1190"/>
    <cellStyle name="60% - Accent6 7" xfId="1191"/>
    <cellStyle name="60% - Accent6 8" xfId="1192"/>
    <cellStyle name="60% - Accent6 9" xfId="1193"/>
    <cellStyle name="60% - Akzent1" xfId="1194"/>
    <cellStyle name="60% - Akzent2" xfId="1195"/>
    <cellStyle name="60% - Akzent3" xfId="1196"/>
    <cellStyle name="60% - Akzent4" xfId="1197"/>
    <cellStyle name="60% - Akzent5" xfId="1198"/>
    <cellStyle name="60% - Akzent6" xfId="1199"/>
    <cellStyle name="60% - Cor4 2" xfId="1200"/>
    <cellStyle name="Accent1 10" xfId="1201"/>
    <cellStyle name="Accent1 11" xfId="1202"/>
    <cellStyle name="Accent1 12" xfId="1203"/>
    <cellStyle name="Accent1 13" xfId="1204"/>
    <cellStyle name="Accent1 14" xfId="1205"/>
    <cellStyle name="Accent1 15" xfId="1206"/>
    <cellStyle name="Accent1 16" xfId="1207"/>
    <cellStyle name="Accent1 17" xfId="1208"/>
    <cellStyle name="Accent1 18" xfId="1209"/>
    <cellStyle name="Accent1 19" xfId="1210"/>
    <cellStyle name="Accent1 2" xfId="1211"/>
    <cellStyle name="Accent1 2 10" xfId="1212"/>
    <cellStyle name="Accent1 2 2" xfId="1213"/>
    <cellStyle name="Accent1 2 3" xfId="1214"/>
    <cellStyle name="Accent1 2 4" xfId="1215"/>
    <cellStyle name="Accent1 2 5" xfId="1216"/>
    <cellStyle name="Accent1 2 6" xfId="1217"/>
    <cellStyle name="Accent1 2 7" xfId="1218"/>
    <cellStyle name="Accent1 2 8" xfId="1219"/>
    <cellStyle name="Accent1 2 9" xfId="1220"/>
    <cellStyle name="Accent1 20" xfId="1221"/>
    <cellStyle name="Accent1 21" xfId="1222"/>
    <cellStyle name="Accent1 22" xfId="1223"/>
    <cellStyle name="Accent1 23" xfId="1224"/>
    <cellStyle name="Accent1 24" xfId="1225"/>
    <cellStyle name="Accent1 25" xfId="1226"/>
    <cellStyle name="Accent1 26" xfId="1227"/>
    <cellStyle name="Accent1 27" xfId="1228"/>
    <cellStyle name="Accent1 28" xfId="1229"/>
    <cellStyle name="Accent1 29" xfId="1230"/>
    <cellStyle name="Accent1 3" xfId="1231"/>
    <cellStyle name="Accent1 3 2" xfId="1232"/>
    <cellStyle name="Accent1 3 3" xfId="1233"/>
    <cellStyle name="Accent1 3 4" xfId="1234"/>
    <cellStyle name="Accent1 30" xfId="1235"/>
    <cellStyle name="Accent1 31" xfId="1236"/>
    <cellStyle name="Accent1 32" xfId="1237"/>
    <cellStyle name="Accent1 33" xfId="1238"/>
    <cellStyle name="Accent1 34" xfId="1239"/>
    <cellStyle name="Accent1 35" xfId="1240"/>
    <cellStyle name="Accent1 36" xfId="1241"/>
    <cellStyle name="Accent1 37" xfId="1242"/>
    <cellStyle name="Accent1 38" xfId="1243"/>
    <cellStyle name="Accent1 39" xfId="1244"/>
    <cellStyle name="Accent1 4" xfId="1245"/>
    <cellStyle name="Accent1 40" xfId="1246"/>
    <cellStyle name="Accent1 41" xfId="1247"/>
    <cellStyle name="Accent1 42" xfId="1248"/>
    <cellStyle name="Accent1 43" xfId="1249"/>
    <cellStyle name="Accent1 5" xfId="1250"/>
    <cellStyle name="Accent1 6" xfId="1251"/>
    <cellStyle name="Accent1 7" xfId="1252"/>
    <cellStyle name="Accent1 8" xfId="1253"/>
    <cellStyle name="Accent1 9" xfId="1254"/>
    <cellStyle name="Accent2 10" xfId="1255"/>
    <cellStyle name="Accent2 11" xfId="1256"/>
    <cellStyle name="Accent2 12" xfId="1257"/>
    <cellStyle name="Accent2 13" xfId="1258"/>
    <cellStyle name="Accent2 14" xfId="1259"/>
    <cellStyle name="Accent2 15" xfId="1260"/>
    <cellStyle name="Accent2 16" xfId="1261"/>
    <cellStyle name="Accent2 17" xfId="1262"/>
    <cellStyle name="Accent2 18" xfId="1263"/>
    <cellStyle name="Accent2 19" xfId="1264"/>
    <cellStyle name="Accent2 2" xfId="1265"/>
    <cellStyle name="Accent2 2 10" xfId="1266"/>
    <cellStyle name="Accent2 2 2" xfId="1267"/>
    <cellStyle name="Accent2 2 3" xfId="1268"/>
    <cellStyle name="Accent2 2 4" xfId="1269"/>
    <cellStyle name="Accent2 2 5" xfId="1270"/>
    <cellStyle name="Accent2 2 6" xfId="1271"/>
    <cellStyle name="Accent2 2 7" xfId="1272"/>
    <cellStyle name="Accent2 2 8" xfId="1273"/>
    <cellStyle name="Accent2 2 9" xfId="1274"/>
    <cellStyle name="Accent2 20" xfId="1275"/>
    <cellStyle name="Accent2 21" xfId="1276"/>
    <cellStyle name="Accent2 22" xfId="1277"/>
    <cellStyle name="Accent2 23" xfId="1278"/>
    <cellStyle name="Accent2 24" xfId="1279"/>
    <cellStyle name="Accent2 25" xfId="1280"/>
    <cellStyle name="Accent2 26" xfId="1281"/>
    <cellStyle name="Accent2 27" xfId="1282"/>
    <cellStyle name="Accent2 28" xfId="1283"/>
    <cellStyle name="Accent2 29" xfId="1284"/>
    <cellStyle name="Accent2 3" xfId="1285"/>
    <cellStyle name="Accent2 3 2" xfId="1286"/>
    <cellStyle name="Accent2 3 3" xfId="1287"/>
    <cellStyle name="Accent2 3 4" xfId="1288"/>
    <cellStyle name="Accent2 30" xfId="1289"/>
    <cellStyle name="Accent2 31" xfId="1290"/>
    <cellStyle name="Accent2 32" xfId="1291"/>
    <cellStyle name="Accent2 33" xfId="1292"/>
    <cellStyle name="Accent2 34" xfId="1293"/>
    <cellStyle name="Accent2 35" xfId="1294"/>
    <cellStyle name="Accent2 36" xfId="1295"/>
    <cellStyle name="Accent2 37" xfId="1296"/>
    <cellStyle name="Accent2 38" xfId="1297"/>
    <cellStyle name="Accent2 39" xfId="1298"/>
    <cellStyle name="Accent2 4" xfId="1299"/>
    <cellStyle name="Accent2 40" xfId="1300"/>
    <cellStyle name="Accent2 41" xfId="1301"/>
    <cellStyle name="Accent2 42" xfId="1302"/>
    <cellStyle name="Accent2 43" xfId="1303"/>
    <cellStyle name="Accent2 5" xfId="1304"/>
    <cellStyle name="Accent2 6" xfId="1305"/>
    <cellStyle name="Accent2 7" xfId="1306"/>
    <cellStyle name="Accent2 8" xfId="1307"/>
    <cellStyle name="Accent2 9" xfId="1308"/>
    <cellStyle name="Accent3 10" xfId="1309"/>
    <cellStyle name="Accent3 11" xfId="1310"/>
    <cellStyle name="Accent3 12" xfId="1311"/>
    <cellStyle name="Accent3 13" xfId="1312"/>
    <cellStyle name="Accent3 14" xfId="1313"/>
    <cellStyle name="Accent3 15" xfId="1314"/>
    <cellStyle name="Accent3 16" xfId="1315"/>
    <cellStyle name="Accent3 17" xfId="1316"/>
    <cellStyle name="Accent3 18" xfId="1317"/>
    <cellStyle name="Accent3 19" xfId="1318"/>
    <cellStyle name="Accent3 2" xfId="1319"/>
    <cellStyle name="Accent3 2 10" xfId="1320"/>
    <cellStyle name="Accent3 2 2" xfId="1321"/>
    <cellStyle name="Accent3 2 3" xfId="1322"/>
    <cellStyle name="Accent3 2 4" xfId="1323"/>
    <cellStyle name="Accent3 2 5" xfId="1324"/>
    <cellStyle name="Accent3 2 6" xfId="1325"/>
    <cellStyle name="Accent3 2 7" xfId="1326"/>
    <cellStyle name="Accent3 2 8" xfId="1327"/>
    <cellStyle name="Accent3 2 9" xfId="1328"/>
    <cellStyle name="Accent3 20" xfId="1329"/>
    <cellStyle name="Accent3 21" xfId="1330"/>
    <cellStyle name="Accent3 22" xfId="1331"/>
    <cellStyle name="Accent3 23" xfId="1332"/>
    <cellStyle name="Accent3 24" xfId="1333"/>
    <cellStyle name="Accent3 25" xfId="1334"/>
    <cellStyle name="Accent3 26" xfId="1335"/>
    <cellStyle name="Accent3 27" xfId="1336"/>
    <cellStyle name="Accent3 28" xfId="1337"/>
    <cellStyle name="Accent3 29" xfId="1338"/>
    <cellStyle name="Accent3 3" xfId="1339"/>
    <cellStyle name="Accent3 3 2" xfId="1340"/>
    <cellStyle name="Accent3 3 3" xfId="1341"/>
    <cellStyle name="Accent3 3 4" xfId="1342"/>
    <cellStyle name="Accent3 30" xfId="1343"/>
    <cellStyle name="Accent3 31" xfId="1344"/>
    <cellStyle name="Accent3 32" xfId="1345"/>
    <cellStyle name="Accent3 33" xfId="1346"/>
    <cellStyle name="Accent3 34" xfId="1347"/>
    <cellStyle name="Accent3 35" xfId="1348"/>
    <cellStyle name="Accent3 36" xfId="1349"/>
    <cellStyle name="Accent3 37" xfId="1350"/>
    <cellStyle name="Accent3 38" xfId="1351"/>
    <cellStyle name="Accent3 39" xfId="1352"/>
    <cellStyle name="Accent3 4" xfId="1353"/>
    <cellStyle name="Accent3 40" xfId="1354"/>
    <cellStyle name="Accent3 41" xfId="1355"/>
    <cellStyle name="Accent3 42" xfId="1356"/>
    <cellStyle name="Accent3 43" xfId="1357"/>
    <cellStyle name="Accent3 5" xfId="1358"/>
    <cellStyle name="Accent3 6" xfId="1359"/>
    <cellStyle name="Accent3 7" xfId="1360"/>
    <cellStyle name="Accent3 8" xfId="1361"/>
    <cellStyle name="Accent3 9" xfId="1362"/>
    <cellStyle name="Accent4 10" xfId="1363"/>
    <cellStyle name="Accent4 11" xfId="1364"/>
    <cellStyle name="Accent4 12" xfId="1365"/>
    <cellStyle name="Accent4 13" xfId="1366"/>
    <cellStyle name="Accent4 14" xfId="1367"/>
    <cellStyle name="Accent4 15" xfId="1368"/>
    <cellStyle name="Accent4 16" xfId="1369"/>
    <cellStyle name="Accent4 17" xfId="1370"/>
    <cellStyle name="Accent4 18" xfId="1371"/>
    <cellStyle name="Accent4 19" xfId="1372"/>
    <cellStyle name="Accent4 2" xfId="1373"/>
    <cellStyle name="Accent4 2 10" xfId="1374"/>
    <cellStyle name="Accent4 2 2" xfId="1375"/>
    <cellStyle name="Accent4 2 3" xfId="1376"/>
    <cellStyle name="Accent4 2 4" xfId="1377"/>
    <cellStyle name="Accent4 2 5" xfId="1378"/>
    <cellStyle name="Accent4 2 6" xfId="1379"/>
    <cellStyle name="Accent4 2 7" xfId="1380"/>
    <cellStyle name="Accent4 2 8" xfId="1381"/>
    <cellStyle name="Accent4 2 9" xfId="1382"/>
    <cellStyle name="Accent4 20" xfId="1383"/>
    <cellStyle name="Accent4 21" xfId="1384"/>
    <cellStyle name="Accent4 22" xfId="1385"/>
    <cellStyle name="Accent4 23" xfId="1386"/>
    <cellStyle name="Accent4 24" xfId="1387"/>
    <cellStyle name="Accent4 25" xfId="1388"/>
    <cellStyle name="Accent4 26" xfId="1389"/>
    <cellStyle name="Accent4 27" xfId="1390"/>
    <cellStyle name="Accent4 28" xfId="1391"/>
    <cellStyle name="Accent4 29" xfId="1392"/>
    <cellStyle name="Accent4 3" xfId="1393"/>
    <cellStyle name="Accent4 3 2" xfId="1394"/>
    <cellStyle name="Accent4 3 3" xfId="1395"/>
    <cellStyle name="Accent4 3 4" xfId="1396"/>
    <cellStyle name="Accent4 30" xfId="1397"/>
    <cellStyle name="Accent4 31" xfId="1398"/>
    <cellStyle name="Accent4 32" xfId="1399"/>
    <cellStyle name="Accent4 33" xfId="1400"/>
    <cellStyle name="Accent4 34" xfId="1401"/>
    <cellStyle name="Accent4 35" xfId="1402"/>
    <cellStyle name="Accent4 36" xfId="1403"/>
    <cellStyle name="Accent4 37" xfId="1404"/>
    <cellStyle name="Accent4 38" xfId="1405"/>
    <cellStyle name="Accent4 39" xfId="1406"/>
    <cellStyle name="Accent4 4" xfId="1407"/>
    <cellStyle name="Accent4 40" xfId="1408"/>
    <cellStyle name="Accent4 41" xfId="1409"/>
    <cellStyle name="Accent4 42" xfId="1410"/>
    <cellStyle name="Accent4 43" xfId="1411"/>
    <cellStyle name="Accent4 5" xfId="1412"/>
    <cellStyle name="Accent4 6" xfId="1413"/>
    <cellStyle name="Accent4 7" xfId="1414"/>
    <cellStyle name="Accent4 8" xfId="1415"/>
    <cellStyle name="Accent4 9" xfId="1416"/>
    <cellStyle name="Accent5 10" xfId="1417"/>
    <cellStyle name="Accent5 11" xfId="1418"/>
    <cellStyle name="Accent5 12" xfId="1419"/>
    <cellStyle name="Accent5 13" xfId="1420"/>
    <cellStyle name="Accent5 14" xfId="1421"/>
    <cellStyle name="Accent5 15" xfId="1422"/>
    <cellStyle name="Accent5 16" xfId="1423"/>
    <cellStyle name="Accent5 17" xfId="1424"/>
    <cellStyle name="Accent5 18" xfId="1425"/>
    <cellStyle name="Accent5 19" xfId="1426"/>
    <cellStyle name="Accent5 2" xfId="1427"/>
    <cellStyle name="Accent5 2 10" xfId="1428"/>
    <cellStyle name="Accent5 2 2" xfId="1429"/>
    <cellStyle name="Accent5 2 3" xfId="1430"/>
    <cellStyle name="Accent5 2 4" xfId="1431"/>
    <cellStyle name="Accent5 2 5" xfId="1432"/>
    <cellStyle name="Accent5 2 6" xfId="1433"/>
    <cellStyle name="Accent5 2 7" xfId="1434"/>
    <cellStyle name="Accent5 2 8" xfId="1435"/>
    <cellStyle name="Accent5 2 9" xfId="1436"/>
    <cellStyle name="Accent5 20" xfId="1437"/>
    <cellStyle name="Accent5 21" xfId="1438"/>
    <cellStyle name="Accent5 22" xfId="1439"/>
    <cellStyle name="Accent5 23" xfId="1440"/>
    <cellStyle name="Accent5 24" xfId="1441"/>
    <cellStyle name="Accent5 25" xfId="1442"/>
    <cellStyle name="Accent5 26" xfId="1443"/>
    <cellStyle name="Accent5 27" xfId="1444"/>
    <cellStyle name="Accent5 28" xfId="1445"/>
    <cellStyle name="Accent5 29" xfId="1446"/>
    <cellStyle name="Accent5 3" xfId="1447"/>
    <cellStyle name="Accent5 3 2" xfId="1448"/>
    <cellStyle name="Accent5 30" xfId="1449"/>
    <cellStyle name="Accent5 31" xfId="1450"/>
    <cellStyle name="Accent5 32" xfId="1451"/>
    <cellStyle name="Accent5 33" xfId="1452"/>
    <cellStyle name="Accent5 34" xfId="1453"/>
    <cellStyle name="Accent5 35" xfId="1454"/>
    <cellStyle name="Accent5 36" xfId="1455"/>
    <cellStyle name="Accent5 37" xfId="1456"/>
    <cellStyle name="Accent5 38" xfId="1457"/>
    <cellStyle name="Accent5 39" xfId="1458"/>
    <cellStyle name="Accent5 4" xfId="1459"/>
    <cellStyle name="Accent5 40" xfId="1460"/>
    <cellStyle name="Accent5 41" xfId="1461"/>
    <cellStyle name="Accent5 42" xfId="1462"/>
    <cellStyle name="Accent5 43" xfId="1463"/>
    <cellStyle name="Accent5 5" xfId="1464"/>
    <cellStyle name="Accent5 6" xfId="1465"/>
    <cellStyle name="Accent5 7" xfId="1466"/>
    <cellStyle name="Accent5 8" xfId="1467"/>
    <cellStyle name="Accent5 9" xfId="1468"/>
    <cellStyle name="Accent6 10" xfId="1469"/>
    <cellStyle name="Accent6 11" xfId="1470"/>
    <cellStyle name="Accent6 12" xfId="1471"/>
    <cellStyle name="Accent6 13" xfId="1472"/>
    <cellStyle name="Accent6 14" xfId="1473"/>
    <cellStyle name="Accent6 15" xfId="1474"/>
    <cellStyle name="Accent6 16" xfId="1475"/>
    <cellStyle name="Accent6 17" xfId="1476"/>
    <cellStyle name="Accent6 18" xfId="1477"/>
    <cellStyle name="Accent6 19" xfId="1478"/>
    <cellStyle name="Accent6 2" xfId="1479"/>
    <cellStyle name="Accent6 2 10" xfId="1480"/>
    <cellStyle name="Accent6 2 2" xfId="1481"/>
    <cellStyle name="Accent6 2 3" xfId="1482"/>
    <cellStyle name="Accent6 2 4" xfId="1483"/>
    <cellStyle name="Accent6 2 5" xfId="1484"/>
    <cellStyle name="Accent6 2 6" xfId="1485"/>
    <cellStyle name="Accent6 2 7" xfId="1486"/>
    <cellStyle name="Accent6 2 8" xfId="1487"/>
    <cellStyle name="Accent6 2 9" xfId="1488"/>
    <cellStyle name="Accent6 20" xfId="1489"/>
    <cellStyle name="Accent6 21" xfId="1490"/>
    <cellStyle name="Accent6 22" xfId="1491"/>
    <cellStyle name="Accent6 23" xfId="1492"/>
    <cellStyle name="Accent6 24" xfId="1493"/>
    <cellStyle name="Accent6 25" xfId="1494"/>
    <cellStyle name="Accent6 26" xfId="1495"/>
    <cellStyle name="Accent6 27" xfId="1496"/>
    <cellStyle name="Accent6 28" xfId="1497"/>
    <cellStyle name="Accent6 29" xfId="1498"/>
    <cellStyle name="Accent6 3" xfId="1499"/>
    <cellStyle name="Accent6 3 2" xfId="1500"/>
    <cellStyle name="Accent6 3 3" xfId="1501"/>
    <cellStyle name="Accent6 3 4" xfId="1502"/>
    <cellStyle name="Accent6 30" xfId="1503"/>
    <cellStyle name="Accent6 31" xfId="1504"/>
    <cellStyle name="Accent6 32" xfId="1505"/>
    <cellStyle name="Accent6 33" xfId="1506"/>
    <cellStyle name="Accent6 34" xfId="1507"/>
    <cellStyle name="Accent6 35" xfId="1508"/>
    <cellStyle name="Accent6 36" xfId="1509"/>
    <cellStyle name="Accent6 37" xfId="1510"/>
    <cellStyle name="Accent6 38" xfId="1511"/>
    <cellStyle name="Accent6 39" xfId="1512"/>
    <cellStyle name="Accent6 4" xfId="1513"/>
    <cellStyle name="Accent6 40" xfId="1514"/>
    <cellStyle name="Accent6 41" xfId="1515"/>
    <cellStyle name="Accent6 42" xfId="1516"/>
    <cellStyle name="Accent6 43" xfId="1517"/>
    <cellStyle name="Accent6 5" xfId="1518"/>
    <cellStyle name="Accent6 6" xfId="1519"/>
    <cellStyle name="Accent6 7" xfId="1520"/>
    <cellStyle name="Accent6 8" xfId="1521"/>
    <cellStyle name="Accent6 9" xfId="1522"/>
    <cellStyle name="AggblueBoldCels" xfId="1523"/>
    <cellStyle name="AggblueCels" xfId="1524"/>
    <cellStyle name="AggBoldCells" xfId="1525"/>
    <cellStyle name="AggCels" xfId="1526"/>
    <cellStyle name="AggGreen" xfId="1527"/>
    <cellStyle name="AggGreen12" xfId="1528"/>
    <cellStyle name="AggOrange" xfId="1529"/>
    <cellStyle name="AggOrange9" xfId="1530"/>
    <cellStyle name="AggOrangeLB_2x" xfId="1531"/>
    <cellStyle name="AggOrangeLBorder" xfId="1532"/>
    <cellStyle name="AggOrangeRBorder" xfId="1533"/>
    <cellStyle name="Akzent1" xfId="1534"/>
    <cellStyle name="Akzent2" xfId="1535"/>
    <cellStyle name="Akzent3" xfId="1536"/>
    <cellStyle name="Akzent4" xfId="1537"/>
    <cellStyle name="Akzent5" xfId="1538"/>
    <cellStyle name="Akzent6" xfId="1539"/>
    <cellStyle name="Ausgabe" xfId="1540"/>
    <cellStyle name="Bad 10" xfId="1541"/>
    <cellStyle name="Bad 11" xfId="1542"/>
    <cellStyle name="Bad 12" xfId="1543"/>
    <cellStyle name="Bad 13" xfId="1544"/>
    <cellStyle name="Bad 14" xfId="1545"/>
    <cellStyle name="Bad 15" xfId="1546"/>
    <cellStyle name="Bad 16" xfId="1547"/>
    <cellStyle name="Bad 17" xfId="1548"/>
    <cellStyle name="Bad 18" xfId="1549"/>
    <cellStyle name="Bad 19" xfId="1550"/>
    <cellStyle name="Bad 2" xfId="1551"/>
    <cellStyle name="Bad 2 10" xfId="1552"/>
    <cellStyle name="Bad 2 2" xfId="1553"/>
    <cellStyle name="Bad 2 3" xfId="1554"/>
    <cellStyle name="Bad 2 4" xfId="1555"/>
    <cellStyle name="Bad 2 5" xfId="1556"/>
    <cellStyle name="Bad 2 6" xfId="1557"/>
    <cellStyle name="Bad 2 7" xfId="1558"/>
    <cellStyle name="Bad 2 8" xfId="1559"/>
    <cellStyle name="Bad 2 9" xfId="1560"/>
    <cellStyle name="Bad 20" xfId="1561"/>
    <cellStyle name="Bad 21" xfId="1562"/>
    <cellStyle name="Bad 22" xfId="1563"/>
    <cellStyle name="Bad 23" xfId="1564"/>
    <cellStyle name="Bad 24" xfId="1565"/>
    <cellStyle name="Bad 25" xfId="1566"/>
    <cellStyle name="Bad 26" xfId="1567"/>
    <cellStyle name="Bad 27" xfId="1568"/>
    <cellStyle name="Bad 28" xfId="1569"/>
    <cellStyle name="Bad 29" xfId="1570"/>
    <cellStyle name="Bad 3" xfId="1571"/>
    <cellStyle name="Bad 3 2" xfId="1572"/>
    <cellStyle name="Bad 3 3" xfId="1573"/>
    <cellStyle name="Bad 3 4" xfId="1574"/>
    <cellStyle name="Bad 30" xfId="1575"/>
    <cellStyle name="Bad 31" xfId="1576"/>
    <cellStyle name="Bad 32" xfId="1577"/>
    <cellStyle name="Bad 33" xfId="1578"/>
    <cellStyle name="Bad 34" xfId="1579"/>
    <cellStyle name="Bad 35" xfId="1580"/>
    <cellStyle name="Bad 36" xfId="1581"/>
    <cellStyle name="Bad 37" xfId="1582"/>
    <cellStyle name="Bad 38" xfId="1583"/>
    <cellStyle name="Bad 39" xfId="1584"/>
    <cellStyle name="Bad 4" xfId="1585"/>
    <cellStyle name="Bad 40" xfId="1586"/>
    <cellStyle name="Bad 41" xfId="1587"/>
    <cellStyle name="Bad 42" xfId="1588"/>
    <cellStyle name="Bad 43" xfId="1589"/>
    <cellStyle name="Bad 44" xfId="1590"/>
    <cellStyle name="Bad 5" xfId="1591"/>
    <cellStyle name="Bad 6" xfId="1592"/>
    <cellStyle name="Bad 7" xfId="1593"/>
    <cellStyle name="Bad 8" xfId="1594"/>
    <cellStyle name="Bad 9" xfId="1595"/>
    <cellStyle name="Berechnung" xfId="1596"/>
    <cellStyle name="Bold GHG Numbers (0.00)" xfId="1597"/>
    <cellStyle name="Calculation 10" xfId="1598"/>
    <cellStyle name="Calculation 11" xfId="1599"/>
    <cellStyle name="Calculation 12" xfId="1600"/>
    <cellStyle name="Calculation 13" xfId="1601"/>
    <cellStyle name="Calculation 14" xfId="1602"/>
    <cellStyle name="Calculation 15" xfId="1603"/>
    <cellStyle name="Calculation 16" xfId="1604"/>
    <cellStyle name="Calculation 17" xfId="1605"/>
    <cellStyle name="Calculation 18" xfId="1606"/>
    <cellStyle name="Calculation 19" xfId="1607"/>
    <cellStyle name="Calculation 2" xfId="1608"/>
    <cellStyle name="Calculation 2 10" xfId="1609"/>
    <cellStyle name="Calculation 2 2" xfId="1610"/>
    <cellStyle name="Calculation 2 3" xfId="1611"/>
    <cellStyle name="Calculation 2 4" xfId="1612"/>
    <cellStyle name="Calculation 2 5" xfId="1613"/>
    <cellStyle name="Calculation 2 6" xfId="1614"/>
    <cellStyle name="Calculation 2 7" xfId="1615"/>
    <cellStyle name="Calculation 2 8" xfId="1616"/>
    <cellStyle name="Calculation 2 9" xfId="1617"/>
    <cellStyle name="Calculation 20" xfId="1618"/>
    <cellStyle name="Calculation 21" xfId="1619"/>
    <cellStyle name="Calculation 22" xfId="1620"/>
    <cellStyle name="Calculation 23" xfId="1621"/>
    <cellStyle name="Calculation 24" xfId="1622"/>
    <cellStyle name="Calculation 25" xfId="1623"/>
    <cellStyle name="Calculation 26" xfId="1624"/>
    <cellStyle name="Calculation 27" xfId="1625"/>
    <cellStyle name="Calculation 28" xfId="1626"/>
    <cellStyle name="Calculation 29" xfId="1627"/>
    <cellStyle name="Calculation 3" xfId="1628"/>
    <cellStyle name="Calculation 3 2" xfId="1629"/>
    <cellStyle name="Calculation 3 3" xfId="1630"/>
    <cellStyle name="Calculation 3 4" xfId="1631"/>
    <cellStyle name="Calculation 30" xfId="1632"/>
    <cellStyle name="Calculation 31" xfId="1633"/>
    <cellStyle name="Calculation 32" xfId="1634"/>
    <cellStyle name="Calculation 33" xfId="1635"/>
    <cellStyle name="Calculation 34" xfId="1636"/>
    <cellStyle name="Calculation 35" xfId="1637"/>
    <cellStyle name="Calculation 36" xfId="1638"/>
    <cellStyle name="Calculation 37" xfId="1639"/>
    <cellStyle name="Calculation 38" xfId="1640"/>
    <cellStyle name="Calculation 39" xfId="1641"/>
    <cellStyle name="Calculation 4" xfId="1642"/>
    <cellStyle name="Calculation 40" xfId="1643"/>
    <cellStyle name="Calculation 41" xfId="1644"/>
    <cellStyle name="Calculation 42" xfId="1645"/>
    <cellStyle name="Calculation 43" xfId="1646"/>
    <cellStyle name="Calculation 5" xfId="1647"/>
    <cellStyle name="Calculation 6" xfId="1648"/>
    <cellStyle name="Calculation 7" xfId="1649"/>
    <cellStyle name="Calculation 8" xfId="1650"/>
    <cellStyle name="Calculation 9" xfId="1651"/>
    <cellStyle name="Check Cell 10" xfId="1652"/>
    <cellStyle name="Check Cell 11" xfId="1653"/>
    <cellStyle name="Check Cell 12" xfId="1654"/>
    <cellStyle name="Check Cell 13" xfId="1655"/>
    <cellStyle name="Check Cell 14" xfId="1656"/>
    <cellStyle name="Check Cell 15" xfId="1657"/>
    <cellStyle name="Check Cell 16" xfId="1658"/>
    <cellStyle name="Check Cell 17" xfId="1659"/>
    <cellStyle name="Check Cell 18" xfId="1660"/>
    <cellStyle name="Check Cell 19" xfId="1661"/>
    <cellStyle name="Check Cell 2" xfId="1662"/>
    <cellStyle name="Check Cell 2 10" xfId="1663"/>
    <cellStyle name="Check Cell 2 2" xfId="1664"/>
    <cellStyle name="Check Cell 2 3" xfId="1665"/>
    <cellStyle name="Check Cell 2 4" xfId="1666"/>
    <cellStyle name="Check Cell 2 5" xfId="1667"/>
    <cellStyle name="Check Cell 2 6" xfId="1668"/>
    <cellStyle name="Check Cell 2 7" xfId="1669"/>
    <cellStyle name="Check Cell 2 8" xfId="1670"/>
    <cellStyle name="Check Cell 2 9" xfId="1671"/>
    <cellStyle name="Check Cell 20" xfId="1672"/>
    <cellStyle name="Check Cell 21" xfId="1673"/>
    <cellStyle name="Check Cell 22" xfId="1674"/>
    <cellStyle name="Check Cell 23" xfId="1675"/>
    <cellStyle name="Check Cell 24" xfId="1676"/>
    <cellStyle name="Check Cell 25" xfId="1677"/>
    <cellStyle name="Check Cell 26" xfId="1678"/>
    <cellStyle name="Check Cell 27" xfId="1679"/>
    <cellStyle name="Check Cell 28" xfId="1680"/>
    <cellStyle name="Check Cell 29" xfId="1681"/>
    <cellStyle name="Check Cell 3" xfId="1682"/>
    <cellStyle name="Check Cell 3 2" xfId="1683"/>
    <cellStyle name="Check Cell 30" xfId="1684"/>
    <cellStyle name="Check Cell 31" xfId="1685"/>
    <cellStyle name="Check Cell 32" xfId="1686"/>
    <cellStyle name="Check Cell 33" xfId="1687"/>
    <cellStyle name="Check Cell 34" xfId="1688"/>
    <cellStyle name="Check Cell 35" xfId="1689"/>
    <cellStyle name="Check Cell 36" xfId="1690"/>
    <cellStyle name="Check Cell 37" xfId="1691"/>
    <cellStyle name="Check Cell 38" xfId="1692"/>
    <cellStyle name="Check Cell 39" xfId="1693"/>
    <cellStyle name="Check Cell 4" xfId="1694"/>
    <cellStyle name="Check Cell 40" xfId="1695"/>
    <cellStyle name="Check Cell 41" xfId="1696"/>
    <cellStyle name="Check Cell 42" xfId="1697"/>
    <cellStyle name="Check Cell 43" xfId="1698"/>
    <cellStyle name="Check Cell 5" xfId="1699"/>
    <cellStyle name="Check Cell 6" xfId="1700"/>
    <cellStyle name="Check Cell 7" xfId="1701"/>
    <cellStyle name="Check Cell 8" xfId="1702"/>
    <cellStyle name="Check Cell 9" xfId="1703"/>
    <cellStyle name="coin" xfId="1704"/>
    <cellStyle name="Comma [0] 2 10" xfId="1705"/>
    <cellStyle name="Comma [0] 2 2" xfId="1706"/>
    <cellStyle name="Comma [0] 2 3" xfId="1707"/>
    <cellStyle name="Comma [0] 2 4" xfId="1708"/>
    <cellStyle name="Comma [0] 2 5" xfId="1709"/>
    <cellStyle name="Comma [0] 2 6" xfId="1710"/>
    <cellStyle name="Comma [0] 2 7" xfId="1711"/>
    <cellStyle name="Comma [0] 2 8" xfId="1712"/>
    <cellStyle name="Comma [0] 2 9" xfId="1713"/>
    <cellStyle name="Comma 10" xfId="1714"/>
    <cellStyle name="Comma 10 2" xfId="1715"/>
    <cellStyle name="Comma 10 2 10" xfId="1716"/>
    <cellStyle name="Comma 10 2 11" xfId="1717"/>
    <cellStyle name="Comma 10 2 12" xfId="1718"/>
    <cellStyle name="Comma 10 2 13" xfId="1719"/>
    <cellStyle name="Comma 10 2 14" xfId="1720"/>
    <cellStyle name="Comma 10 2 15" xfId="1721"/>
    <cellStyle name="Comma 10 2 16" xfId="1722"/>
    <cellStyle name="Comma 10 2 17" xfId="1723"/>
    <cellStyle name="Comma 10 2 2" xfId="1724"/>
    <cellStyle name="Comma 10 2 3" xfId="1725"/>
    <cellStyle name="Comma 10 2 4" xfId="1726"/>
    <cellStyle name="Comma 10 2 5" xfId="1727"/>
    <cellStyle name="Comma 10 2 6" xfId="1728"/>
    <cellStyle name="Comma 10 2 7" xfId="1729"/>
    <cellStyle name="Comma 10 2 8" xfId="1730"/>
    <cellStyle name="Comma 10 2 9" xfId="1731"/>
    <cellStyle name="Comma 10 3" xfId="1732"/>
    <cellStyle name="Comma 10 3 10" xfId="1733"/>
    <cellStyle name="Comma 10 3 11" xfId="1734"/>
    <cellStyle name="Comma 10 3 12" xfId="1735"/>
    <cellStyle name="Comma 10 3 13" xfId="1736"/>
    <cellStyle name="Comma 10 3 14" xfId="1737"/>
    <cellStyle name="Comma 10 3 15" xfId="1738"/>
    <cellStyle name="Comma 10 3 16" xfId="1739"/>
    <cellStyle name="Comma 10 3 17" xfId="1740"/>
    <cellStyle name="Comma 10 3 2" xfId="1741"/>
    <cellStyle name="Comma 10 3 3" xfId="1742"/>
    <cellStyle name="Comma 10 3 4" xfId="1743"/>
    <cellStyle name="Comma 10 3 5" xfId="1744"/>
    <cellStyle name="Comma 10 3 6" xfId="1745"/>
    <cellStyle name="Comma 10 3 7" xfId="1746"/>
    <cellStyle name="Comma 10 3 8" xfId="1747"/>
    <cellStyle name="Comma 10 3 9" xfId="1748"/>
    <cellStyle name="Comma 10 4" xfId="1749"/>
    <cellStyle name="Comma 10 4 10" xfId="1750"/>
    <cellStyle name="Comma 10 4 11" xfId="1751"/>
    <cellStyle name="Comma 10 4 12" xfId="1752"/>
    <cellStyle name="Comma 10 4 13" xfId="1753"/>
    <cellStyle name="Comma 10 4 14" xfId="1754"/>
    <cellStyle name="Comma 10 4 15" xfId="1755"/>
    <cellStyle name="Comma 10 4 16" xfId="1756"/>
    <cellStyle name="Comma 10 4 17" xfId="1757"/>
    <cellStyle name="Comma 10 4 2" xfId="1758"/>
    <cellStyle name="Comma 10 4 3" xfId="1759"/>
    <cellStyle name="Comma 10 4 4" xfId="1760"/>
    <cellStyle name="Comma 10 4 5" xfId="1761"/>
    <cellStyle name="Comma 10 4 6" xfId="1762"/>
    <cellStyle name="Comma 10 4 7" xfId="1763"/>
    <cellStyle name="Comma 10 4 8" xfId="1764"/>
    <cellStyle name="Comma 10 4 9" xfId="1765"/>
    <cellStyle name="Comma 10 5" xfId="1766"/>
    <cellStyle name="Comma 10 5 10" xfId="1767"/>
    <cellStyle name="Comma 10 5 11" xfId="1768"/>
    <cellStyle name="Comma 10 5 12" xfId="1769"/>
    <cellStyle name="Comma 10 5 13" xfId="1770"/>
    <cellStyle name="Comma 10 5 14" xfId="1771"/>
    <cellStyle name="Comma 10 5 15" xfId="1772"/>
    <cellStyle name="Comma 10 5 16" xfId="1773"/>
    <cellStyle name="Comma 10 5 17" xfId="1774"/>
    <cellStyle name="Comma 10 5 2" xfId="1775"/>
    <cellStyle name="Comma 10 5 3" xfId="1776"/>
    <cellStyle name="Comma 10 5 4" xfId="1777"/>
    <cellStyle name="Comma 10 5 5" xfId="1778"/>
    <cellStyle name="Comma 10 5 6" xfId="1779"/>
    <cellStyle name="Comma 10 5 7" xfId="1780"/>
    <cellStyle name="Comma 10 5 8" xfId="1781"/>
    <cellStyle name="Comma 10 5 9" xfId="1782"/>
    <cellStyle name="Comma 10 6" xfId="1783"/>
    <cellStyle name="Comma 10 6 10" xfId="1784"/>
    <cellStyle name="Comma 10 6 11" xfId="1785"/>
    <cellStyle name="Comma 10 6 12" xfId="1786"/>
    <cellStyle name="Comma 10 6 13" xfId="1787"/>
    <cellStyle name="Comma 10 6 14" xfId="1788"/>
    <cellStyle name="Comma 10 6 15" xfId="1789"/>
    <cellStyle name="Comma 10 6 16" xfId="1790"/>
    <cellStyle name="Comma 10 6 17" xfId="1791"/>
    <cellStyle name="Comma 10 6 2" xfId="1792"/>
    <cellStyle name="Comma 10 6 3" xfId="1793"/>
    <cellStyle name="Comma 10 6 4" xfId="1794"/>
    <cellStyle name="Comma 10 6 5" xfId="1795"/>
    <cellStyle name="Comma 10 6 6" xfId="1796"/>
    <cellStyle name="Comma 10 6 7" xfId="1797"/>
    <cellStyle name="Comma 10 6 8" xfId="1798"/>
    <cellStyle name="Comma 10 6 9" xfId="1799"/>
    <cellStyle name="Comma 10 7" xfId="1800"/>
    <cellStyle name="Comma 10 7 10" xfId="1801"/>
    <cellStyle name="Comma 10 7 11" xfId="1802"/>
    <cellStyle name="Comma 10 7 12" xfId="1803"/>
    <cellStyle name="Comma 10 7 13" xfId="1804"/>
    <cellStyle name="Comma 10 7 14" xfId="1805"/>
    <cellStyle name="Comma 10 7 15" xfId="1806"/>
    <cellStyle name="Comma 10 7 16" xfId="1807"/>
    <cellStyle name="Comma 10 7 17" xfId="1808"/>
    <cellStyle name="Comma 10 7 2" xfId="1809"/>
    <cellStyle name="Comma 10 7 3" xfId="1810"/>
    <cellStyle name="Comma 10 7 4" xfId="1811"/>
    <cellStyle name="Comma 10 7 5" xfId="1812"/>
    <cellStyle name="Comma 10 7 6" xfId="1813"/>
    <cellStyle name="Comma 10 7 7" xfId="1814"/>
    <cellStyle name="Comma 10 7 8" xfId="1815"/>
    <cellStyle name="Comma 10 7 9" xfId="1816"/>
    <cellStyle name="Comma 10 8" xfId="1817"/>
    <cellStyle name="Comma 10 8 10" xfId="1818"/>
    <cellStyle name="Comma 10 8 11" xfId="1819"/>
    <cellStyle name="Comma 10 8 12" xfId="1820"/>
    <cellStyle name="Comma 10 8 13" xfId="1821"/>
    <cellStyle name="Comma 10 8 14" xfId="1822"/>
    <cellStyle name="Comma 10 8 15" xfId="1823"/>
    <cellStyle name="Comma 10 8 16" xfId="1824"/>
    <cellStyle name="Comma 10 8 17" xfId="1825"/>
    <cellStyle name="Comma 10 8 2" xfId="1826"/>
    <cellStyle name="Comma 10 8 3" xfId="1827"/>
    <cellStyle name="Comma 10 8 4" xfId="1828"/>
    <cellStyle name="Comma 10 8 5" xfId="1829"/>
    <cellStyle name="Comma 10 8 6" xfId="1830"/>
    <cellStyle name="Comma 10 8 7" xfId="1831"/>
    <cellStyle name="Comma 10 8 8" xfId="1832"/>
    <cellStyle name="Comma 10 8 9" xfId="1833"/>
    <cellStyle name="Comma 11" xfId="1834"/>
    <cellStyle name="Comma 11 2" xfId="1835"/>
    <cellStyle name="Comma 12" xfId="1836"/>
    <cellStyle name="Comma 12 2" xfId="1837"/>
    <cellStyle name="Comma 13" xfId="1838"/>
    <cellStyle name="Comma 13 2" xfId="1839"/>
    <cellStyle name="Comma 14" xfId="1840"/>
    <cellStyle name="Comma 14 2" xfId="1841"/>
    <cellStyle name="Comma 14 3" xfId="1842"/>
    <cellStyle name="Comma 15" xfId="1843"/>
    <cellStyle name="Comma 15 2" xfId="1844"/>
    <cellStyle name="Comma 16" xfId="1845"/>
    <cellStyle name="Comma 16 2" xfId="1846"/>
    <cellStyle name="Comma 17" xfId="1847"/>
    <cellStyle name="Comma 17 2" xfId="1848"/>
    <cellStyle name="Comma 18" xfId="1849"/>
    <cellStyle name="Comma 18 2" xfId="1850"/>
    <cellStyle name="Comma 19" xfId="1851"/>
    <cellStyle name="Comma 19 2" xfId="1852"/>
    <cellStyle name="Comma 2" xfId="1853"/>
    <cellStyle name="Comma 2 10" xfId="1854"/>
    <cellStyle name="Comma 2 10 2" xfId="1855"/>
    <cellStyle name="Comma 2 10 3" xfId="1856"/>
    <cellStyle name="Comma 2 11" xfId="1857"/>
    <cellStyle name="Comma 2 11 2" xfId="1858"/>
    <cellStyle name="Comma 2 11 3" xfId="1859"/>
    <cellStyle name="Comma 2 12" xfId="1860"/>
    <cellStyle name="Comma 2 12 2" xfId="1861"/>
    <cellStyle name="Comma 2 12 3" xfId="1862"/>
    <cellStyle name="Comma 2 13" xfId="1863"/>
    <cellStyle name="Comma 2 13 2" xfId="1864"/>
    <cellStyle name="Comma 2 13 3" xfId="1865"/>
    <cellStyle name="Comma 2 14" xfId="1866"/>
    <cellStyle name="Comma 2 15" xfId="1867"/>
    <cellStyle name="Comma 2 16" xfId="1868"/>
    <cellStyle name="Comma 2 17" xfId="1869"/>
    <cellStyle name="Comma 2 17 2" xfId="1870"/>
    <cellStyle name="Comma 2 18" xfId="1871"/>
    <cellStyle name="Comma 2 18 2" xfId="1872"/>
    <cellStyle name="Comma 2 19" xfId="1873"/>
    <cellStyle name="Comma 2 19 2" xfId="1874"/>
    <cellStyle name="Comma 2 19 2 2" xfId="1875"/>
    <cellStyle name="Comma 2 19 3" xfId="1876"/>
    <cellStyle name="Comma 2 2" xfId="1877"/>
    <cellStyle name="Comma 2 2 2" xfId="1878"/>
    <cellStyle name="Comma 2 2 2 2" xfId="1879"/>
    <cellStyle name="Comma 2 2 2 3" xfId="1880"/>
    <cellStyle name="Comma 2 2 2 4" xfId="1881"/>
    <cellStyle name="Comma 2 2 2 4 2" xfId="1882"/>
    <cellStyle name="Comma 2 2 2 4 3" xfId="1883"/>
    <cellStyle name="Comma 2 2 2 5" xfId="1884"/>
    <cellStyle name="Comma 2 2 2 6" xfId="1885"/>
    <cellStyle name="Comma 2 2 2 7" xfId="1886"/>
    <cellStyle name="Comma 2 2 3" xfId="1887"/>
    <cellStyle name="Comma 2 2 3 2" xfId="1888"/>
    <cellStyle name="Comma 2 2 3 3" xfId="1889"/>
    <cellStyle name="Comma 2 2 3 4" xfId="1890"/>
    <cellStyle name="Comma 2 2 3 4 2" xfId="1891"/>
    <cellStyle name="Comma 2 2 3 5" xfId="1892"/>
    <cellStyle name="Comma 2 2 3 6" xfId="1893"/>
    <cellStyle name="Comma 2 2 4" xfId="1894"/>
    <cellStyle name="Comma 2 2 4 2" xfId="1895"/>
    <cellStyle name="Comma 2 2 5" xfId="1896"/>
    <cellStyle name="Comma 2 2 6" xfId="1897"/>
    <cellStyle name="Comma 2 2 6 2" xfId="1898"/>
    <cellStyle name="Comma 2 2 6 3" xfId="1899"/>
    <cellStyle name="Comma 2 2 7" xfId="1900"/>
    <cellStyle name="Comma 2 2 8" xfId="1901"/>
    <cellStyle name="Comma 2 20" xfId="1902"/>
    <cellStyle name="Comma 2 20 2" xfId="1903"/>
    <cellStyle name="Comma 2 21" xfId="1904"/>
    <cellStyle name="Comma 2 21 2" xfId="1905"/>
    <cellStyle name="Comma 2 3" xfId="1906"/>
    <cellStyle name="Comma 2 3 2" xfId="1907"/>
    <cellStyle name="Comma 2 3 2 2" xfId="1908"/>
    <cellStyle name="Comma 2 3 2 3" xfId="1909"/>
    <cellStyle name="Comma 2 3 2 4" xfId="1910"/>
    <cellStyle name="Comma 2 3 2 4 2" xfId="1911"/>
    <cellStyle name="Comma 2 3 2 4 3" xfId="1912"/>
    <cellStyle name="Comma 2 3 2 4 4" xfId="1913"/>
    <cellStyle name="Comma 2 3 2 5" xfId="1914"/>
    <cellStyle name="Comma 2 3 3" xfId="1915"/>
    <cellStyle name="Comma 2 3 3 2" xfId="1916"/>
    <cellStyle name="Comma 2 3 3 3" xfId="1917"/>
    <cellStyle name="Comma 2 3 3 4" xfId="1918"/>
    <cellStyle name="Comma 2 3 3 4 2" xfId="1919"/>
    <cellStyle name="Comma 2 3 4" xfId="1920"/>
    <cellStyle name="Comma 2 3 4 2" xfId="1921"/>
    <cellStyle name="Comma 2 3 5" xfId="1922"/>
    <cellStyle name="Comma 2 3 6" xfId="1923"/>
    <cellStyle name="Comma 2 3 6 2" xfId="1924"/>
    <cellStyle name="Comma 2 3 7" xfId="1925"/>
    <cellStyle name="Comma 2 4" xfId="1926"/>
    <cellStyle name="Comma 2 4 2" xfId="1927"/>
    <cellStyle name="Comma 2 4 3" xfId="1928"/>
    <cellStyle name="Comma 2 4 4" xfId="1929"/>
    <cellStyle name="Comma 2 4 4 2" xfId="1930"/>
    <cellStyle name="Comma 2 4 4 3" xfId="1931"/>
    <cellStyle name="Comma 2 4 4 4" xfId="1932"/>
    <cellStyle name="Comma 2 4 5" xfId="1933"/>
    <cellStyle name="Comma 2 4 6" xfId="1934"/>
    <cellStyle name="Comma 2 4 7" xfId="1935"/>
    <cellStyle name="Comma 2 5" xfId="1936"/>
    <cellStyle name="Comma 2 5 2" xfId="1937"/>
    <cellStyle name="Comma 2 5 3" xfId="1938"/>
    <cellStyle name="Comma 2 5 4" xfId="1939"/>
    <cellStyle name="Comma 2 5 4 2" xfId="1940"/>
    <cellStyle name="Comma 2 5 5" xfId="1941"/>
    <cellStyle name="Comma 2 5 6" xfId="1942"/>
    <cellStyle name="Comma 2 6" xfId="1943"/>
    <cellStyle name="Comma 2 6 2" xfId="1944"/>
    <cellStyle name="Comma 2 6 2 2" xfId="1945"/>
    <cellStyle name="Comma 2 6 3" xfId="1946"/>
    <cellStyle name="Comma 2 6 4" xfId="1947"/>
    <cellStyle name="Comma 2 7" xfId="1948"/>
    <cellStyle name="Comma 2 7 2" xfId="1949"/>
    <cellStyle name="Comma 2 7 2 2" xfId="1950"/>
    <cellStyle name="Comma 2 7 3" xfId="1951"/>
    <cellStyle name="Comma 2 7 4" xfId="1952"/>
    <cellStyle name="Comma 2 8" xfId="1953"/>
    <cellStyle name="Comma 2 8 2" xfId="1954"/>
    <cellStyle name="Comma 2 8 3" xfId="1955"/>
    <cellStyle name="Comma 2 8 4" xfId="1956"/>
    <cellStyle name="Comma 2 8 5" xfId="1957"/>
    <cellStyle name="Comma 2 8 6" xfId="1958"/>
    <cellStyle name="Comma 2 9" xfId="1959"/>
    <cellStyle name="Comma 2 9 2" xfId="1960"/>
    <cellStyle name="Comma 2 9 3" xfId="1961"/>
    <cellStyle name="Comma 3" xfId="1962"/>
    <cellStyle name="Comma 3 10" xfId="1963"/>
    <cellStyle name="Comma 3 10 2" xfId="1964"/>
    <cellStyle name="Comma 3 11" xfId="1965"/>
    <cellStyle name="Comma 3 12" xfId="1966"/>
    <cellStyle name="Comma 3 2" xfId="1967"/>
    <cellStyle name="Comma 3 2 2" xfId="1968"/>
    <cellStyle name="Comma 3 2 3" xfId="1969"/>
    <cellStyle name="Comma 3 2 4" xfId="1970"/>
    <cellStyle name="Comma 3 3" xfId="1971"/>
    <cellStyle name="Comma 3 3 2" xfId="1972"/>
    <cellStyle name="Comma 3 3 3" xfId="1973"/>
    <cellStyle name="Comma 3 3 4" xfId="1974"/>
    <cellStyle name="Comma 3 4" xfId="1975"/>
    <cellStyle name="Comma 3 4 2" xfId="1976"/>
    <cellStyle name="Comma 3 5" xfId="1977"/>
    <cellStyle name="Comma 3 6" xfId="1978"/>
    <cellStyle name="Comma 3 7" xfId="1979"/>
    <cellStyle name="Comma 3 8" xfId="1980"/>
    <cellStyle name="Comma 3 9" xfId="1981"/>
    <cellStyle name="Comma 4" xfId="1982"/>
    <cellStyle name="Comma 4 10" xfId="1983"/>
    <cellStyle name="Comma 4 2" xfId="1984"/>
    <cellStyle name="Comma 4 2 2" xfId="1985"/>
    <cellStyle name="Comma 4 2 3" xfId="1986"/>
    <cellStyle name="Comma 4 3" xfId="1987"/>
    <cellStyle name="Comma 4 4" xfId="1988"/>
    <cellStyle name="Comma 4 5" xfId="1989"/>
    <cellStyle name="Comma 4 6" xfId="1990"/>
    <cellStyle name="Comma 4 7" xfId="1991"/>
    <cellStyle name="Comma 4 8" xfId="1992"/>
    <cellStyle name="Comma 4 9" xfId="1993"/>
    <cellStyle name="Comma 5" xfId="1994"/>
    <cellStyle name="Comma 5 2" xfId="1995"/>
    <cellStyle name="Comma 5 3" xfId="1996"/>
    <cellStyle name="Comma 5 3 2" xfId="1997"/>
    <cellStyle name="Comma 5 4" xfId="1998"/>
    <cellStyle name="Comma 5 5" xfId="1999"/>
    <cellStyle name="Comma 5 6" xfId="2000"/>
    <cellStyle name="Comma 5 7" xfId="2001"/>
    <cellStyle name="Comma 5 8" xfId="2002"/>
    <cellStyle name="Comma 6" xfId="2003"/>
    <cellStyle name="Comma 6 2" xfId="2004"/>
    <cellStyle name="Comma 6 3" xfId="2005"/>
    <cellStyle name="Comma 6 4" xfId="2006"/>
    <cellStyle name="Comma 6 5" xfId="2007"/>
    <cellStyle name="Comma 6 6" xfId="2008"/>
    <cellStyle name="Comma 6 7" xfId="2009"/>
    <cellStyle name="Comma 6 8" xfId="2010"/>
    <cellStyle name="Comma 7" xfId="2011"/>
    <cellStyle name="Comma 7 10" xfId="2012"/>
    <cellStyle name="Comma 7 11" xfId="2013"/>
    <cellStyle name="Comma 7 11 2" xfId="2014"/>
    <cellStyle name="Comma 7 12" xfId="2015"/>
    <cellStyle name="Comma 7 13" xfId="2016"/>
    <cellStyle name="Comma 7 14" xfId="2017"/>
    <cellStyle name="Comma 7 15" xfId="2018"/>
    <cellStyle name="Comma 7 16" xfId="2019"/>
    <cellStyle name="Comma 7 16 2" xfId="2020"/>
    <cellStyle name="Comma 7 17" xfId="2021"/>
    <cellStyle name="Comma 7 17 2" xfId="2022"/>
    <cellStyle name="Comma 7 18" xfId="2023"/>
    <cellStyle name="Comma 7 18 2" xfId="2024"/>
    <cellStyle name="Comma 7 19" xfId="2025"/>
    <cellStyle name="Comma 7 19 2" xfId="2026"/>
    <cellStyle name="Comma 7 2" xfId="2027"/>
    <cellStyle name="Comma 7 20" xfId="2028"/>
    <cellStyle name="Comma 7 20 2" xfId="2029"/>
    <cellStyle name="Comma 7 21" xfId="2030"/>
    <cellStyle name="Comma 7 21 2" xfId="2031"/>
    <cellStyle name="Comma 7 3" xfId="2032"/>
    <cellStyle name="Comma 7 3 10" xfId="2033"/>
    <cellStyle name="Comma 7 3 11" xfId="2034"/>
    <cellStyle name="Comma 7 3 12" xfId="2035"/>
    <cellStyle name="Comma 7 3 13" xfId="2036"/>
    <cellStyle name="Comma 7 3 14" xfId="2037"/>
    <cellStyle name="Comma 7 3 15" xfId="2038"/>
    <cellStyle name="Comma 7 3 2" xfId="2039"/>
    <cellStyle name="Comma 7 3 3" xfId="2040"/>
    <cellStyle name="Comma 7 3 4" xfId="2041"/>
    <cellStyle name="Comma 7 3 5" xfId="2042"/>
    <cellStyle name="Comma 7 3 6" xfId="2043"/>
    <cellStyle name="Comma 7 3 7" xfId="2044"/>
    <cellStyle name="Comma 7 3 8" xfId="2045"/>
    <cellStyle name="Comma 7 3 9" xfId="2046"/>
    <cellStyle name="Comma 7 4" xfId="2047"/>
    <cellStyle name="Comma 7 5" xfId="2048"/>
    <cellStyle name="Comma 7 6" xfId="2049"/>
    <cellStyle name="Comma 7 7" xfId="2050"/>
    <cellStyle name="Comma 7 8" xfId="2051"/>
    <cellStyle name="Comma 7 9" xfId="2052"/>
    <cellStyle name="Comma 8" xfId="2053"/>
    <cellStyle name="Comma 8 2" xfId="2054"/>
    <cellStyle name="Comma 8 2 2" xfId="2055"/>
    <cellStyle name="Comma 8 2 3" xfId="2056"/>
    <cellStyle name="Comma 8 3" xfId="2057"/>
    <cellStyle name="Comma 8 3 2" xfId="2058"/>
    <cellStyle name="Comma 8 4" xfId="2059"/>
    <cellStyle name="Comma 8 4 2" xfId="2060"/>
    <cellStyle name="Comma 8 5" xfId="2061"/>
    <cellStyle name="Comma 8 5 2" xfId="2062"/>
    <cellStyle name="Comma 8 6" xfId="2063"/>
    <cellStyle name="Comma 8 6 2" xfId="2064"/>
    <cellStyle name="Comma 8 7" xfId="2065"/>
    <cellStyle name="Comma 8 7 2" xfId="2066"/>
    <cellStyle name="Comma 8 8" xfId="2067"/>
    <cellStyle name="Comma 8 8 2" xfId="2068"/>
    <cellStyle name="Comma 9" xfId="2069"/>
    <cellStyle name="Comma 9 2" xfId="2070"/>
    <cellStyle name="Comma 9 3" xfId="2071"/>
    <cellStyle name="Comma 9 4" xfId="2072"/>
    <cellStyle name="Comma 9 5" xfId="2073"/>
    <cellStyle name="Comma 9 6" xfId="2074"/>
    <cellStyle name="Comma 9 7" xfId="2075"/>
    <cellStyle name="Comma 9 8" xfId="2076"/>
    <cellStyle name="Comma 9 9" xfId="2077"/>
    <cellStyle name="Constants" xfId="2078"/>
    <cellStyle name="Currency 2" xfId="2079"/>
    <cellStyle name="Currency 2 2" xfId="2080"/>
    <cellStyle name="CustomCellsOrange" xfId="2081"/>
    <cellStyle name="CustomizationCells" xfId="2082"/>
    <cellStyle name="CustomizationGreenCells" xfId="2083"/>
    <cellStyle name="DocBox_EmptyRow" xfId="2084"/>
    <cellStyle name="donn_normal" xfId="2085"/>
    <cellStyle name="Eingabe" xfId="2086"/>
    <cellStyle name="Empty_B_border" xfId="2087"/>
    <cellStyle name="ent_col_ser" xfId="2088"/>
    <cellStyle name="entete_source" xfId="2089"/>
    <cellStyle name="Ergebnis" xfId="2090"/>
    <cellStyle name="Erklärender Text" xfId="2091"/>
    <cellStyle name="Estilo 1" xfId="2092"/>
    <cellStyle name="Euro" xfId="2093"/>
    <cellStyle name="Euro 10" xfId="2094"/>
    <cellStyle name="Euro 10 2" xfId="2095"/>
    <cellStyle name="Euro 11" xfId="2096"/>
    <cellStyle name="Euro 11 2" xfId="2097"/>
    <cellStyle name="Euro 12" xfId="2098"/>
    <cellStyle name="Euro 13" xfId="2099"/>
    <cellStyle name="Euro 14" xfId="2100"/>
    <cellStyle name="Euro 15" xfId="2101"/>
    <cellStyle name="Euro 16" xfId="2102"/>
    <cellStyle name="Euro 17" xfId="2103"/>
    <cellStyle name="Euro 18" xfId="2104"/>
    <cellStyle name="Euro 19" xfId="2105"/>
    <cellStyle name="Euro 2" xfId="2106"/>
    <cellStyle name="Euro 2 2" xfId="2107"/>
    <cellStyle name="Euro 2 2 2" xfId="2108"/>
    <cellStyle name="Euro 2 2 3" xfId="2109"/>
    <cellStyle name="Euro 2 2 4" xfId="2110"/>
    <cellStyle name="Euro 2 2 4 2" xfId="2111"/>
    <cellStyle name="Euro 2 2 4 3" xfId="2112"/>
    <cellStyle name="Euro 2 2 5" xfId="2113"/>
    <cellStyle name="Euro 2 2 6" xfId="2114"/>
    <cellStyle name="Euro 2 3" xfId="2115"/>
    <cellStyle name="Euro 2 4" xfId="2116"/>
    <cellStyle name="Euro 2 5" xfId="2117"/>
    <cellStyle name="Euro 2 6" xfId="2118"/>
    <cellStyle name="Euro 2 7" xfId="2119"/>
    <cellStyle name="Euro 2 8" xfId="2120"/>
    <cellStyle name="Euro 20" xfId="2121"/>
    <cellStyle name="Euro 21" xfId="2122"/>
    <cellStyle name="Euro 22" xfId="2123"/>
    <cellStyle name="Euro 23" xfId="2124"/>
    <cellStyle name="Euro 24" xfId="2125"/>
    <cellStyle name="Euro 25" xfId="2126"/>
    <cellStyle name="Euro 26" xfId="2127"/>
    <cellStyle name="Euro 27" xfId="2128"/>
    <cellStyle name="Euro 28" xfId="2129"/>
    <cellStyle name="Euro 29" xfId="2130"/>
    <cellStyle name="Euro 3" xfId="2131"/>
    <cellStyle name="Euro 3 2" xfId="2132"/>
    <cellStyle name="Euro 3 2 2" xfId="2133"/>
    <cellStyle name="Euro 3 3" xfId="2134"/>
    <cellStyle name="Euro 3 3 2" xfId="2135"/>
    <cellStyle name="Euro 3 3 3" xfId="2136"/>
    <cellStyle name="Euro 3 3 4" xfId="2137"/>
    <cellStyle name="Euro 3 3 4 2" xfId="2138"/>
    <cellStyle name="Euro 3 4" xfId="2139"/>
    <cellStyle name="Euro 3 5" xfId="2140"/>
    <cellStyle name="Euro 3 6" xfId="2141"/>
    <cellStyle name="Euro 3 7" xfId="2142"/>
    <cellStyle name="Euro 3 8" xfId="2143"/>
    <cellStyle name="Euro 3 9" xfId="2144"/>
    <cellStyle name="Euro 3_PrimaryEnergyPrices_TIMES" xfId="2145"/>
    <cellStyle name="Euro 30" xfId="2146"/>
    <cellStyle name="Euro 31" xfId="2147"/>
    <cellStyle name="Euro 32" xfId="2148"/>
    <cellStyle name="Euro 33" xfId="2149"/>
    <cellStyle name="Euro 34" xfId="2150"/>
    <cellStyle name="Euro 35" xfId="2151"/>
    <cellStyle name="Euro 36" xfId="2152"/>
    <cellStyle name="Euro 37" xfId="2153"/>
    <cellStyle name="Euro 38" xfId="2154"/>
    <cellStyle name="Euro 39" xfId="2155"/>
    <cellStyle name="Euro 4" xfId="2156"/>
    <cellStyle name="Euro 4 2" xfId="2157"/>
    <cellStyle name="Euro 4 2 2" xfId="2158"/>
    <cellStyle name="Euro 4 3" xfId="2159"/>
    <cellStyle name="Euro 4 3 2" xfId="2160"/>
    <cellStyle name="Euro 4 3 3" xfId="2161"/>
    <cellStyle name="Euro 4 3 4" xfId="2162"/>
    <cellStyle name="Euro 4 3 4 2" xfId="2163"/>
    <cellStyle name="Euro 4 4" xfId="2164"/>
    <cellStyle name="Euro 4 4 2" xfId="2165"/>
    <cellStyle name="Euro 4 4 3" xfId="2166"/>
    <cellStyle name="Euro 4 5" xfId="2167"/>
    <cellStyle name="Euro 40" xfId="2168"/>
    <cellStyle name="Euro 41" xfId="2169"/>
    <cellStyle name="Euro 42" xfId="2170"/>
    <cellStyle name="Euro 43" xfId="2171"/>
    <cellStyle name="Euro 44" xfId="2172"/>
    <cellStyle name="Euro 45" xfId="2173"/>
    <cellStyle name="Euro 46" xfId="2174"/>
    <cellStyle name="Euro 47" xfId="2175"/>
    <cellStyle name="Euro 48" xfId="2176"/>
    <cellStyle name="Euro 48 2" xfId="2177"/>
    <cellStyle name="Euro 49" xfId="2178"/>
    <cellStyle name="Euro 49 2" xfId="2179"/>
    <cellStyle name="Euro 5" xfId="2180"/>
    <cellStyle name="Euro 5 2" xfId="2181"/>
    <cellStyle name="Euro 5 3" xfId="2182"/>
    <cellStyle name="Euro 5 4" xfId="2183"/>
    <cellStyle name="Euro 5 4 2" xfId="2184"/>
    <cellStyle name="Euro 50" xfId="2185"/>
    <cellStyle name="Euro 50 2" xfId="2186"/>
    <cellStyle name="Euro 51" xfId="2187"/>
    <cellStyle name="Euro 51 2" xfId="2188"/>
    <cellStyle name="Euro 52" xfId="2189"/>
    <cellStyle name="Euro 52 2" xfId="2190"/>
    <cellStyle name="Euro 53" xfId="2191"/>
    <cellStyle name="Euro 53 2" xfId="2192"/>
    <cellStyle name="Euro 54" xfId="2193"/>
    <cellStyle name="Euro 54 2" xfId="2194"/>
    <cellStyle name="Euro 55" xfId="2195"/>
    <cellStyle name="Euro 55 2" xfId="2196"/>
    <cellStyle name="Euro 56" xfId="2197"/>
    <cellStyle name="Euro 56 2" xfId="2198"/>
    <cellStyle name="Euro 57" xfId="2199"/>
    <cellStyle name="Euro 58" xfId="2200"/>
    <cellStyle name="Euro 59" xfId="2201"/>
    <cellStyle name="Euro 6" xfId="2202"/>
    <cellStyle name="Euro 6 2" xfId="2203"/>
    <cellStyle name="Euro 6 3" xfId="2204"/>
    <cellStyle name="Euro 6 4" xfId="2205"/>
    <cellStyle name="Euro 6 5" xfId="2206"/>
    <cellStyle name="Euro 60" xfId="2207"/>
    <cellStyle name="Euro 7" xfId="2208"/>
    <cellStyle name="Euro 7 2" xfId="2209"/>
    <cellStyle name="Euro 7 3" xfId="2210"/>
    <cellStyle name="Euro 8" xfId="2211"/>
    <cellStyle name="Euro 8 2" xfId="2212"/>
    <cellStyle name="Euro 9" xfId="2213"/>
    <cellStyle name="Euro 9 2" xfId="2214"/>
    <cellStyle name="Euro_Potentials in TIMES" xfId="2215"/>
    <cellStyle name="Explanatory Text 10" xfId="2216"/>
    <cellStyle name="Explanatory Text 11" xfId="2217"/>
    <cellStyle name="Explanatory Text 12" xfId="2218"/>
    <cellStyle name="Explanatory Text 13" xfId="2219"/>
    <cellStyle name="Explanatory Text 14" xfId="2220"/>
    <cellStyle name="Explanatory Text 15" xfId="2221"/>
    <cellStyle name="Explanatory Text 16" xfId="2222"/>
    <cellStyle name="Explanatory Text 17" xfId="2223"/>
    <cellStyle name="Explanatory Text 18" xfId="2224"/>
    <cellStyle name="Explanatory Text 19" xfId="2225"/>
    <cellStyle name="Explanatory Text 2" xfId="2226"/>
    <cellStyle name="Explanatory Text 2 10" xfId="2227"/>
    <cellStyle name="Explanatory Text 2 2" xfId="2228"/>
    <cellStyle name="Explanatory Text 2 3" xfId="2229"/>
    <cellStyle name="Explanatory Text 2 4" xfId="2230"/>
    <cellStyle name="Explanatory Text 2 5" xfId="2231"/>
    <cellStyle name="Explanatory Text 2 6" xfId="2232"/>
    <cellStyle name="Explanatory Text 2 7" xfId="2233"/>
    <cellStyle name="Explanatory Text 2 8" xfId="2234"/>
    <cellStyle name="Explanatory Text 2 9" xfId="2235"/>
    <cellStyle name="Explanatory Text 20" xfId="2236"/>
    <cellStyle name="Explanatory Text 21" xfId="2237"/>
    <cellStyle name="Explanatory Text 22" xfId="2238"/>
    <cellStyle name="Explanatory Text 23" xfId="2239"/>
    <cellStyle name="Explanatory Text 24" xfId="2240"/>
    <cellStyle name="Explanatory Text 25" xfId="2241"/>
    <cellStyle name="Explanatory Text 26" xfId="2242"/>
    <cellStyle name="Explanatory Text 27" xfId="2243"/>
    <cellStyle name="Explanatory Text 28" xfId="2244"/>
    <cellStyle name="Explanatory Text 29" xfId="2245"/>
    <cellStyle name="Explanatory Text 3" xfId="2246"/>
    <cellStyle name="Explanatory Text 3 2" xfId="2247"/>
    <cellStyle name="Explanatory Text 30" xfId="2248"/>
    <cellStyle name="Explanatory Text 31" xfId="2249"/>
    <cellStyle name="Explanatory Text 32" xfId="2250"/>
    <cellStyle name="Explanatory Text 33" xfId="2251"/>
    <cellStyle name="Explanatory Text 34" xfId="2252"/>
    <cellStyle name="Explanatory Text 35" xfId="2253"/>
    <cellStyle name="Explanatory Text 36" xfId="2254"/>
    <cellStyle name="Explanatory Text 37" xfId="2255"/>
    <cellStyle name="Explanatory Text 38" xfId="2256"/>
    <cellStyle name="Explanatory Text 39" xfId="2257"/>
    <cellStyle name="Explanatory Text 4" xfId="2258"/>
    <cellStyle name="Explanatory Text 40" xfId="2259"/>
    <cellStyle name="Explanatory Text 41" xfId="2260"/>
    <cellStyle name="Explanatory Text 42" xfId="2261"/>
    <cellStyle name="Explanatory Text 43" xfId="2262"/>
    <cellStyle name="Explanatory Text 5" xfId="2263"/>
    <cellStyle name="Explanatory Text 6" xfId="2264"/>
    <cellStyle name="Explanatory Text 7" xfId="2265"/>
    <cellStyle name="Explanatory Text 8" xfId="2266"/>
    <cellStyle name="Explanatory Text 9" xfId="2267"/>
    <cellStyle name="Float" xfId="2268"/>
    <cellStyle name="Float 2" xfId="2269"/>
    <cellStyle name="Float 2 2" xfId="2270"/>
    <cellStyle name="Float 3" xfId="2271"/>
    <cellStyle name="Float 3 2" xfId="2272"/>
    <cellStyle name="Float 3 3" xfId="2273"/>
    <cellStyle name="Float 4" xfId="2274"/>
    <cellStyle name="Good 10" xfId="2275"/>
    <cellStyle name="Good 11" xfId="2276"/>
    <cellStyle name="Good 12" xfId="2277"/>
    <cellStyle name="Good 13" xfId="2278"/>
    <cellStyle name="Good 14" xfId="2279"/>
    <cellStyle name="Good 15" xfId="2280"/>
    <cellStyle name="Good 16" xfId="2281"/>
    <cellStyle name="Good 17" xfId="2282"/>
    <cellStyle name="Good 18" xfId="2283"/>
    <cellStyle name="Good 19" xfId="2284"/>
    <cellStyle name="Good 2" xfId="2285"/>
    <cellStyle name="Good 2 10" xfId="2286"/>
    <cellStyle name="Good 2 2" xfId="2287"/>
    <cellStyle name="Good 2 2 2" xfId="2288"/>
    <cellStyle name="Good 2 2 3" xfId="2289"/>
    <cellStyle name="Good 2 3" xfId="2290"/>
    <cellStyle name="Good 2 3 2" xfId="2291"/>
    <cellStyle name="Good 2 3 3" xfId="2292"/>
    <cellStyle name="Good 2 4" xfId="2293"/>
    <cellStyle name="Good 2 5" xfId="2294"/>
    <cellStyle name="Good 2 6" xfId="2295"/>
    <cellStyle name="Good 2 7" xfId="2296"/>
    <cellStyle name="Good 2 8" xfId="2297"/>
    <cellStyle name="Good 2 9" xfId="2298"/>
    <cellStyle name="Good 20" xfId="2299"/>
    <cellStyle name="Good 21" xfId="2300"/>
    <cellStyle name="Good 22" xfId="2301"/>
    <cellStyle name="Good 23" xfId="2302"/>
    <cellStyle name="Good 24" xfId="2303"/>
    <cellStyle name="Good 25" xfId="2304"/>
    <cellStyle name="Good 26" xfId="2305"/>
    <cellStyle name="Good 27" xfId="2306"/>
    <cellStyle name="Good 28" xfId="2307"/>
    <cellStyle name="Good 29" xfId="2308"/>
    <cellStyle name="Good 3" xfId="2309"/>
    <cellStyle name="Good 3 2" xfId="2310"/>
    <cellStyle name="Good 3 3" xfId="2311"/>
    <cellStyle name="Good 3 4" xfId="2312"/>
    <cellStyle name="Good 30" xfId="2313"/>
    <cellStyle name="Good 31" xfId="2314"/>
    <cellStyle name="Good 32" xfId="2315"/>
    <cellStyle name="Good 33" xfId="2316"/>
    <cellStyle name="Good 34" xfId="2317"/>
    <cellStyle name="Good 35" xfId="2318"/>
    <cellStyle name="Good 36" xfId="2319"/>
    <cellStyle name="Good 37" xfId="2320"/>
    <cellStyle name="Good 38" xfId="2321"/>
    <cellStyle name="Good 39" xfId="2322"/>
    <cellStyle name="Good 4" xfId="2323"/>
    <cellStyle name="Good 40" xfId="2324"/>
    <cellStyle name="Good 41" xfId="2325"/>
    <cellStyle name="Good 42" xfId="2326"/>
    <cellStyle name="Good 5" xfId="2327"/>
    <cellStyle name="Good 6" xfId="2328"/>
    <cellStyle name="Good 7" xfId="2329"/>
    <cellStyle name="Good 8" xfId="2330"/>
    <cellStyle name="Good 9" xfId="2331"/>
    <cellStyle name="Gut" xfId="2332"/>
    <cellStyle name="Heading 1 10" xfId="2333"/>
    <cellStyle name="Heading 1 11" xfId="2334"/>
    <cellStyle name="Heading 1 12" xfId="2335"/>
    <cellStyle name="Heading 1 13" xfId="2336"/>
    <cellStyle name="Heading 1 14" xfId="2337"/>
    <cellStyle name="Heading 1 15" xfId="2338"/>
    <cellStyle name="Heading 1 16" xfId="2339"/>
    <cellStyle name="Heading 1 17" xfId="2340"/>
    <cellStyle name="Heading 1 18" xfId="2341"/>
    <cellStyle name="Heading 1 19" xfId="2342"/>
    <cellStyle name="Heading 1 2" xfId="2343"/>
    <cellStyle name="Heading 1 2 10" xfId="2344"/>
    <cellStyle name="Heading 1 2 2" xfId="2345"/>
    <cellStyle name="Heading 1 2 3" xfId="2346"/>
    <cellStyle name="Heading 1 2 4" xfId="2347"/>
    <cellStyle name="Heading 1 2 5" xfId="2348"/>
    <cellStyle name="Heading 1 2 6" xfId="2349"/>
    <cellStyle name="Heading 1 2 7" xfId="2350"/>
    <cellStyle name="Heading 1 2 8" xfId="2351"/>
    <cellStyle name="Heading 1 2 9" xfId="2352"/>
    <cellStyle name="Heading 1 20" xfId="2353"/>
    <cellStyle name="Heading 1 21" xfId="2354"/>
    <cellStyle name="Heading 1 22" xfId="2355"/>
    <cellStyle name="Heading 1 23" xfId="2356"/>
    <cellStyle name="Heading 1 24" xfId="2357"/>
    <cellStyle name="Heading 1 25" xfId="2358"/>
    <cellStyle name="Heading 1 26" xfId="2359"/>
    <cellStyle name="Heading 1 27" xfId="2360"/>
    <cellStyle name="Heading 1 28" xfId="2361"/>
    <cellStyle name="Heading 1 29" xfId="2362"/>
    <cellStyle name="Heading 1 3" xfId="2363"/>
    <cellStyle name="Heading 1 3 2" xfId="2364"/>
    <cellStyle name="Heading 1 3 3" xfId="2365"/>
    <cellStyle name="Heading 1 3 4" xfId="2366"/>
    <cellStyle name="Heading 1 30" xfId="2367"/>
    <cellStyle name="Heading 1 31" xfId="2368"/>
    <cellStyle name="Heading 1 32" xfId="2369"/>
    <cellStyle name="Heading 1 33" xfId="2370"/>
    <cellStyle name="Heading 1 34" xfId="2371"/>
    <cellStyle name="Heading 1 35" xfId="2372"/>
    <cellStyle name="Heading 1 36" xfId="2373"/>
    <cellStyle name="Heading 1 37" xfId="2374"/>
    <cellStyle name="Heading 1 38" xfId="2375"/>
    <cellStyle name="Heading 1 39" xfId="2376"/>
    <cellStyle name="Heading 1 4" xfId="2377"/>
    <cellStyle name="Heading 1 40" xfId="2378"/>
    <cellStyle name="Heading 1 41" xfId="2379"/>
    <cellStyle name="Heading 1 5" xfId="2380"/>
    <cellStyle name="Heading 1 6" xfId="2381"/>
    <cellStyle name="Heading 1 7" xfId="2382"/>
    <cellStyle name="Heading 1 8" xfId="2383"/>
    <cellStyle name="Heading 1 9" xfId="2384"/>
    <cellStyle name="Heading 2 10" xfId="2385"/>
    <cellStyle name="Heading 2 11" xfId="2386"/>
    <cellStyle name="Heading 2 12" xfId="2387"/>
    <cellStyle name="Heading 2 13" xfId="2388"/>
    <cellStyle name="Heading 2 14" xfId="2389"/>
    <cellStyle name="Heading 2 15" xfId="2390"/>
    <cellStyle name="Heading 2 16" xfId="2391"/>
    <cellStyle name="Heading 2 17" xfId="2392"/>
    <cellStyle name="Heading 2 18" xfId="2393"/>
    <cellStyle name="Heading 2 19" xfId="2394"/>
    <cellStyle name="Heading 2 2" xfId="2395"/>
    <cellStyle name="Heading 2 2 10" xfId="2396"/>
    <cellStyle name="Heading 2 2 2" xfId="2397"/>
    <cellStyle name="Heading 2 2 3" xfId="2398"/>
    <cellStyle name="Heading 2 2 4" xfId="2399"/>
    <cellStyle name="Heading 2 2 5" xfId="2400"/>
    <cellStyle name="Heading 2 2 6" xfId="2401"/>
    <cellStyle name="Heading 2 2 7" xfId="2402"/>
    <cellStyle name="Heading 2 2 8" xfId="2403"/>
    <cellStyle name="Heading 2 2 9" xfId="2404"/>
    <cellStyle name="Heading 2 20" xfId="2405"/>
    <cellStyle name="Heading 2 21" xfId="2406"/>
    <cellStyle name="Heading 2 22" xfId="2407"/>
    <cellStyle name="Heading 2 23" xfId="2408"/>
    <cellStyle name="Heading 2 24" xfId="2409"/>
    <cellStyle name="Heading 2 25" xfId="2410"/>
    <cellStyle name="Heading 2 26" xfId="2411"/>
    <cellStyle name="Heading 2 27" xfId="2412"/>
    <cellStyle name="Heading 2 28" xfId="2413"/>
    <cellStyle name="Heading 2 29" xfId="2414"/>
    <cellStyle name="Heading 2 3" xfId="2415"/>
    <cellStyle name="Heading 2 3 2" xfId="2416"/>
    <cellStyle name="Heading 2 3 3" xfId="2417"/>
    <cellStyle name="Heading 2 3 4" xfId="2418"/>
    <cellStyle name="Heading 2 30" xfId="2419"/>
    <cellStyle name="Heading 2 31" xfId="2420"/>
    <cellStyle name="Heading 2 32" xfId="2421"/>
    <cellStyle name="Heading 2 33" xfId="2422"/>
    <cellStyle name="Heading 2 34" xfId="2423"/>
    <cellStyle name="Heading 2 35" xfId="2424"/>
    <cellStyle name="Heading 2 36" xfId="2425"/>
    <cellStyle name="Heading 2 37" xfId="2426"/>
    <cellStyle name="Heading 2 38" xfId="2427"/>
    <cellStyle name="Heading 2 39" xfId="2428"/>
    <cellStyle name="Heading 2 4" xfId="2429"/>
    <cellStyle name="Heading 2 40" xfId="2430"/>
    <cellStyle name="Heading 2 41" xfId="2431"/>
    <cellStyle name="Heading 2 5" xfId="2432"/>
    <cellStyle name="Heading 2 6" xfId="2433"/>
    <cellStyle name="Heading 2 7" xfId="2434"/>
    <cellStyle name="Heading 2 8" xfId="2435"/>
    <cellStyle name="Heading 2 9" xfId="2436"/>
    <cellStyle name="Heading 3 10" xfId="2437"/>
    <cellStyle name="Heading 3 11" xfId="2438"/>
    <cellStyle name="Heading 3 12" xfId="2439"/>
    <cellStyle name="Heading 3 13" xfId="2440"/>
    <cellStyle name="Heading 3 14" xfId="2441"/>
    <cellStyle name="Heading 3 15" xfId="2442"/>
    <cellStyle name="Heading 3 16" xfId="2443"/>
    <cellStyle name="Heading 3 17" xfId="2444"/>
    <cellStyle name="Heading 3 18" xfId="2445"/>
    <cellStyle name="Heading 3 19" xfId="2446"/>
    <cellStyle name="Heading 3 2" xfId="2447"/>
    <cellStyle name="Heading 3 2 10" xfId="2448"/>
    <cellStyle name="Heading 3 2 2" xfId="2449"/>
    <cellStyle name="Heading 3 2 3" xfId="2450"/>
    <cellStyle name="Heading 3 2 4" xfId="2451"/>
    <cellStyle name="Heading 3 2 5" xfId="2452"/>
    <cellStyle name="Heading 3 2 6" xfId="2453"/>
    <cellStyle name="Heading 3 2 7" xfId="2454"/>
    <cellStyle name="Heading 3 2 8" xfId="2455"/>
    <cellStyle name="Heading 3 2 9" xfId="2456"/>
    <cellStyle name="Heading 3 20" xfId="2457"/>
    <cellStyle name="Heading 3 21" xfId="2458"/>
    <cellStyle name="Heading 3 22" xfId="2459"/>
    <cellStyle name="Heading 3 23" xfId="2460"/>
    <cellStyle name="Heading 3 24" xfId="2461"/>
    <cellStyle name="Heading 3 25" xfId="2462"/>
    <cellStyle name="Heading 3 26" xfId="2463"/>
    <cellStyle name="Heading 3 27" xfId="2464"/>
    <cellStyle name="Heading 3 28" xfId="2465"/>
    <cellStyle name="Heading 3 29" xfId="2466"/>
    <cellStyle name="Heading 3 3" xfId="2467"/>
    <cellStyle name="Heading 3 3 2" xfId="2468"/>
    <cellStyle name="Heading 3 3 3" xfId="2469"/>
    <cellStyle name="Heading 3 3 4" xfId="2470"/>
    <cellStyle name="Heading 3 30" xfId="2471"/>
    <cellStyle name="Heading 3 31" xfId="2472"/>
    <cellStyle name="Heading 3 32" xfId="2473"/>
    <cellStyle name="Heading 3 33" xfId="2474"/>
    <cellStyle name="Heading 3 34" xfId="2475"/>
    <cellStyle name="Heading 3 35" xfId="2476"/>
    <cellStyle name="Heading 3 36" xfId="2477"/>
    <cellStyle name="Heading 3 37" xfId="2478"/>
    <cellStyle name="Heading 3 38" xfId="2479"/>
    <cellStyle name="Heading 3 39" xfId="2480"/>
    <cellStyle name="Heading 3 4" xfId="2481"/>
    <cellStyle name="Heading 3 40" xfId="2482"/>
    <cellStyle name="Heading 3 41" xfId="2483"/>
    <cellStyle name="Heading 3 5" xfId="2484"/>
    <cellStyle name="Heading 3 6" xfId="2485"/>
    <cellStyle name="Heading 3 7" xfId="2486"/>
    <cellStyle name="Heading 3 8" xfId="2487"/>
    <cellStyle name="Heading 3 9" xfId="2488"/>
    <cellStyle name="Heading 4 10" xfId="2489"/>
    <cellStyle name="Heading 4 11" xfId="2490"/>
    <cellStyle name="Heading 4 12" xfId="2491"/>
    <cellStyle name="Heading 4 13" xfId="2492"/>
    <cellStyle name="Heading 4 14" xfId="2493"/>
    <cellStyle name="Heading 4 15" xfId="2494"/>
    <cellStyle name="Heading 4 16" xfId="2495"/>
    <cellStyle name="Heading 4 17" xfId="2496"/>
    <cellStyle name="Heading 4 18" xfId="2497"/>
    <cellStyle name="Heading 4 19" xfId="2498"/>
    <cellStyle name="Heading 4 2" xfId="2499"/>
    <cellStyle name="Heading 4 2 10" xfId="2500"/>
    <cellStyle name="Heading 4 2 2" xfId="2501"/>
    <cellStyle name="Heading 4 2 3" xfId="2502"/>
    <cellStyle name="Heading 4 2 4" xfId="2503"/>
    <cellStyle name="Heading 4 2 5" xfId="2504"/>
    <cellStyle name="Heading 4 2 6" xfId="2505"/>
    <cellStyle name="Heading 4 2 7" xfId="2506"/>
    <cellStyle name="Heading 4 2 8" xfId="2507"/>
    <cellStyle name="Heading 4 2 9" xfId="2508"/>
    <cellStyle name="Heading 4 20" xfId="2509"/>
    <cellStyle name="Heading 4 21" xfId="2510"/>
    <cellStyle name="Heading 4 22" xfId="2511"/>
    <cellStyle name="Heading 4 23" xfId="2512"/>
    <cellStyle name="Heading 4 24" xfId="2513"/>
    <cellStyle name="Heading 4 25" xfId="2514"/>
    <cellStyle name="Heading 4 26" xfId="2515"/>
    <cellStyle name="Heading 4 27" xfId="2516"/>
    <cellStyle name="Heading 4 28" xfId="2517"/>
    <cellStyle name="Heading 4 29" xfId="2518"/>
    <cellStyle name="Heading 4 3" xfId="2519"/>
    <cellStyle name="Heading 4 3 2" xfId="2520"/>
    <cellStyle name="Heading 4 3 3" xfId="2521"/>
    <cellStyle name="Heading 4 3 4" xfId="2522"/>
    <cellStyle name="Heading 4 30" xfId="2523"/>
    <cellStyle name="Heading 4 31" xfId="2524"/>
    <cellStyle name="Heading 4 32" xfId="2525"/>
    <cellStyle name="Heading 4 33" xfId="2526"/>
    <cellStyle name="Heading 4 34" xfId="2527"/>
    <cellStyle name="Heading 4 35" xfId="2528"/>
    <cellStyle name="Heading 4 36" xfId="2529"/>
    <cellStyle name="Heading 4 37" xfId="2530"/>
    <cellStyle name="Heading 4 38" xfId="2531"/>
    <cellStyle name="Heading 4 39" xfId="2532"/>
    <cellStyle name="Heading 4 4" xfId="2533"/>
    <cellStyle name="Heading 4 40" xfId="2534"/>
    <cellStyle name="Heading 4 41" xfId="2535"/>
    <cellStyle name="Heading 4 5" xfId="2536"/>
    <cellStyle name="Heading 4 6" xfId="2537"/>
    <cellStyle name="Heading 4 7" xfId="2538"/>
    <cellStyle name="Heading 4 8" xfId="2539"/>
    <cellStyle name="Heading 4 9" xfId="2540"/>
    <cellStyle name="Headline" xfId="2541"/>
    <cellStyle name="Hyperlink 2" xfId="2542"/>
    <cellStyle name="Hyperlink 2 2" xfId="2543"/>
    <cellStyle name="Input 10 2" xfId="2544"/>
    <cellStyle name="Input 11 2" xfId="2545"/>
    <cellStyle name="Input 12 2" xfId="2546"/>
    <cellStyle name="Input 13 2" xfId="2547"/>
    <cellStyle name="Input 14 2" xfId="2548"/>
    <cellStyle name="Input 15 2" xfId="2549"/>
    <cellStyle name="Input 16 2" xfId="2550"/>
    <cellStyle name="Input 17 2" xfId="2551"/>
    <cellStyle name="Input 18 2" xfId="2552"/>
    <cellStyle name="Input 19 2" xfId="2553"/>
    <cellStyle name="Input 2" xfId="2554"/>
    <cellStyle name="Input 2 10" xfId="2555"/>
    <cellStyle name="Input 2 2" xfId="2556"/>
    <cellStyle name="Input 2 2 2" xfId="2557"/>
    <cellStyle name="Input 2 2 3" xfId="2558"/>
    <cellStyle name="Input 2 3" xfId="2559"/>
    <cellStyle name="Input 2 3 2" xfId="2560"/>
    <cellStyle name="Input 2 3 3" xfId="2561"/>
    <cellStyle name="Input 2 4" xfId="2562"/>
    <cellStyle name="Input 2 5" xfId="2563"/>
    <cellStyle name="Input 2 6" xfId="2564"/>
    <cellStyle name="Input 2 7" xfId="2565"/>
    <cellStyle name="Input 2 8" xfId="2566"/>
    <cellStyle name="Input 2 9" xfId="2567"/>
    <cellStyle name="Input 2_PrimaryEnergyPrices_TIMES" xfId="2568"/>
    <cellStyle name="Input 20 2" xfId="2569"/>
    <cellStyle name="Input 21 2" xfId="2570"/>
    <cellStyle name="Input 22 2" xfId="2571"/>
    <cellStyle name="Input 23 2" xfId="2572"/>
    <cellStyle name="Input 24 2" xfId="2573"/>
    <cellStyle name="Input 25 2" xfId="2574"/>
    <cellStyle name="Input 26 2" xfId="2575"/>
    <cellStyle name="Input 27 2" xfId="2576"/>
    <cellStyle name="Input 28 2" xfId="2577"/>
    <cellStyle name="Input 29 2" xfId="2578"/>
    <cellStyle name="Input 3" xfId="2579"/>
    <cellStyle name="Input 3 2" xfId="2580"/>
    <cellStyle name="Input 3 3" xfId="2581"/>
    <cellStyle name="Input 3 4" xfId="2582"/>
    <cellStyle name="Input 3 5" xfId="2583"/>
    <cellStyle name="Input 30 2" xfId="2584"/>
    <cellStyle name="Input 31 2" xfId="2585"/>
    <cellStyle name="Input 32 2" xfId="2586"/>
    <cellStyle name="Input 33 2" xfId="2587"/>
    <cellStyle name="Input 34" xfId="2588"/>
    <cellStyle name="Input 34 2" xfId="2589"/>
    <cellStyle name="Input 34_ELC_final" xfId="2590"/>
    <cellStyle name="Input 35" xfId="2591"/>
    <cellStyle name="Input 36" xfId="2592"/>
    <cellStyle name="Input 37" xfId="2593"/>
    <cellStyle name="Input 38" xfId="2594"/>
    <cellStyle name="Input 39" xfId="2595"/>
    <cellStyle name="Input 4 2" xfId="2596"/>
    <cellStyle name="Input 40" xfId="2597"/>
    <cellStyle name="Input 5 2" xfId="2598"/>
    <cellStyle name="Input 6 2" xfId="2599"/>
    <cellStyle name="Input 7 2" xfId="2600"/>
    <cellStyle name="Input 8 2" xfId="2601"/>
    <cellStyle name="Input 9 2" xfId="2602"/>
    <cellStyle name="InputCells" xfId="2603"/>
    <cellStyle name="InputCells12" xfId="2604"/>
    <cellStyle name="IntCells" xfId="2605"/>
    <cellStyle name="ligne_titre_0" xfId="2606"/>
    <cellStyle name="Linked Cell 10" xfId="2607"/>
    <cellStyle name="Linked Cell 11" xfId="2608"/>
    <cellStyle name="Linked Cell 12" xfId="2609"/>
    <cellStyle name="Linked Cell 13" xfId="2610"/>
    <cellStyle name="Linked Cell 14" xfId="2611"/>
    <cellStyle name="Linked Cell 15" xfId="2612"/>
    <cellStyle name="Linked Cell 16" xfId="2613"/>
    <cellStyle name="Linked Cell 17" xfId="2614"/>
    <cellStyle name="Linked Cell 18" xfId="2615"/>
    <cellStyle name="Linked Cell 19" xfId="2616"/>
    <cellStyle name="Linked Cell 2" xfId="2617"/>
    <cellStyle name="Linked Cell 2 10" xfId="2618"/>
    <cellStyle name="Linked Cell 2 2" xfId="2619"/>
    <cellStyle name="Linked Cell 2 3" xfId="2620"/>
    <cellStyle name="Linked Cell 2 4" xfId="2621"/>
    <cellStyle name="Linked Cell 2 5" xfId="2622"/>
    <cellStyle name="Linked Cell 2 6" xfId="2623"/>
    <cellStyle name="Linked Cell 2 7" xfId="2624"/>
    <cellStyle name="Linked Cell 2 8" xfId="2625"/>
    <cellStyle name="Linked Cell 2 9" xfId="2626"/>
    <cellStyle name="Linked Cell 20" xfId="2627"/>
    <cellStyle name="Linked Cell 21" xfId="2628"/>
    <cellStyle name="Linked Cell 22" xfId="2629"/>
    <cellStyle name="Linked Cell 23" xfId="2630"/>
    <cellStyle name="Linked Cell 24" xfId="2631"/>
    <cellStyle name="Linked Cell 25" xfId="2632"/>
    <cellStyle name="Linked Cell 26" xfId="2633"/>
    <cellStyle name="Linked Cell 27" xfId="2634"/>
    <cellStyle name="Linked Cell 28" xfId="2635"/>
    <cellStyle name="Linked Cell 29" xfId="2636"/>
    <cellStyle name="Linked Cell 3" xfId="2637"/>
    <cellStyle name="Linked Cell 3 2" xfId="2638"/>
    <cellStyle name="Linked Cell 3 3" xfId="2639"/>
    <cellStyle name="Linked Cell 3 4" xfId="2640"/>
    <cellStyle name="Linked Cell 30" xfId="2641"/>
    <cellStyle name="Linked Cell 31" xfId="2642"/>
    <cellStyle name="Linked Cell 32" xfId="2643"/>
    <cellStyle name="Linked Cell 33" xfId="2644"/>
    <cellStyle name="Linked Cell 34" xfId="2645"/>
    <cellStyle name="Linked Cell 35" xfId="2646"/>
    <cellStyle name="Linked Cell 36" xfId="2647"/>
    <cellStyle name="Linked Cell 37" xfId="2648"/>
    <cellStyle name="Linked Cell 38" xfId="2649"/>
    <cellStyle name="Linked Cell 39" xfId="2650"/>
    <cellStyle name="Linked Cell 4" xfId="2651"/>
    <cellStyle name="Linked Cell 40" xfId="2652"/>
    <cellStyle name="Linked Cell 41" xfId="2653"/>
    <cellStyle name="Linked Cell 5" xfId="2654"/>
    <cellStyle name="Linked Cell 6" xfId="2655"/>
    <cellStyle name="Linked Cell 7" xfId="2656"/>
    <cellStyle name="Linked Cell 8" xfId="2657"/>
    <cellStyle name="Linked Cell 9" xfId="2658"/>
    <cellStyle name="Migliaia_Oil&amp;Gas IFE ARC POLITO" xfId="2659"/>
    <cellStyle name="Neutral 10" xfId="2660"/>
    <cellStyle name="Neutral 11" xfId="2661"/>
    <cellStyle name="Neutral 12" xfId="2662"/>
    <cellStyle name="Neutral 13" xfId="2663"/>
    <cellStyle name="Neutral 14" xfId="2664"/>
    <cellStyle name="Neutral 15" xfId="2665"/>
    <cellStyle name="Neutral 16" xfId="2666"/>
    <cellStyle name="Neutral 17" xfId="2667"/>
    <cellStyle name="Neutral 18" xfId="2668"/>
    <cellStyle name="Neutral 19" xfId="2669"/>
    <cellStyle name="Neutral 2" xfId="2670"/>
    <cellStyle name="Neutral 2 10" xfId="2671"/>
    <cellStyle name="Neutral 2 2" xfId="2672"/>
    <cellStyle name="Neutral 2 3" xfId="2673"/>
    <cellStyle name="Neutral 2 4" xfId="2674"/>
    <cellStyle name="Neutral 2 5" xfId="2675"/>
    <cellStyle name="Neutral 2 6" xfId="2676"/>
    <cellStyle name="Neutral 2 7" xfId="2677"/>
    <cellStyle name="Neutral 2 8" xfId="2678"/>
    <cellStyle name="Neutral 2 9" xfId="2679"/>
    <cellStyle name="Neutral 20" xfId="2680"/>
    <cellStyle name="Neutral 21" xfId="2681"/>
    <cellStyle name="Neutral 22" xfId="2682"/>
    <cellStyle name="Neutral 23" xfId="2683"/>
    <cellStyle name="Neutral 24" xfId="2684"/>
    <cellStyle name="Neutral 25" xfId="2685"/>
    <cellStyle name="Neutral 26" xfId="2686"/>
    <cellStyle name="Neutral 27" xfId="2687"/>
    <cellStyle name="Neutral 28" xfId="2688"/>
    <cellStyle name="Neutral 29" xfId="2689"/>
    <cellStyle name="Neutral 3" xfId="2690"/>
    <cellStyle name="Neutral 3 2" xfId="2691"/>
    <cellStyle name="Neutral 3 3" xfId="2692"/>
    <cellStyle name="Neutral 3 4" xfId="2693"/>
    <cellStyle name="Neutral 3 5" xfId="2694"/>
    <cellStyle name="Neutral 3 6" xfId="2695"/>
    <cellStyle name="Neutral 3 7" xfId="2696"/>
    <cellStyle name="Neutral 30" xfId="2697"/>
    <cellStyle name="Neutral 31" xfId="2698"/>
    <cellStyle name="Neutral 32" xfId="2699"/>
    <cellStyle name="Neutral 33" xfId="2700"/>
    <cellStyle name="Neutral 34" xfId="2701"/>
    <cellStyle name="Neutral 35" xfId="2702"/>
    <cellStyle name="Neutral 36" xfId="2703"/>
    <cellStyle name="Neutral 37" xfId="2704"/>
    <cellStyle name="Neutral 38" xfId="2705"/>
    <cellStyle name="Neutral 39" xfId="2706"/>
    <cellStyle name="Neutral 4" xfId="2707"/>
    <cellStyle name="Neutral 4 2" xfId="2708"/>
    <cellStyle name="Neutral 40" xfId="2709"/>
    <cellStyle name="Neutral 41" xfId="2710"/>
    <cellStyle name="Neutral 42" xfId="2711"/>
    <cellStyle name="Neutral 43" xfId="2712"/>
    <cellStyle name="Neutral 5" xfId="2713"/>
    <cellStyle name="Neutral 6" xfId="2714"/>
    <cellStyle name="Neutral 7" xfId="2715"/>
    <cellStyle name="Neutral 8" xfId="2716"/>
    <cellStyle name="Neutral 9" xfId="2717"/>
    <cellStyle name="Normal 10" xfId="2718"/>
    <cellStyle name="Normal 10 10" xfId="2719"/>
    <cellStyle name="Normal 10 2" xfId="2720"/>
    <cellStyle name="Normal 10 2 2" xfId="2721"/>
    <cellStyle name="Normal 10 2 2 2" xfId="2722"/>
    <cellStyle name="Normal 10 2 2 3" xfId="2723"/>
    <cellStyle name="Normal 10 2 3" xfId="2724"/>
    <cellStyle name="Normal 10 2 3 2" xfId="2725"/>
    <cellStyle name="Normal 10 2 4" xfId="2726"/>
    <cellStyle name="Normal 10 2 5" xfId="2727"/>
    <cellStyle name="Normal 10 2 5 2" xfId="2728"/>
    <cellStyle name="Normal 10 2 6" xfId="2729"/>
    <cellStyle name="Normal 10 2 7" xfId="2730"/>
    <cellStyle name="Normal 10 3" xfId="2731"/>
    <cellStyle name="Normal 10 4" xfId="2732"/>
    <cellStyle name="Normal 10 5" xfId="2733"/>
    <cellStyle name="Normal 10 6" xfId="2734"/>
    <cellStyle name="Normal 10 7" xfId="2735"/>
    <cellStyle name="Normal 10 8" xfId="2736"/>
    <cellStyle name="Normal 10 9" xfId="2737"/>
    <cellStyle name="Normal 11" xfId="2738"/>
    <cellStyle name="Normal 11 2" xfId="2739"/>
    <cellStyle name="Normal 11 2 2" xfId="2740"/>
    <cellStyle name="Normal 11 3" xfId="2741"/>
    <cellStyle name="Normal 11 4" xfId="2742"/>
    <cellStyle name="Normal 11 4 2" xfId="2743"/>
    <cellStyle name="Normal 11 5" xfId="2744"/>
    <cellStyle name="Normal 11 5 2" xfId="2745"/>
    <cellStyle name="Normal 11 5 3" xfId="2746"/>
    <cellStyle name="Normal 11 5 4" xfId="2747"/>
    <cellStyle name="Normal 11 6" xfId="2748"/>
    <cellStyle name="Normal 11 7" xfId="2749"/>
    <cellStyle name="Normal 11 8" xfId="2750"/>
    <cellStyle name="Normal 12" xfId="2751"/>
    <cellStyle name="Normal 12 2" xfId="2752"/>
    <cellStyle name="Normal 12 3" xfId="2753"/>
    <cellStyle name="Normal 12 4" xfId="2754"/>
    <cellStyle name="Normal 12 5" xfId="2755"/>
    <cellStyle name="Normal 12 6" xfId="2756"/>
    <cellStyle name="Normal 12 7" xfId="2757"/>
    <cellStyle name="Normal 12 8" xfId="2758"/>
    <cellStyle name="Normal 13" xfId="2759"/>
    <cellStyle name="Normal 13 10" xfId="2760"/>
    <cellStyle name="Normal 13 10 2" xfId="2761"/>
    <cellStyle name="Normal 13 11" xfId="2762"/>
    <cellStyle name="Normal 13 11 2" xfId="2763"/>
    <cellStyle name="Normal 13 12" xfId="2764"/>
    <cellStyle name="Normal 13 13" xfId="2765"/>
    <cellStyle name="Normal 13 13 2" xfId="2766"/>
    <cellStyle name="Normal 13 14" xfId="2767"/>
    <cellStyle name="Normal 13 14 2" xfId="2768"/>
    <cellStyle name="Normal 13 15" xfId="2769"/>
    <cellStyle name="Normal 13 15 2" xfId="2770"/>
    <cellStyle name="Normal 13 16" xfId="2771"/>
    <cellStyle name="Normal 13 16 2" xfId="2772"/>
    <cellStyle name="Normal 13 17" xfId="2773"/>
    <cellStyle name="Normal 13 18" xfId="2774"/>
    <cellStyle name="Normal 13 19" xfId="2775"/>
    <cellStyle name="Normal 13 2" xfId="2776"/>
    <cellStyle name="Normal 13 2 10" xfId="2777"/>
    <cellStyle name="Normal 13 2 2" xfId="2778"/>
    <cellStyle name="Normal 13 2 2 2" xfId="2779"/>
    <cellStyle name="Normal 13 2 3" xfId="2780"/>
    <cellStyle name="Normal 13 2 3 2" xfId="2781"/>
    <cellStyle name="Normal 13 2 4" xfId="2782"/>
    <cellStyle name="Normal 13 2 4 2" xfId="2783"/>
    <cellStyle name="Normal 13 2 5" xfId="2784"/>
    <cellStyle name="Normal 13 2 5 2" xfId="2785"/>
    <cellStyle name="Normal 13 2 6" xfId="2786"/>
    <cellStyle name="Normal 13 2 6 2" xfId="2787"/>
    <cellStyle name="Normal 13 2 7" xfId="2788"/>
    <cellStyle name="Normal 13 2 7 2" xfId="2789"/>
    <cellStyle name="Normal 13 2 8" xfId="2790"/>
    <cellStyle name="Normal 13 2 8 2" xfId="2791"/>
    <cellStyle name="Normal 13 2 9" xfId="2792"/>
    <cellStyle name="Normal 13 20" xfId="2793"/>
    <cellStyle name="Normal 13 21" xfId="2794"/>
    <cellStyle name="Normal 13 22" xfId="2795"/>
    <cellStyle name="Normal 13 23" xfId="2796"/>
    <cellStyle name="Normal 13 24" xfId="2797"/>
    <cellStyle name="Normal 13 25" xfId="2798"/>
    <cellStyle name="Normal 13 26" xfId="2799"/>
    <cellStyle name="Normal 13 27" xfId="2800"/>
    <cellStyle name="Normal 13 28" xfId="2801"/>
    <cellStyle name="Normal 13 29" xfId="2802"/>
    <cellStyle name="Normal 13 3" xfId="2803"/>
    <cellStyle name="Normal 13 3 2" xfId="2804"/>
    <cellStyle name="Normal 13 3 2 2" xfId="2805"/>
    <cellStyle name="Normal 13 3 3" xfId="2806"/>
    <cellStyle name="Normal 13 30" xfId="2807"/>
    <cellStyle name="Normal 13 31" xfId="2808"/>
    <cellStyle name="Normal 13 32" xfId="2809"/>
    <cellStyle name="Normal 13 33" xfId="2810"/>
    <cellStyle name="Normal 13 34" xfId="2811"/>
    <cellStyle name="Normal 13 35" xfId="2812"/>
    <cellStyle name="Normal 13 36" xfId="2813"/>
    <cellStyle name="Normal 13 37" xfId="2814"/>
    <cellStyle name="Normal 13 38" xfId="2815"/>
    <cellStyle name="Normal 13 39" xfId="2816"/>
    <cellStyle name="Normal 13 4" xfId="2817"/>
    <cellStyle name="Normal 13 4 2" xfId="2818"/>
    <cellStyle name="Normal 13 4 2 2" xfId="2819"/>
    <cellStyle name="Normal 13 4 3" xfId="2820"/>
    <cellStyle name="Normal 13 5" xfId="2821"/>
    <cellStyle name="Normal 13 6" xfId="2822"/>
    <cellStyle name="Normal 13 7" xfId="2823"/>
    <cellStyle name="Normal 13 8" xfId="2824"/>
    <cellStyle name="Normal 13 9" xfId="2825"/>
    <cellStyle name="Normal 13 9 2" xfId="2826"/>
    <cellStyle name="Normal 14" xfId="2827"/>
    <cellStyle name="Normal 14 10" xfId="2828"/>
    <cellStyle name="Normal 14 10 2" xfId="2829"/>
    <cellStyle name="Normal 14 11" xfId="2830"/>
    <cellStyle name="Normal 14 11 2" xfId="2831"/>
    <cellStyle name="Normal 14 12" xfId="2832"/>
    <cellStyle name="Normal 14 12 2" xfId="2833"/>
    <cellStyle name="Normal 14 13" xfId="2834"/>
    <cellStyle name="Normal 14 13 2" xfId="2835"/>
    <cellStyle name="Normal 14 14" xfId="2836"/>
    <cellStyle name="Normal 14 14 2" xfId="2837"/>
    <cellStyle name="Normal 14 15" xfId="2838"/>
    <cellStyle name="Normal 14 15 2" xfId="2839"/>
    <cellStyle name="Normal 14 16" xfId="2840"/>
    <cellStyle name="Normal 14 17" xfId="2841"/>
    <cellStyle name="Normal 14 2" xfId="2842"/>
    <cellStyle name="Normal 14 2 2" xfId="2843"/>
    <cellStyle name="Normal 14 2 3" xfId="2844"/>
    <cellStyle name="Normal 14 2 4" xfId="2845"/>
    <cellStyle name="Normal 14 2 5" xfId="2846"/>
    <cellStyle name="Normal 14 2 6" xfId="2847"/>
    <cellStyle name="Normal 14 2 7" xfId="2848"/>
    <cellStyle name="Normal 14 2 8" xfId="2849"/>
    <cellStyle name="Normal 14 2 8 2" xfId="2850"/>
    <cellStyle name="Normal 14 2 9" xfId="2851"/>
    <cellStyle name="Normal 14 3" xfId="2852"/>
    <cellStyle name="Normal 14 4" xfId="2853"/>
    <cellStyle name="Normal 14 4 2" xfId="2854"/>
    <cellStyle name="Normal 14 5" xfId="2855"/>
    <cellStyle name="Normal 14 5 2" xfId="2856"/>
    <cellStyle name="Normal 14 6" xfId="2857"/>
    <cellStyle name="Normal 14 7" xfId="2858"/>
    <cellStyle name="Normal 14 8" xfId="2859"/>
    <cellStyle name="Normal 14 9" xfId="2860"/>
    <cellStyle name="Normal 15" xfId="2861"/>
    <cellStyle name="Normal 15 2" xfId="2862"/>
    <cellStyle name="Normal 15 2 2" xfId="2863"/>
    <cellStyle name="Normal 15 2 3" xfId="2864"/>
    <cellStyle name="Normal 15 3" xfId="2865"/>
    <cellStyle name="Normal 15 4" xfId="2866"/>
    <cellStyle name="Normal 15 5" xfId="2867"/>
    <cellStyle name="Normal 15 6" xfId="2868"/>
    <cellStyle name="Normal 15 7" xfId="2869"/>
    <cellStyle name="Normal 16" xfId="2870"/>
    <cellStyle name="Normal 16 2" xfId="2871"/>
    <cellStyle name="Normal 16 2 2" xfId="2872"/>
    <cellStyle name="Normal 16 2 3" xfId="2873"/>
    <cellStyle name="Normal 16 3" xfId="2874"/>
    <cellStyle name="Normal 16 4" xfId="2875"/>
    <cellStyle name="Normal 16 5" xfId="2876"/>
    <cellStyle name="Normal 16 6" xfId="2877"/>
    <cellStyle name="Normal 16 7" xfId="2878"/>
    <cellStyle name="Normal 16 7 2" xfId="2879"/>
    <cellStyle name="Normal 17" xfId="2880"/>
    <cellStyle name="Normal 17 10" xfId="2881"/>
    <cellStyle name="Normal 17 11" xfId="2882"/>
    <cellStyle name="Normal 17 12" xfId="2883"/>
    <cellStyle name="Normal 17 13" xfId="2884"/>
    <cellStyle name="Normal 17 14" xfId="2885"/>
    <cellStyle name="Normal 17 14 2" xfId="2886"/>
    <cellStyle name="Normal 17 2" xfId="2887"/>
    <cellStyle name="Normal 17 2 2" xfId="2888"/>
    <cellStyle name="Normal 17 2 3" xfId="2889"/>
    <cellStyle name="Normal 17 3" xfId="2890"/>
    <cellStyle name="Normal 17 4" xfId="2891"/>
    <cellStyle name="Normal 17 5" xfId="2892"/>
    <cellStyle name="Normal 17 6" xfId="2893"/>
    <cellStyle name="Normal 17 7" xfId="2894"/>
    <cellStyle name="Normal 17 8" xfId="2895"/>
    <cellStyle name="Normal 17 9" xfId="2896"/>
    <cellStyle name="Normal 18" xfId="2897"/>
    <cellStyle name="Normal 18 2" xfId="2898"/>
    <cellStyle name="Normal 18 3" xfId="2899"/>
    <cellStyle name="Normal 18 3 2" xfId="2900"/>
    <cellStyle name="Normal 18 4" xfId="2901"/>
    <cellStyle name="Normal 19" xfId="2902"/>
    <cellStyle name="Normal 2" xfId="2903"/>
    <cellStyle name="Normal 2 10" xfId="2904"/>
    <cellStyle name="Normal 2 10 2" xfId="2905"/>
    <cellStyle name="Normal 2 10 3" xfId="2906"/>
    <cellStyle name="Normal 2 10 4" xfId="2907"/>
    <cellStyle name="Normal 2 11" xfId="2908"/>
    <cellStyle name="Normal 2 12" xfId="2909"/>
    <cellStyle name="Normal 2 13" xfId="2910"/>
    <cellStyle name="Normal 2 14" xfId="2911"/>
    <cellStyle name="Normal 2 15" xfId="2912"/>
    <cellStyle name="Normal 2 16" xfId="2913"/>
    <cellStyle name="Normal 2 17" xfId="2914"/>
    <cellStyle name="Normal 2 18" xfId="2915"/>
    <cellStyle name="Normal 2 18 2" xfId="2916"/>
    <cellStyle name="Normal 2 18 2 2" xfId="2917"/>
    <cellStyle name="Normal 2 18 3" xfId="2918"/>
    <cellStyle name="Normal 2 19" xfId="2919"/>
    <cellStyle name="Normal 2 2" xfId="2920"/>
    <cellStyle name="Normal 2 2 10" xfId="2921"/>
    <cellStyle name="Normal 2 2 10 2" xfId="2922"/>
    <cellStyle name="Normal 2 2 11" xfId="2923"/>
    <cellStyle name="Normal 2 2 11 2" xfId="2924"/>
    <cellStyle name="Normal 2 2 12" xfId="2925"/>
    <cellStyle name="Normal 2 2 12 2" xfId="2926"/>
    <cellStyle name="Normal 2 2 13" xfId="2927"/>
    <cellStyle name="Normal 2 2 13 2" xfId="2928"/>
    <cellStyle name="Normal 2 2 14" xfId="2929"/>
    <cellStyle name="Normal 2 2 15" xfId="2930"/>
    <cellStyle name="Normal 2 2 15 2" xfId="2931"/>
    <cellStyle name="Normal 2 2 2" xfId="2932"/>
    <cellStyle name="Normal 2 2 2 2" xfId="2933"/>
    <cellStyle name="Normal 2 2 2 2 2" xfId="2934"/>
    <cellStyle name="Normal 2 2 2 3" xfId="2935"/>
    <cellStyle name="Normal 2 2 2 4" xfId="2936"/>
    <cellStyle name="Normal 2 2 2 5" xfId="2937"/>
    <cellStyle name="Normal 2 2 2 5 2" xfId="2938"/>
    <cellStyle name="Normal 2 2 2 6" xfId="2939"/>
    <cellStyle name="Normal 2 2 2 6 2" xfId="2940"/>
    <cellStyle name="Normal 2 2 2 7" xfId="2941"/>
    <cellStyle name="Normal 2 2 3" xfId="2942"/>
    <cellStyle name="Normal 2 2 3 2" xfId="2943"/>
    <cellStyle name="Normal 2 2 3 2 2" xfId="2944"/>
    <cellStyle name="Normal 2 2 3 3" xfId="2945"/>
    <cellStyle name="Normal 2 2 4" xfId="2946"/>
    <cellStyle name="Normal 2 2 4 2" xfId="2947"/>
    <cellStyle name="Normal 2 2 4 3" xfId="2948"/>
    <cellStyle name="Normal 2 2 4 3 2" xfId="2949"/>
    <cellStyle name="Normal 2 2 4 4" xfId="2950"/>
    <cellStyle name="Normal 2 2 5" xfId="2951"/>
    <cellStyle name="Normal 2 2 5 2" xfId="2952"/>
    <cellStyle name="Normal 2 2 5 2 2" xfId="2953"/>
    <cellStyle name="Normal 2 2 5 3" xfId="2954"/>
    <cellStyle name="Normal 2 2 5 3 2" xfId="2955"/>
    <cellStyle name="Normal 2 2 5 4" xfId="2956"/>
    <cellStyle name="Normal 2 2 6" xfId="2957"/>
    <cellStyle name="Normal 2 2 6 2" xfId="2958"/>
    <cellStyle name="Normal 2 2 6 2 2" xfId="2959"/>
    <cellStyle name="Normal 2 2 6 3" xfId="2960"/>
    <cellStyle name="Normal 2 2 7" xfId="2961"/>
    <cellStyle name="Normal 2 2 7 2" xfId="2962"/>
    <cellStyle name="Normal 2 2 7 2 2" xfId="2963"/>
    <cellStyle name="Normal 2 2 7 3" xfId="2964"/>
    <cellStyle name="Normal 2 2 8" xfId="2965"/>
    <cellStyle name="Normal 2 2 8 2" xfId="2966"/>
    <cellStyle name="Normal 2 2 8 2 2" xfId="2967"/>
    <cellStyle name="Normal 2 2 8 3" xfId="2968"/>
    <cellStyle name="Normal 2 2 9" xfId="2969"/>
    <cellStyle name="Normal 2 2 9 2" xfId="2970"/>
    <cellStyle name="Normal 2 2_ELC" xfId="2971"/>
    <cellStyle name="Normal 2 20" xfId="2972"/>
    <cellStyle name="Normal 2 21" xfId="2973"/>
    <cellStyle name="Normal 2 22" xfId="2974"/>
    <cellStyle name="Normal 2 23" xfId="2975"/>
    <cellStyle name="Normal 2 24" xfId="2976"/>
    <cellStyle name="Normal 2 25" xfId="2977"/>
    <cellStyle name="Normal 2 26" xfId="2978"/>
    <cellStyle name="Normal 2 27" xfId="2979"/>
    <cellStyle name="Normal 2 28" xfId="2980"/>
    <cellStyle name="Normal 2 29" xfId="2981"/>
    <cellStyle name="Normal 2 3" xfId="2982"/>
    <cellStyle name="Normal 2 3 10" xfId="2983"/>
    <cellStyle name="Normal 2 3 10 2" xfId="2984"/>
    <cellStyle name="Normal 2 3 11" xfId="2985"/>
    <cellStyle name="Normal 2 3 11 2" xfId="2986"/>
    <cellStyle name="Normal 2 3 12" xfId="2987"/>
    <cellStyle name="Normal 2 3 12 2" xfId="2988"/>
    <cellStyle name="Normal 2 3 13" xfId="2989"/>
    <cellStyle name="Normal 2 3 13 2" xfId="2990"/>
    <cellStyle name="Normal 2 3 14" xfId="2991"/>
    <cellStyle name="Normal 2 3 2" xfId="2992"/>
    <cellStyle name="Normal 2 3 2 2" xfId="2993"/>
    <cellStyle name="Normal 2 3 2 2 2" xfId="2994"/>
    <cellStyle name="Normal 2 3 2 2 2 2" xfId="2995"/>
    <cellStyle name="Normal 2 3 2 2 3" xfId="2996"/>
    <cellStyle name="Normal 2 3 2 2 3 2" xfId="2997"/>
    <cellStyle name="Normal 2 3 2 2 4" xfId="2998"/>
    <cellStyle name="Normal 2 3 2 3" xfId="2999"/>
    <cellStyle name="Normal 2 3 2 3 2" xfId="3000"/>
    <cellStyle name="Normal 2 3 2 4" xfId="3001"/>
    <cellStyle name="Normal 2 3 2 4 2" xfId="3002"/>
    <cellStyle name="Normal 2 3 2 5" xfId="3003"/>
    <cellStyle name="Normal 2 3 2 5 2" xfId="3004"/>
    <cellStyle name="Normal 2 3 2 6" xfId="3005"/>
    <cellStyle name="Normal 2 3 2 6 2" xfId="3006"/>
    <cellStyle name="Normal 2 3 2 7" xfId="3007"/>
    <cellStyle name="Normal 2 3 3" xfId="3008"/>
    <cellStyle name="Normal 2 3 3 2" xfId="3009"/>
    <cellStyle name="Normal 2 3 3 2 2" xfId="3010"/>
    <cellStyle name="Normal 2 3 3 3" xfId="3011"/>
    <cellStyle name="Normal 2 3 4" xfId="3012"/>
    <cellStyle name="Normal 2 3 4 2" xfId="3013"/>
    <cellStyle name="Normal 2 3 4 2 2" xfId="3014"/>
    <cellStyle name="Normal 2 3 4 2 2 2" xfId="3015"/>
    <cellStyle name="Normal 2 3 4 2 3" xfId="3016"/>
    <cellStyle name="Normal 2 3 4 3" xfId="3017"/>
    <cellStyle name="Normal 2 3 4 3 2" xfId="3018"/>
    <cellStyle name="Normal 2 3 4 4" xfId="3019"/>
    <cellStyle name="Normal 2 3 4 4 2" xfId="3020"/>
    <cellStyle name="Normal 2 3 4 5" xfId="3021"/>
    <cellStyle name="Normal 2 3 4 5 2" xfId="3022"/>
    <cellStyle name="Normal 2 3 4 6" xfId="3023"/>
    <cellStyle name="Normal 2 3 5" xfId="3024"/>
    <cellStyle name="Normal 2 3 5 2" xfId="3025"/>
    <cellStyle name="Normal 2 3 5 2 2" xfId="3026"/>
    <cellStyle name="Normal 2 3 5 3" xfId="3027"/>
    <cellStyle name="Normal 2 3 5 3 2" xfId="3028"/>
    <cellStyle name="Normal 2 3 5 4" xfId="3029"/>
    <cellStyle name="Normal 2 3 6" xfId="3030"/>
    <cellStyle name="Normal 2 3 6 2" xfId="3031"/>
    <cellStyle name="Normal 2 3 6 3" xfId="3032"/>
    <cellStyle name="Normal 2 3 6 3 2" xfId="3033"/>
    <cellStyle name="Normal 2 3 6 4" xfId="3034"/>
    <cellStyle name="Normal 2 3 7" xfId="3035"/>
    <cellStyle name="Normal 2 3 7 2" xfId="3036"/>
    <cellStyle name="Normal 2 3 8" xfId="3037"/>
    <cellStyle name="Normal 2 3 8 2" xfId="3038"/>
    <cellStyle name="Normal 2 3 9" xfId="3039"/>
    <cellStyle name="Normal 2 3 9 2" xfId="3040"/>
    <cellStyle name="Normal 2 30" xfId="3041"/>
    <cellStyle name="Normal 2 31" xfId="3042"/>
    <cellStyle name="Normal 2 32" xfId="3043"/>
    <cellStyle name="Normal 2 33" xfId="3044"/>
    <cellStyle name="Normal 2 34" xfId="3045"/>
    <cellStyle name="Normal 2 35" xfId="3046"/>
    <cellStyle name="Normal 2 36" xfId="3047"/>
    <cellStyle name="Normal 2 37" xfId="3048"/>
    <cellStyle name="Normal 2 38" xfId="3049"/>
    <cellStyle name="Normal 2 39" xfId="3050"/>
    <cellStyle name="Normal 2 4" xfId="3051"/>
    <cellStyle name="Normal 2 4 10" xfId="3052"/>
    <cellStyle name="Normal 2 4 10 2" xfId="3053"/>
    <cellStyle name="Normal 2 4 11" xfId="3054"/>
    <cellStyle name="Normal 2 4 11 2" xfId="3055"/>
    <cellStyle name="Normal 2 4 12" xfId="3056"/>
    <cellStyle name="Normal 2 4 12 2" xfId="3057"/>
    <cellStyle name="Normal 2 4 13" xfId="3058"/>
    <cellStyle name="Normal 2 4 13 2" xfId="3059"/>
    <cellStyle name="Normal 2 4 14" xfId="3060"/>
    <cellStyle name="Normal 2 4 2" xfId="3061"/>
    <cellStyle name="Normal 2 4 2 2" xfId="3062"/>
    <cellStyle name="Normal 2 4 2 2 2" xfId="3063"/>
    <cellStyle name="Normal 2 4 2 3" xfId="3064"/>
    <cellStyle name="Normal 2 4 3" xfId="3065"/>
    <cellStyle name="Normal 2 4 3 2" xfId="3066"/>
    <cellStyle name="Normal 2 4 3 2 2" xfId="3067"/>
    <cellStyle name="Normal 2 4 3 3" xfId="3068"/>
    <cellStyle name="Normal 2 4 4" xfId="3069"/>
    <cellStyle name="Normal 2 4 4 2" xfId="3070"/>
    <cellStyle name="Normal 2 4 4 2 2" xfId="3071"/>
    <cellStyle name="Normal 2 4 4 3" xfId="3072"/>
    <cellStyle name="Normal 2 4 5" xfId="3073"/>
    <cellStyle name="Normal 2 4 5 2" xfId="3074"/>
    <cellStyle name="Normal 2 4 5 2 2" xfId="3075"/>
    <cellStyle name="Normal 2 4 5 3" xfId="3076"/>
    <cellStyle name="Normal 2 4 6" xfId="3077"/>
    <cellStyle name="Normal 2 4 6 2" xfId="3078"/>
    <cellStyle name="Normal 2 4 7" xfId="3079"/>
    <cellStyle name="Normal 2 4 7 2" xfId="3080"/>
    <cellStyle name="Normal 2 4 8" xfId="3081"/>
    <cellStyle name="Normal 2 4 8 2" xfId="3082"/>
    <cellStyle name="Normal 2 4 9" xfId="3083"/>
    <cellStyle name="Normal 2 4 9 2" xfId="3084"/>
    <cellStyle name="Normal 2 40" xfId="3085"/>
    <cellStyle name="Normal 2 41" xfId="3086"/>
    <cellStyle name="Normal 2 42" xfId="3087"/>
    <cellStyle name="Normal 2 43" xfId="3088"/>
    <cellStyle name="Normal 2 44" xfId="3089"/>
    <cellStyle name="Normal 2 45" xfId="3090"/>
    <cellStyle name="Normal 2 45 2" xfId="3091"/>
    <cellStyle name="Normal 2 46" xfId="3092"/>
    <cellStyle name="Normal 2 46 2" xfId="3093"/>
    <cellStyle name="Normal 2 47" xfId="3094"/>
    <cellStyle name="Normal 2 47 2" xfId="3095"/>
    <cellStyle name="Normal 2 48" xfId="3096"/>
    <cellStyle name="Normal 2 48 2" xfId="3097"/>
    <cellStyle name="Normal 2 49" xfId="3098"/>
    <cellStyle name="Normal 2 5" xfId="3099"/>
    <cellStyle name="Normal 2 5 10" xfId="3100"/>
    <cellStyle name="Normal 2 5 11" xfId="3101"/>
    <cellStyle name="Normal 2 5 12" xfId="3102"/>
    <cellStyle name="Normal 2 5 13" xfId="3103"/>
    <cellStyle name="Normal 2 5 14" xfId="3104"/>
    <cellStyle name="Normal 2 5 15" xfId="3105"/>
    <cellStyle name="Normal 2 5 16" xfId="3106"/>
    <cellStyle name="Normal 2 5 17" xfId="3107"/>
    <cellStyle name="Normal 2 5 2" xfId="3108"/>
    <cellStyle name="Normal 2 5 2 2" xfId="3109"/>
    <cellStyle name="Normal 2 5 2 2 2" xfId="3110"/>
    <cellStyle name="Normal 2 5 2 2 3" xfId="3111"/>
    <cellStyle name="Normal 2 5 2 3" xfId="3112"/>
    <cellStyle name="Normal 2 5 2 3 2" xfId="3113"/>
    <cellStyle name="Normal 2 5 2 4" xfId="3114"/>
    <cellStyle name="Normal 2 5 2 4 2" xfId="3115"/>
    <cellStyle name="Normal 2 5 2 5" xfId="3116"/>
    <cellStyle name="Normal 2 5 2 5 2" xfId="3117"/>
    <cellStyle name="Normal 2 5 2 6" xfId="3118"/>
    <cellStyle name="Normal 2 5 3" xfId="3119"/>
    <cellStyle name="Normal 2 5 4" xfId="3120"/>
    <cellStyle name="Normal 2 5 5" xfId="3121"/>
    <cellStyle name="Normal 2 5 6" xfId="3122"/>
    <cellStyle name="Normal 2 5 7" xfId="3123"/>
    <cellStyle name="Normal 2 5 8" xfId="3124"/>
    <cellStyle name="Normal 2 5 9" xfId="3125"/>
    <cellStyle name="Normal 2 50" xfId="3126"/>
    <cellStyle name="Normal 2 6" xfId="3127"/>
    <cellStyle name="Normal 2 6 10" xfId="3128"/>
    <cellStyle name="Normal 2 6 11" xfId="3129"/>
    <cellStyle name="Normal 2 6 12" xfId="3130"/>
    <cellStyle name="Normal 2 6 13" xfId="3131"/>
    <cellStyle name="Normal 2 6 14" xfId="3132"/>
    <cellStyle name="Normal 2 6 15" xfId="3133"/>
    <cellStyle name="Normal 2 6 16" xfId="3134"/>
    <cellStyle name="Normal 2 6 17" xfId="3135"/>
    <cellStyle name="Normal 2 6 17 2" xfId="3136"/>
    <cellStyle name="Normal 2 6 18" xfId="3137"/>
    <cellStyle name="Normal 2 6 18 2" xfId="3138"/>
    <cellStyle name="Normal 2 6 19" xfId="3139"/>
    <cellStyle name="Normal 2 6 2" xfId="3140"/>
    <cellStyle name="Normal 2 6 2 2" xfId="3141"/>
    <cellStyle name="Normal 2 6 2 3" xfId="3142"/>
    <cellStyle name="Normal 2 6 2 3 2" xfId="3143"/>
    <cellStyle name="Normal 2 6 2 4" xfId="3144"/>
    <cellStyle name="Normal 2 6 2 4 2" xfId="3145"/>
    <cellStyle name="Normal 2 6 2 5" xfId="3146"/>
    <cellStyle name="Normal 2 6 3" xfId="3147"/>
    <cellStyle name="Normal 2 6 3 2" xfId="3148"/>
    <cellStyle name="Normal 2 6 3 3" xfId="3149"/>
    <cellStyle name="Normal 2 6 4" xfId="3150"/>
    <cellStyle name="Normal 2 6 5" xfId="3151"/>
    <cellStyle name="Normal 2 6 6" xfId="3152"/>
    <cellStyle name="Normal 2 6 7" xfId="3153"/>
    <cellStyle name="Normal 2 6 8" xfId="3154"/>
    <cellStyle name="Normal 2 6 9" xfId="3155"/>
    <cellStyle name="Normal 2 7" xfId="3156"/>
    <cellStyle name="Normal 2 7 2" xfId="3157"/>
    <cellStyle name="Normal 2 8" xfId="3158"/>
    <cellStyle name="Normal 2 8 2" xfId="3159"/>
    <cellStyle name="Normal 2 8 3" xfId="3160"/>
    <cellStyle name="Normal 2 8 4" xfId="3161"/>
    <cellStyle name="Normal 2 8 4 2" xfId="3162"/>
    <cellStyle name="Normal 2 9" xfId="3163"/>
    <cellStyle name="Normal 2 9 2" xfId="3164"/>
    <cellStyle name="Normal 2 9 2 2" xfId="3165"/>
    <cellStyle name="Normal 2 9 2 3" xfId="3166"/>
    <cellStyle name="Normal 2 9 3" xfId="3167"/>
    <cellStyle name="Normal 2 9 3 2" xfId="3168"/>
    <cellStyle name="Normal 2 9 4" xfId="3169"/>
    <cellStyle name="Normal 2 9 5" xfId="3170"/>
    <cellStyle name="Normal 2_FILL-ICM" xfId="3171"/>
    <cellStyle name="Normal 20" xfId="3172"/>
    <cellStyle name="Normal 20 2" xfId="3173"/>
    <cellStyle name="Normal 20 3" xfId="3174"/>
    <cellStyle name="Normal 20 4" xfId="3175"/>
    <cellStyle name="Normal 21" xfId="3176"/>
    <cellStyle name="Normal 21 2" xfId="3177"/>
    <cellStyle name="Normal 21 3" xfId="3178"/>
    <cellStyle name="Normal 21 4" xfId="3179"/>
    <cellStyle name="Normal 21_Scen_XBase" xfId="3180"/>
    <cellStyle name="Normal 22" xfId="3181"/>
    <cellStyle name="Normal 23" xfId="3182"/>
    <cellStyle name="Normal 23 2" xfId="3183"/>
    <cellStyle name="Normal 23 3" xfId="3184"/>
    <cellStyle name="Normal 24" xfId="3185"/>
    <cellStyle name="Normal 24 10" xfId="3186"/>
    <cellStyle name="Normal 24 11" xfId="3187"/>
    <cellStyle name="Normal 24 12" xfId="3188"/>
    <cellStyle name="Normal 24 13" xfId="3189"/>
    <cellStyle name="Normal 24 14" xfId="3190"/>
    <cellStyle name="Normal 24 15" xfId="3191"/>
    <cellStyle name="Normal 24 16" xfId="3192"/>
    <cellStyle name="Normal 24 17" xfId="3193"/>
    <cellStyle name="Normal 24 18" xfId="3194"/>
    <cellStyle name="Normal 24 19" xfId="3195"/>
    <cellStyle name="Normal 24 2" xfId="3196"/>
    <cellStyle name="Normal 24 20" xfId="3197"/>
    <cellStyle name="Normal 24 3" xfId="3198"/>
    <cellStyle name="Normal 24 4" xfId="3199"/>
    <cellStyle name="Normal 24 5" xfId="3200"/>
    <cellStyle name="Normal 24 6" xfId="3201"/>
    <cellStyle name="Normal 24 7" xfId="3202"/>
    <cellStyle name="Normal 24 8" xfId="3203"/>
    <cellStyle name="Normal 24 9" xfId="3204"/>
    <cellStyle name="Normal 25" xfId="3205"/>
    <cellStyle name="Normal 26" xfId="3206"/>
    <cellStyle name="Normal 26 2" xfId="3207"/>
    <cellStyle name="Normal 26 3" xfId="3208"/>
    <cellStyle name="Normal 27" xfId="3209"/>
    <cellStyle name="Normal 27 2" xfId="3210"/>
    <cellStyle name="Normal 28" xfId="3211"/>
    <cellStyle name="Normal 29" xfId="3212"/>
    <cellStyle name="Normal 3" xfId="3213"/>
    <cellStyle name="Normal 3 10" xfId="3214"/>
    <cellStyle name="Normal 3 11" xfId="3215"/>
    <cellStyle name="Normal 3 12" xfId="3216"/>
    <cellStyle name="Normal 3 13" xfId="3217"/>
    <cellStyle name="Normal 3 14" xfId="3218"/>
    <cellStyle name="Normal 3 15" xfId="3219"/>
    <cellStyle name="Normal 3 16" xfId="3220"/>
    <cellStyle name="Normal 3 17" xfId="3221"/>
    <cellStyle name="Normal 3 18" xfId="3222"/>
    <cellStyle name="Normal 3 19" xfId="3223"/>
    <cellStyle name="Normal 3 2" xfId="3224"/>
    <cellStyle name="Normal 3 2 10" xfId="3225"/>
    <cellStyle name="Normal 3 2 11" xfId="3226"/>
    <cellStyle name="Normal 3 2 11 2" xfId="3227"/>
    <cellStyle name="Normal 3 2 12" xfId="3228"/>
    <cellStyle name="Normal 3 2 2" xfId="3229"/>
    <cellStyle name="Normal 3 2 2 2" xfId="3230"/>
    <cellStyle name="Normal 3 2 2 3" xfId="3231"/>
    <cellStyle name="Normal 3 2 2 4" xfId="3232"/>
    <cellStyle name="Normal 3 2 2 4 2" xfId="3233"/>
    <cellStyle name="Normal 3 2 3" xfId="3234"/>
    <cellStyle name="Normal 3 2 3 2" xfId="3235"/>
    <cellStyle name="Normal 3 2 3 3" xfId="3236"/>
    <cellStyle name="Normal 3 2 3 4" xfId="3237"/>
    <cellStyle name="Normal 3 2 4" xfId="3238"/>
    <cellStyle name="Normal 3 2 4 2" xfId="3239"/>
    <cellStyle name="Normal 3 2 4 3" xfId="3240"/>
    <cellStyle name="Normal 3 2 5" xfId="3241"/>
    <cellStyle name="Normal 3 2 6" xfId="3242"/>
    <cellStyle name="Normal 3 2 7" xfId="3243"/>
    <cellStyle name="Normal 3 2 8" xfId="3244"/>
    <cellStyle name="Normal 3 2 9" xfId="3245"/>
    <cellStyle name="Normal 3 2 9 2" xfId="3246"/>
    <cellStyle name="Normal 3 2 9 2 2" xfId="3247"/>
    <cellStyle name="Normal 3 2_ELC" xfId="3248"/>
    <cellStyle name="Normal 3 20" xfId="3249"/>
    <cellStyle name="Normal 3 21" xfId="3250"/>
    <cellStyle name="Normal 3 22" xfId="3251"/>
    <cellStyle name="Normal 3 23" xfId="3252"/>
    <cellStyle name="Normal 3 24" xfId="3253"/>
    <cellStyle name="Normal 3 25" xfId="3254"/>
    <cellStyle name="Normal 3 26" xfId="3255"/>
    <cellStyle name="Normal 3 27" xfId="3256"/>
    <cellStyle name="Normal 3 28" xfId="3257"/>
    <cellStyle name="Normal 3 29" xfId="3258"/>
    <cellStyle name="Normal 3 3" xfId="3259"/>
    <cellStyle name="Normal 3 3 2" xfId="3260"/>
    <cellStyle name="Normal 3 3 2 2" xfId="3261"/>
    <cellStyle name="Normal 3 3 2 3" xfId="3262"/>
    <cellStyle name="Normal 3 3 3" xfId="3263"/>
    <cellStyle name="Normal 3 3 4" xfId="3264"/>
    <cellStyle name="Normal 3 3 5" xfId="3265"/>
    <cellStyle name="Normal 3 3 6" xfId="3266"/>
    <cellStyle name="Normal 3 3 7" xfId="3267"/>
    <cellStyle name="Normal 3 3 8" xfId="3268"/>
    <cellStyle name="Normal 3 3 9" xfId="3269"/>
    <cellStyle name="Normal 3 30" xfId="3270"/>
    <cellStyle name="Normal 3 4" xfId="3271"/>
    <cellStyle name="Normal 3 4 2" xfId="3272"/>
    <cellStyle name="Normal 3 4 3" xfId="3273"/>
    <cellStyle name="Normal 3 4 4" xfId="3274"/>
    <cellStyle name="Normal 3 4 4 2" xfId="3275"/>
    <cellStyle name="Normal 3 4 4 3" xfId="3276"/>
    <cellStyle name="Normal 3 4 5" xfId="3277"/>
    <cellStyle name="Normal 3 4 6" xfId="3278"/>
    <cellStyle name="Normal 3 4 7" xfId="3279"/>
    <cellStyle name="Normal 3 4 8" xfId="3280"/>
    <cellStyle name="Normal 3 5" xfId="3281"/>
    <cellStyle name="Normal 3 5 2" xfId="3282"/>
    <cellStyle name="Normal 3 5 3" xfId="3283"/>
    <cellStyle name="Normal 3 5 3 2" xfId="3284"/>
    <cellStyle name="Normal 3 5 3 3" xfId="3285"/>
    <cellStyle name="Normal 3 5 4" xfId="3286"/>
    <cellStyle name="Normal 3 5 4 2" xfId="3287"/>
    <cellStyle name="Normal 3 5 4 3" xfId="3288"/>
    <cellStyle name="Normal 3 5 4 4" xfId="3289"/>
    <cellStyle name="Normal 3 5 5" xfId="3290"/>
    <cellStyle name="Normal 3 5 6" xfId="3291"/>
    <cellStyle name="Normal 3 5 7" xfId="3292"/>
    <cellStyle name="Normal 3 5 8" xfId="3293"/>
    <cellStyle name="Normal 3 5 9" xfId="3294"/>
    <cellStyle name="Normal 3 6" xfId="3295"/>
    <cellStyle name="Normal 3 6 2" xfId="3296"/>
    <cellStyle name="Normal 3 6 3" xfId="3297"/>
    <cellStyle name="Normal 3 7" xfId="3298"/>
    <cellStyle name="Normal 3 7 2" xfId="3299"/>
    <cellStyle name="Normal 3 7 3" xfId="3300"/>
    <cellStyle name="Normal 3 8" xfId="3301"/>
    <cellStyle name="Normal 3 9" xfId="3302"/>
    <cellStyle name="Normal 3_UC_ICM" xfId="3303"/>
    <cellStyle name="Normal 30" xfId="3304"/>
    <cellStyle name="Normal 31" xfId="3305"/>
    <cellStyle name="Normal 31 2" xfId="3306"/>
    <cellStyle name="Normal 32" xfId="3307"/>
    <cellStyle name="Normal 32 2" xfId="3308"/>
    <cellStyle name="Normal 33" xfId="3309"/>
    <cellStyle name="Normal 33 10" xfId="3310"/>
    <cellStyle name="Normal 33 11" xfId="3311"/>
    <cellStyle name="Normal 33 12" xfId="3312"/>
    <cellStyle name="Normal 33 13" xfId="3313"/>
    <cellStyle name="Normal 33 2" xfId="3314"/>
    <cellStyle name="Normal 33 3" xfId="3315"/>
    <cellStyle name="Normal 33 4" xfId="3316"/>
    <cellStyle name="Normal 33 5" xfId="3317"/>
    <cellStyle name="Normal 33 6" xfId="3318"/>
    <cellStyle name="Normal 33 7" xfId="3319"/>
    <cellStyle name="Normal 33 8" xfId="3320"/>
    <cellStyle name="Normal 33 9" xfId="3321"/>
    <cellStyle name="Normal 33_Scen_XBase" xfId="3322"/>
    <cellStyle name="Normal 34" xfId="3323"/>
    <cellStyle name="Normal 35" xfId="3324"/>
    <cellStyle name="Normal 35 2" xfId="3325"/>
    <cellStyle name="Normal 36" xfId="3326"/>
    <cellStyle name="Normal 36 2" xfId="3327"/>
    <cellStyle name="Normal 37" xfId="3328"/>
    <cellStyle name="Normal 37 2" xfId="3329"/>
    <cellStyle name="Normal 38" xfId="3330"/>
    <cellStyle name="Normal 39" xfId="3331"/>
    <cellStyle name="Normal 4" xfId="3332"/>
    <cellStyle name="Normal 4 10" xfId="3333"/>
    <cellStyle name="Normal 4 10 2" xfId="3334"/>
    <cellStyle name="Normal 4 10 3" xfId="3335"/>
    <cellStyle name="Normal 4 11" xfId="3336"/>
    <cellStyle name="Normal 4 11 2" xfId="3337"/>
    <cellStyle name="Normal 4 11 3" xfId="3338"/>
    <cellStyle name="Normal 4 12" xfId="3339"/>
    <cellStyle name="Normal 4 13" xfId="3340"/>
    <cellStyle name="Normal 4 2" xfId="3341"/>
    <cellStyle name="Normal 4 2 10" xfId="3342"/>
    <cellStyle name="Normal 4 2 10 2" xfId="3343"/>
    <cellStyle name="Normal 4 2 11" xfId="3344"/>
    <cellStyle name="Normal 4 2 2" xfId="3345"/>
    <cellStyle name="Normal 4 2 2 10" xfId="3346"/>
    <cellStyle name="Normal 4 2 2 10 2" xfId="3347"/>
    <cellStyle name="Normal 4 2 2 11" xfId="3348"/>
    <cellStyle name="Normal 4 2 2 11 2" xfId="3349"/>
    <cellStyle name="Normal 4 2 2 12" xfId="3350"/>
    <cellStyle name="Normal 4 2 2 12 2" xfId="3351"/>
    <cellStyle name="Normal 4 2 2 13" xfId="3352"/>
    <cellStyle name="Normal 4 2 2 13 2" xfId="3353"/>
    <cellStyle name="Normal 4 2 2 14" xfId="3354"/>
    <cellStyle name="Normal 4 2 2 2" xfId="3355"/>
    <cellStyle name="Normal 4 2 2 2 10" xfId="3356"/>
    <cellStyle name="Normal 4 2 2 2 11" xfId="3357"/>
    <cellStyle name="Normal 4 2 2 2 12" xfId="3358"/>
    <cellStyle name="Normal 4 2 2 2 13" xfId="3359"/>
    <cellStyle name="Normal 4 2 2 2 14" xfId="3360"/>
    <cellStyle name="Normal 4 2 2 2 14 2" xfId="3361"/>
    <cellStyle name="Normal 4 2 2 2 2" xfId="3362"/>
    <cellStyle name="Normal 4 2 2 2 3" xfId="3363"/>
    <cellStyle name="Normal 4 2 2 2 4" xfId="3364"/>
    <cellStyle name="Normal 4 2 2 2 5" xfId="3365"/>
    <cellStyle name="Normal 4 2 2 2 6" xfId="3366"/>
    <cellStyle name="Normal 4 2 2 2 7" xfId="3367"/>
    <cellStyle name="Normal 4 2 2 2 8" xfId="3368"/>
    <cellStyle name="Normal 4 2 2 2 9" xfId="3369"/>
    <cellStyle name="Normal 4 2 2 3" xfId="3370"/>
    <cellStyle name="Normal 4 2 2 3 2" xfId="3371"/>
    <cellStyle name="Normal 4 2 2 4" xfId="3372"/>
    <cellStyle name="Normal 4 2 2 4 2" xfId="3373"/>
    <cellStyle name="Normal 4 2 2 5" xfId="3374"/>
    <cellStyle name="Normal 4 2 2 5 2" xfId="3375"/>
    <cellStyle name="Normal 4 2 2 6" xfId="3376"/>
    <cellStyle name="Normal 4 2 2 6 2" xfId="3377"/>
    <cellStyle name="Normal 4 2 2 7" xfId="3378"/>
    <cellStyle name="Normal 4 2 2 7 2" xfId="3379"/>
    <cellStyle name="Normal 4 2 2 8" xfId="3380"/>
    <cellStyle name="Normal 4 2 2 8 2" xfId="3381"/>
    <cellStyle name="Normal 4 2 2 9" xfId="3382"/>
    <cellStyle name="Normal 4 2 2 9 2" xfId="3383"/>
    <cellStyle name="Normal 4 2 3" xfId="3384"/>
    <cellStyle name="Normal 4 2 3 2" xfId="3385"/>
    <cellStyle name="Normal 4 2 3 2 2" xfId="3386"/>
    <cellStyle name="Normal 4 2 3 3" xfId="3387"/>
    <cellStyle name="Normal 4 2 3 4" xfId="3388"/>
    <cellStyle name="Normal 4 2 4" xfId="3389"/>
    <cellStyle name="Normal 4 2 5" xfId="3390"/>
    <cellStyle name="Normal 4 2 6" xfId="3391"/>
    <cellStyle name="Normal 4 2 7" xfId="3392"/>
    <cellStyle name="Normal 4 2 8" xfId="3393"/>
    <cellStyle name="Normal 4 2 9" xfId="3394"/>
    <cellStyle name="Normal 4 2_Scen_XBase" xfId="3395"/>
    <cellStyle name="Normal 4 3" xfId="3396"/>
    <cellStyle name="Normal 4 3 10" xfId="3397"/>
    <cellStyle name="Normal 4 3 11" xfId="3398"/>
    <cellStyle name="Normal 4 3 2" xfId="3399"/>
    <cellStyle name="Normal 4 3 2 2" xfId="3400"/>
    <cellStyle name="Normal 4 3 2 3" xfId="3401"/>
    <cellStyle name="Normal 4 3 3" xfId="3402"/>
    <cellStyle name="Normal 4 3 3 2" xfId="3403"/>
    <cellStyle name="Normal 4 3 3 2 2" xfId="3404"/>
    <cellStyle name="Normal 4 3 3 3" xfId="3405"/>
    <cellStyle name="Normal 4 3 3 4" xfId="3406"/>
    <cellStyle name="Normal 4 3 3 5" xfId="3407"/>
    <cellStyle name="Normal 4 3 4" xfId="3408"/>
    <cellStyle name="Normal 4 3 4 2" xfId="3409"/>
    <cellStyle name="Normal 4 3 4 3" xfId="3410"/>
    <cellStyle name="Normal 4 3 4 4" xfId="3411"/>
    <cellStyle name="Normal 4 3 4 5" xfId="3412"/>
    <cellStyle name="Normal 4 3 5" xfId="3413"/>
    <cellStyle name="Normal 4 3 5 2" xfId="3414"/>
    <cellStyle name="Normal 4 3 5 3" xfId="3415"/>
    <cellStyle name="Normal 4 3 5 4" xfId="3416"/>
    <cellStyle name="Normal 4 3 6" xfId="3417"/>
    <cellStyle name="Normal 4 3 7" xfId="3418"/>
    <cellStyle name="Normal 4 3 8" xfId="3419"/>
    <cellStyle name="Normal 4 3 9" xfId="3420"/>
    <cellStyle name="Normal 4 3 9 2" xfId="3421"/>
    <cellStyle name="Normal 4 3_Scen_XBase" xfId="3422"/>
    <cellStyle name="Normal 4 4" xfId="3423"/>
    <cellStyle name="Normal 4 4 2" xfId="3424"/>
    <cellStyle name="Normal 4 4 3" xfId="3425"/>
    <cellStyle name="Normal 4 4 3 2" xfId="3426"/>
    <cellStyle name="Normal 4 4 3 3" xfId="3427"/>
    <cellStyle name="Normal 4 4 4" xfId="3428"/>
    <cellStyle name="Normal 4 4 5" xfId="3429"/>
    <cellStyle name="Normal 4 4 6" xfId="3430"/>
    <cellStyle name="Normal 4 4 7" xfId="3431"/>
    <cellStyle name="Normal 4 4 8" xfId="3432"/>
    <cellStyle name="Normal 4 4 9" xfId="3433"/>
    <cellStyle name="Normal 4 5" xfId="3434"/>
    <cellStyle name="Normal 4 5 10" xfId="3435"/>
    <cellStyle name="Normal 4 5 11" xfId="3436"/>
    <cellStyle name="Normal 4 5 2" xfId="3437"/>
    <cellStyle name="Normal 4 5 2 2" xfId="3438"/>
    <cellStyle name="Normal 4 5 2 3" xfId="3439"/>
    <cellStyle name="Normal 4 5 2 4" xfId="3440"/>
    <cellStyle name="Normal 4 5 3" xfId="3441"/>
    <cellStyle name="Normal 4 5 3 2" xfId="3442"/>
    <cellStyle name="Normal 4 5 3 3" xfId="3443"/>
    <cellStyle name="Normal 4 5 3 4" xfId="3444"/>
    <cellStyle name="Normal 4 5 4" xfId="3445"/>
    <cellStyle name="Normal 4 5 5" xfId="3446"/>
    <cellStyle name="Normal 4 5 6" xfId="3447"/>
    <cellStyle name="Normal 4 5 7" xfId="3448"/>
    <cellStyle name="Normal 4 5 8" xfId="3449"/>
    <cellStyle name="Normal 4 5 9" xfId="3450"/>
    <cellStyle name="Normal 4 5 9 2" xfId="3451"/>
    <cellStyle name="Normal 4 6" xfId="3452"/>
    <cellStyle name="Normal 4 6 2" xfId="3453"/>
    <cellStyle name="Normal 4 6 2 2" xfId="3454"/>
    <cellStyle name="Normal 4 6 2 3" xfId="3455"/>
    <cellStyle name="Normal 4 6 3" xfId="3456"/>
    <cellStyle name="Normal 4 6 4" xfId="3457"/>
    <cellStyle name="Normal 4 6 4 2" xfId="3458"/>
    <cellStyle name="Normal 4 6 5" xfId="3459"/>
    <cellStyle name="Normal 4 6 5 2" xfId="3460"/>
    <cellStyle name="Normal 4 6 6" xfId="3461"/>
    <cellStyle name="Normal 4 6 7" xfId="3462"/>
    <cellStyle name="Normal 4 7" xfId="3463"/>
    <cellStyle name="Normal 4 7 2" xfId="3464"/>
    <cellStyle name="Normal 4 7 2 2" xfId="3465"/>
    <cellStyle name="Normal 4 7 3" xfId="3466"/>
    <cellStyle name="Normal 4 7 4" xfId="3467"/>
    <cellStyle name="Normal 4 7 5" xfId="3468"/>
    <cellStyle name="Normal 4 8" xfId="3469"/>
    <cellStyle name="Normal 4 8 2" xfId="3470"/>
    <cellStyle name="Normal 4 8 3" xfId="3471"/>
    <cellStyle name="Normal 4 8 4" xfId="3472"/>
    <cellStyle name="Normal 4 8 5" xfId="3473"/>
    <cellStyle name="Normal 4 9" xfId="3474"/>
    <cellStyle name="Normal 4 9 2" xfId="3475"/>
    <cellStyle name="Normal 4 9 3" xfId="3476"/>
    <cellStyle name="Normal 4_SUP" xfId="3477"/>
    <cellStyle name="Normal 40" xfId="3478"/>
    <cellStyle name="Normal 5" xfId="3479"/>
    <cellStyle name="Normal 5 10" xfId="3480"/>
    <cellStyle name="Normal 5 10 2" xfId="3481"/>
    <cellStyle name="Normal 5 10 3" xfId="3482"/>
    <cellStyle name="Normal 5 11" xfId="3483"/>
    <cellStyle name="Normal 5 11 2" xfId="3484"/>
    <cellStyle name="Normal 5 11 3" xfId="3485"/>
    <cellStyle name="Normal 5 12" xfId="3486"/>
    <cellStyle name="Normal 5 12 2" xfId="3487"/>
    <cellStyle name="Normal 5 12 3" xfId="3488"/>
    <cellStyle name="Normal 5 12 4" xfId="3489"/>
    <cellStyle name="Normal 5 13" xfId="3490"/>
    <cellStyle name="Normal 5 13 2" xfId="3491"/>
    <cellStyle name="Normal 5 14" xfId="3492"/>
    <cellStyle name="Normal 5 15" xfId="3493"/>
    <cellStyle name="Normal 5 2" xfId="3494"/>
    <cellStyle name="Normal 5 2 2" xfId="3495"/>
    <cellStyle name="Normal 5 2 2 10" xfId="3496"/>
    <cellStyle name="Normal 5 2 2 10 2" xfId="3497"/>
    <cellStyle name="Normal 5 2 2 11" xfId="3498"/>
    <cellStyle name="Normal 5 2 2 11 2" xfId="3499"/>
    <cellStyle name="Normal 5 2 2 12" xfId="3500"/>
    <cellStyle name="Normal 5 2 2 12 2" xfId="3501"/>
    <cellStyle name="Normal 5 2 2 13" xfId="3502"/>
    <cellStyle name="Normal 5 2 2 13 2" xfId="3503"/>
    <cellStyle name="Normal 5 2 2 14" xfId="3504"/>
    <cellStyle name="Normal 5 2 2 15" xfId="3505"/>
    <cellStyle name="Normal 5 2 2 2" xfId="3506"/>
    <cellStyle name="Normal 5 2 2 2 10" xfId="3507"/>
    <cellStyle name="Normal 5 2 2 2 11" xfId="3508"/>
    <cellStyle name="Normal 5 2 2 2 12" xfId="3509"/>
    <cellStyle name="Normal 5 2 2 2 13" xfId="3510"/>
    <cellStyle name="Normal 5 2 2 2 14" xfId="3511"/>
    <cellStyle name="Normal 5 2 2 2 14 2" xfId="3512"/>
    <cellStyle name="Normal 5 2 2 2 15" xfId="3513"/>
    <cellStyle name="Normal 5 2 2 2 2" xfId="3514"/>
    <cellStyle name="Normal 5 2 2 2 3" xfId="3515"/>
    <cellStyle name="Normal 5 2 2 2 4" xfId="3516"/>
    <cellStyle name="Normal 5 2 2 2 5" xfId="3517"/>
    <cellStyle name="Normal 5 2 2 2 6" xfId="3518"/>
    <cellStyle name="Normal 5 2 2 2 7" xfId="3519"/>
    <cellStyle name="Normal 5 2 2 2 8" xfId="3520"/>
    <cellStyle name="Normal 5 2 2 2 9" xfId="3521"/>
    <cellStyle name="Normal 5 2 2 3" xfId="3522"/>
    <cellStyle name="Normal 5 2 2 3 2" xfId="3523"/>
    <cellStyle name="Normal 5 2 2 3 2 2" xfId="3524"/>
    <cellStyle name="Normal 5 2 2 3 3" xfId="3525"/>
    <cellStyle name="Normal 5 2 2 4" xfId="3526"/>
    <cellStyle name="Normal 5 2 2 4 2" xfId="3527"/>
    <cellStyle name="Normal 5 2 2 5" xfId="3528"/>
    <cellStyle name="Normal 5 2 2 5 2" xfId="3529"/>
    <cellStyle name="Normal 5 2 2 6" xfId="3530"/>
    <cellStyle name="Normal 5 2 2 6 2" xfId="3531"/>
    <cellStyle name="Normal 5 2 2 7" xfId="3532"/>
    <cellStyle name="Normal 5 2 2 7 2" xfId="3533"/>
    <cellStyle name="Normal 5 2 2 8" xfId="3534"/>
    <cellStyle name="Normal 5 2 2 8 2" xfId="3535"/>
    <cellStyle name="Normal 5 2 2 9" xfId="3536"/>
    <cellStyle name="Normal 5 2 2 9 2" xfId="3537"/>
    <cellStyle name="Normal 5 2 3" xfId="3538"/>
    <cellStyle name="Normal 5 2 3 2" xfId="3539"/>
    <cellStyle name="Normal 5 2 3 3" xfId="3540"/>
    <cellStyle name="Normal 5 2 3 4" xfId="3541"/>
    <cellStyle name="Normal 5 2 4" xfId="3542"/>
    <cellStyle name="Normal 5 2 5" xfId="3543"/>
    <cellStyle name="Normal 5 2 6" xfId="3544"/>
    <cellStyle name="Normal 5 2 7" xfId="3545"/>
    <cellStyle name="Normal 5 2 8" xfId="3546"/>
    <cellStyle name="Normal 5 3" xfId="3547"/>
    <cellStyle name="Normal 5 3 10" xfId="3548"/>
    <cellStyle name="Normal 5 3 2" xfId="3549"/>
    <cellStyle name="Normal 5 3 2 2" xfId="3550"/>
    <cellStyle name="Normal 5 3 2 3" xfId="3551"/>
    <cellStyle name="Normal 5 3 3" xfId="3552"/>
    <cellStyle name="Normal 5 3 3 2" xfId="3553"/>
    <cellStyle name="Normal 5 3 3 3" xfId="3554"/>
    <cellStyle name="Normal 5 3 3 4" xfId="3555"/>
    <cellStyle name="Normal 5 3 4" xfId="3556"/>
    <cellStyle name="Normal 5 3 5" xfId="3557"/>
    <cellStyle name="Normal 5 3 6" xfId="3558"/>
    <cellStyle name="Normal 5 3 7" xfId="3559"/>
    <cellStyle name="Normal 5 3 8" xfId="3560"/>
    <cellStyle name="Normal 5 3 9" xfId="3561"/>
    <cellStyle name="Normal 5 4" xfId="3562"/>
    <cellStyle name="Normal 5 4 2" xfId="3563"/>
    <cellStyle name="Normal 5 4 3" xfId="3564"/>
    <cellStyle name="Normal 5 4 4" xfId="3565"/>
    <cellStyle name="Normal 5 4 5" xfId="3566"/>
    <cellStyle name="Normal 5 4 6" xfId="3567"/>
    <cellStyle name="Normal 5 4 7" xfId="3568"/>
    <cellStyle name="Normal 5 4 8" xfId="3569"/>
    <cellStyle name="Normal 5 5" xfId="3570"/>
    <cellStyle name="Normal 5 5 10" xfId="3571"/>
    <cellStyle name="Normal 5 5 11" xfId="3572"/>
    <cellStyle name="Normal 5 5 2" xfId="3573"/>
    <cellStyle name="Normal 5 5 2 2" xfId="3574"/>
    <cellStyle name="Normal 5 5 2 2 2" xfId="3575"/>
    <cellStyle name="Normal 5 5 2 3" xfId="3576"/>
    <cellStyle name="Normal 5 5 2 4" xfId="3577"/>
    <cellStyle name="Normal 5 5 2 5" xfId="3578"/>
    <cellStyle name="Normal 5 5 3" xfId="3579"/>
    <cellStyle name="Normal 5 5 3 2" xfId="3580"/>
    <cellStyle name="Normal 5 5 3 3" xfId="3581"/>
    <cellStyle name="Normal 5 5 3 4" xfId="3582"/>
    <cellStyle name="Normal 5 5 4" xfId="3583"/>
    <cellStyle name="Normal 5 5 4 2" xfId="3584"/>
    <cellStyle name="Normal 5 5 4 3" xfId="3585"/>
    <cellStyle name="Normal 5 5 4 4" xfId="3586"/>
    <cellStyle name="Normal 5 5 5" xfId="3587"/>
    <cellStyle name="Normal 5 5 6" xfId="3588"/>
    <cellStyle name="Normal 5 5 7" xfId="3589"/>
    <cellStyle name="Normal 5 5 8" xfId="3590"/>
    <cellStyle name="Normal 5 5 9" xfId="3591"/>
    <cellStyle name="Normal 5 5 9 2" xfId="3592"/>
    <cellStyle name="Normal 5 6" xfId="3593"/>
    <cellStyle name="Normal 5 6 2" xfId="3594"/>
    <cellStyle name="Normal 5 6 3" xfId="3595"/>
    <cellStyle name="Normal 5 7" xfId="3596"/>
    <cellStyle name="Normal 5 8" xfId="3597"/>
    <cellStyle name="Normal 5 9" xfId="3598"/>
    <cellStyle name="Normal 50" xfId="3599"/>
    <cellStyle name="Normal 51" xfId="3600"/>
    <cellStyle name="Normal 52" xfId="3601"/>
    <cellStyle name="Normal 53" xfId="3602"/>
    <cellStyle name="Normal 54" xfId="3603"/>
    <cellStyle name="Normal 55" xfId="3604"/>
    <cellStyle name="Normal 6" xfId="3605"/>
    <cellStyle name="Normal 6 10" xfId="3606"/>
    <cellStyle name="Normal 6 10 2" xfId="3607"/>
    <cellStyle name="Normal 6 10 3" xfId="3608"/>
    <cellStyle name="Normal 6 11" xfId="3609"/>
    <cellStyle name="Normal 6 12" xfId="3610"/>
    <cellStyle name="Normal 6 12 2" xfId="3611"/>
    <cellStyle name="Normal 6 12 3" xfId="3612"/>
    <cellStyle name="Normal 6 2" xfId="3613"/>
    <cellStyle name="Normal 6 2 10" xfId="3614"/>
    <cellStyle name="Normal 6 2 11" xfId="3615"/>
    <cellStyle name="Normal 6 2 12" xfId="3616"/>
    <cellStyle name="Normal 6 2 13" xfId="3617"/>
    <cellStyle name="Normal 6 2 14" xfId="3618"/>
    <cellStyle name="Normal 6 2 2" xfId="3619"/>
    <cellStyle name="Normal 6 2 2 10" xfId="3620"/>
    <cellStyle name="Normal 6 2 2 10 2" xfId="3621"/>
    <cellStyle name="Normal 6 2 2 11" xfId="3622"/>
    <cellStyle name="Normal 6 2 2 11 2" xfId="3623"/>
    <cellStyle name="Normal 6 2 2 12" xfId="3624"/>
    <cellStyle name="Normal 6 2 2 12 2" xfId="3625"/>
    <cellStyle name="Normal 6 2 2 13" xfId="3626"/>
    <cellStyle name="Normal 6 2 2 13 2" xfId="3627"/>
    <cellStyle name="Normal 6 2 2 2" xfId="3628"/>
    <cellStyle name="Normal 6 2 2 2 2" xfId="3629"/>
    <cellStyle name="Normal 6 2 2 3" xfId="3630"/>
    <cellStyle name="Normal 6 2 2 3 2" xfId="3631"/>
    <cellStyle name="Normal 6 2 2 4" xfId="3632"/>
    <cellStyle name="Normal 6 2 2 4 2" xfId="3633"/>
    <cellStyle name="Normal 6 2 2 5" xfId="3634"/>
    <cellStyle name="Normal 6 2 2 5 2" xfId="3635"/>
    <cellStyle name="Normal 6 2 2 6" xfId="3636"/>
    <cellStyle name="Normal 6 2 2 6 2" xfId="3637"/>
    <cellStyle name="Normal 6 2 2 7" xfId="3638"/>
    <cellStyle name="Normal 6 2 2 7 2" xfId="3639"/>
    <cellStyle name="Normal 6 2 2 8" xfId="3640"/>
    <cellStyle name="Normal 6 2 2 8 2" xfId="3641"/>
    <cellStyle name="Normal 6 2 2 9" xfId="3642"/>
    <cellStyle name="Normal 6 2 2 9 2" xfId="3643"/>
    <cellStyle name="Normal 6 2 3" xfId="3644"/>
    <cellStyle name="Normal 6 2 4" xfId="3645"/>
    <cellStyle name="Normal 6 2 4 2" xfId="3646"/>
    <cellStyle name="Normal 6 2 5" xfId="3647"/>
    <cellStyle name="Normal 6 2 6" xfId="3648"/>
    <cellStyle name="Normal 6 2 7" xfId="3649"/>
    <cellStyle name="Normal 6 2 8" xfId="3650"/>
    <cellStyle name="Normal 6 2 9" xfId="3651"/>
    <cellStyle name="Normal 6 3" xfId="3652"/>
    <cellStyle name="Normal 6 3 10" xfId="3653"/>
    <cellStyle name="Normal 6 3 11" xfId="3654"/>
    <cellStyle name="Normal 6 3 12" xfId="3655"/>
    <cellStyle name="Normal 6 3 13" xfId="3656"/>
    <cellStyle name="Normal 6 3 14" xfId="3657"/>
    <cellStyle name="Normal 6 3 15" xfId="3658"/>
    <cellStyle name="Normal 6 3 16" xfId="3659"/>
    <cellStyle name="Normal 6 3 17" xfId="3660"/>
    <cellStyle name="Normal 6 3 17 2" xfId="3661"/>
    <cellStyle name="Normal 6 3 18" xfId="3662"/>
    <cellStyle name="Normal 6 3 2" xfId="3663"/>
    <cellStyle name="Normal 6 3 3" xfId="3664"/>
    <cellStyle name="Normal 6 3 4" xfId="3665"/>
    <cellStyle name="Normal 6 3 5" xfId="3666"/>
    <cellStyle name="Normal 6 3 6" xfId="3667"/>
    <cellStyle name="Normal 6 3 7" xfId="3668"/>
    <cellStyle name="Normal 6 3 8" xfId="3669"/>
    <cellStyle name="Normal 6 3 9" xfId="3670"/>
    <cellStyle name="Normal 6 4" xfId="3671"/>
    <cellStyle name="Normal 6 4 2" xfId="3672"/>
    <cellStyle name="Normal 6 4 3" xfId="3673"/>
    <cellStyle name="Normal 6 4 4" xfId="3674"/>
    <cellStyle name="Normal 6 4 5" xfId="3675"/>
    <cellStyle name="Normal 6 4 6" xfId="3676"/>
    <cellStyle name="Normal 6 4 7" xfId="3677"/>
    <cellStyle name="Normal 6 4 8" xfId="3678"/>
    <cellStyle name="Normal 6 5" xfId="3679"/>
    <cellStyle name="Normal 6 5 2" xfId="3680"/>
    <cellStyle name="Normal 6 5 3" xfId="3681"/>
    <cellStyle name="Normal 6 5 4" xfId="3682"/>
    <cellStyle name="Normal 6 5 5" xfId="3683"/>
    <cellStyle name="Normal 6 5 6" xfId="3684"/>
    <cellStyle name="Normal 6 5 7" xfId="3685"/>
    <cellStyle name="Normal 6 5 8" xfId="3686"/>
    <cellStyle name="Normal 6 6" xfId="3687"/>
    <cellStyle name="Normal 6 7" xfId="3688"/>
    <cellStyle name="Normal 6 8" xfId="3689"/>
    <cellStyle name="Normal 6 9" xfId="3690"/>
    <cellStyle name="Normal 6_ELC" xfId="3691"/>
    <cellStyle name="Normal 7" xfId="3692"/>
    <cellStyle name="Normal 7 10" xfId="3693"/>
    <cellStyle name="Normal 7 11" xfId="3694"/>
    <cellStyle name="Normal 7 12" xfId="3695"/>
    <cellStyle name="Normal 7 13" xfId="3696"/>
    <cellStyle name="Normal 7 2" xfId="3697"/>
    <cellStyle name="Normal 7 2 2" xfId="3698"/>
    <cellStyle name="Normal 7 2 3" xfId="3699"/>
    <cellStyle name="Normal 7 2 3 2" xfId="3700"/>
    <cellStyle name="Normal 7 2 3 3" xfId="3701"/>
    <cellStyle name="Normal 7 2 4" xfId="3702"/>
    <cellStyle name="Normal 7 2 5" xfId="3703"/>
    <cellStyle name="Normal 7 2 6" xfId="3704"/>
    <cellStyle name="Normal 7 2 7" xfId="3705"/>
    <cellStyle name="Normal 7 2 8" xfId="3706"/>
    <cellStyle name="Normal 7 2 9" xfId="3707"/>
    <cellStyle name="Normal 7 2_Scen_XBase" xfId="3708"/>
    <cellStyle name="Normal 7 3" xfId="3709"/>
    <cellStyle name="Normal 7 3 10" xfId="3710"/>
    <cellStyle name="Normal 7 3 11" xfId="3711"/>
    <cellStyle name="Normal 7 3 2" xfId="3712"/>
    <cellStyle name="Normal 7 3 3" xfId="3713"/>
    <cellStyle name="Normal 7 3 4" xfId="3714"/>
    <cellStyle name="Normal 7 3 5" xfId="3715"/>
    <cellStyle name="Normal 7 3 6" xfId="3716"/>
    <cellStyle name="Normal 7 3 7" xfId="3717"/>
    <cellStyle name="Normal 7 3 8" xfId="3718"/>
    <cellStyle name="Normal 7 3 9" xfId="3719"/>
    <cellStyle name="Normal 7 4" xfId="3720"/>
    <cellStyle name="Normal 7 4 2" xfId="3721"/>
    <cellStyle name="Normal 7 4 3" xfId="3722"/>
    <cellStyle name="Normal 7 4 4" xfId="3723"/>
    <cellStyle name="Normal 7 4 5" xfId="3724"/>
    <cellStyle name="Normal 7 4 6" xfId="3725"/>
    <cellStyle name="Normal 7 4 7" xfId="3726"/>
    <cellStyle name="Normal 7 4 8" xfId="3727"/>
    <cellStyle name="Normal 7 5" xfId="3728"/>
    <cellStyle name="Normal 7 5 2" xfId="3729"/>
    <cellStyle name="Normal 7 5 3" xfId="3730"/>
    <cellStyle name="Normal 7 5 4" xfId="3731"/>
    <cellStyle name="Normal 7 5 5" xfId="3732"/>
    <cellStyle name="Normal 7 5 6" xfId="3733"/>
    <cellStyle name="Normal 7 5 7" xfId="3734"/>
    <cellStyle name="Normal 7 5 8" xfId="3735"/>
    <cellStyle name="Normal 7 6" xfId="3736"/>
    <cellStyle name="Normal 7 7" xfId="3737"/>
    <cellStyle name="Normal 7 8" xfId="3738"/>
    <cellStyle name="Normal 7 9" xfId="3739"/>
    <cellStyle name="Normal 8" xfId="3740"/>
    <cellStyle name="Normal 8 10" xfId="3741"/>
    <cellStyle name="Normal 8 10 2" xfId="3742"/>
    <cellStyle name="Normal 8 10 3" xfId="3743"/>
    <cellStyle name="Normal 8 11" xfId="3744"/>
    <cellStyle name="Normal 8 11 2" xfId="3745"/>
    <cellStyle name="Normal 8 11 3" xfId="3746"/>
    <cellStyle name="Normal 8 11 4" xfId="3747"/>
    <cellStyle name="Normal 8 12" xfId="3748"/>
    <cellStyle name="Normal 8 13" xfId="3749"/>
    <cellStyle name="Normal 8 2" xfId="3750"/>
    <cellStyle name="Normal 8 2 2" xfId="3751"/>
    <cellStyle name="Normal 8 2 3" xfId="3752"/>
    <cellStyle name="Normal 8 2 4" xfId="3753"/>
    <cellStyle name="Normal 8 2 5" xfId="3754"/>
    <cellStyle name="Normal 8 2 6" xfId="3755"/>
    <cellStyle name="Normal 8 2 7" xfId="3756"/>
    <cellStyle name="Normal 8 2 8" xfId="3757"/>
    <cellStyle name="Normal 8 2 9" xfId="3758"/>
    <cellStyle name="Normal 8 3" xfId="3759"/>
    <cellStyle name="Normal 8 3 2" xfId="3760"/>
    <cellStyle name="Normal 8 3 3" xfId="3761"/>
    <cellStyle name="Normal 8 3 4" xfId="3762"/>
    <cellStyle name="Normal 8 3 5" xfId="3763"/>
    <cellStyle name="Normal 8 3 6" xfId="3764"/>
    <cellStyle name="Normal 8 3 7" xfId="3765"/>
    <cellStyle name="Normal 8 3 8" xfId="3766"/>
    <cellStyle name="Normal 8 4" xfId="3767"/>
    <cellStyle name="Normal 8 4 2" xfId="3768"/>
    <cellStyle name="Normal 8 4 3" xfId="3769"/>
    <cellStyle name="Normal 8 4 4" xfId="3770"/>
    <cellStyle name="Normal 8 4 5" xfId="3771"/>
    <cellStyle name="Normal 8 4 6" xfId="3772"/>
    <cellStyle name="Normal 8 4 7" xfId="3773"/>
    <cellStyle name="Normal 8 4 8" xfId="3774"/>
    <cellStyle name="Normal 8 5" xfId="3775"/>
    <cellStyle name="Normal 8 5 2" xfId="3776"/>
    <cellStyle name="Normal 8 5 3" xfId="3777"/>
    <cellStyle name="Normal 8 5 4" xfId="3778"/>
    <cellStyle name="Normal 8 5 5" xfId="3779"/>
    <cellStyle name="Normal 8 5 6" xfId="3780"/>
    <cellStyle name="Normal 8 5 7" xfId="3781"/>
    <cellStyle name="Normal 8 5 8" xfId="3782"/>
    <cellStyle name="Normal 8 6" xfId="3783"/>
    <cellStyle name="Normal 8 7" xfId="3784"/>
    <cellStyle name="Normal 8 8" xfId="3785"/>
    <cellStyle name="Normal 8 9" xfId="3786"/>
    <cellStyle name="Normal 9" xfId="3787"/>
    <cellStyle name="Normal 9 10" xfId="3788"/>
    <cellStyle name="Normal 9 10 2" xfId="3789"/>
    <cellStyle name="Normal 9 11" xfId="3790"/>
    <cellStyle name="Normal 9 11 2" xfId="3791"/>
    <cellStyle name="Normal 9 12" xfId="3792"/>
    <cellStyle name="Normal 9 13" xfId="3793"/>
    <cellStyle name="Normal 9 2" xfId="3794"/>
    <cellStyle name="Normal 9 2 2" xfId="3795"/>
    <cellStyle name="Normal 9 2 2 2" xfId="3796"/>
    <cellStyle name="Normal 9 2 2 3" xfId="3797"/>
    <cellStyle name="Normal 9 2 3" xfId="3798"/>
    <cellStyle name="Normal 9 2 3 2" xfId="3799"/>
    <cellStyle name="Normal 9 2 4" xfId="3800"/>
    <cellStyle name="Normal 9 2 4 2" xfId="3801"/>
    <cellStyle name="Normal 9 2 5" xfId="3802"/>
    <cellStyle name="Normal 9 2 6" xfId="3803"/>
    <cellStyle name="Normal 9 3" xfId="3804"/>
    <cellStyle name="Normal 9 3 2" xfId="3805"/>
    <cellStyle name="Normal 9 3 3" xfId="3806"/>
    <cellStyle name="Normal 9 3 4" xfId="3807"/>
    <cellStyle name="Normal 9 4" xfId="3808"/>
    <cellStyle name="Normal 9 5" xfId="3809"/>
    <cellStyle name="Normal 9 6" xfId="3810"/>
    <cellStyle name="Normal 9 7" xfId="3811"/>
    <cellStyle name="Normal 9 8" xfId="3812"/>
    <cellStyle name="Normal 9 9" xfId="3813"/>
    <cellStyle name="Normal GHG Numbers (0.00)" xfId="3814"/>
    <cellStyle name="Normal GHG Textfiels Bold" xfId="3815"/>
    <cellStyle name="Normal GHG whole table" xfId="3816"/>
    <cellStyle name="Normal GHG-Shade" xfId="3817"/>
    <cellStyle name="Normale_B2020" xfId="3818"/>
    <cellStyle name="Note 10" xfId="3819"/>
    <cellStyle name="Note 10 2" xfId="3820"/>
    <cellStyle name="Note 10 3" xfId="3821"/>
    <cellStyle name="Note 10 3 2" xfId="3822"/>
    <cellStyle name="Note 10 3_ELC_final" xfId="3823"/>
    <cellStyle name="Note 10_ELC_final" xfId="3824"/>
    <cellStyle name="Note 11" xfId="3825"/>
    <cellStyle name="Note 11 2" xfId="3826"/>
    <cellStyle name="Note 11_ELC_final" xfId="3827"/>
    <cellStyle name="Note 12" xfId="3828"/>
    <cellStyle name="Note 12 2" xfId="3829"/>
    <cellStyle name="Note 12_ELC_final" xfId="3830"/>
    <cellStyle name="Note 13" xfId="3831"/>
    <cellStyle name="Note 13 2" xfId="3832"/>
    <cellStyle name="Note 13_ELC_final" xfId="3833"/>
    <cellStyle name="Note 14" xfId="3834"/>
    <cellStyle name="Note 14 2" xfId="3835"/>
    <cellStyle name="Note 14_ELC_final" xfId="3836"/>
    <cellStyle name="Note 15" xfId="3837"/>
    <cellStyle name="Note 15 2" xfId="3838"/>
    <cellStyle name="Note 15_ELC_final" xfId="3839"/>
    <cellStyle name="Note 16" xfId="3840"/>
    <cellStyle name="Note 16 2" xfId="3841"/>
    <cellStyle name="Note 16_ELC_final" xfId="3842"/>
    <cellStyle name="Note 17" xfId="3843"/>
    <cellStyle name="Note 17 2" xfId="3844"/>
    <cellStyle name="Note 17_ELC_final" xfId="3845"/>
    <cellStyle name="Note 18" xfId="3846"/>
    <cellStyle name="Note 18 2" xfId="3847"/>
    <cellStyle name="Note 18_ELC_final" xfId="3848"/>
    <cellStyle name="Note 19" xfId="3849"/>
    <cellStyle name="Note 2" xfId="3850"/>
    <cellStyle name="Note 2 10" xfId="3851"/>
    <cellStyle name="Note 2 11" xfId="3852"/>
    <cellStyle name="Note 2 12" xfId="3853"/>
    <cellStyle name="Note 2 13" xfId="3854"/>
    <cellStyle name="Note 2 14" xfId="3855"/>
    <cellStyle name="Note 2 15" xfId="3856"/>
    <cellStyle name="Note 2 2" xfId="3857"/>
    <cellStyle name="Note 2 2 2" xfId="3858"/>
    <cellStyle name="Note 2 3" xfId="3859"/>
    <cellStyle name="Note 2 4" xfId="3860"/>
    <cellStyle name="Note 2 5" xfId="3861"/>
    <cellStyle name="Note 2 6" xfId="3862"/>
    <cellStyle name="Note 2 7" xfId="3863"/>
    <cellStyle name="Note 2 8" xfId="3864"/>
    <cellStyle name="Note 2 9" xfId="3865"/>
    <cellStyle name="Note 2_PrimaryEnergyPrices_TIMES" xfId="3866"/>
    <cellStyle name="Note 20" xfId="3867"/>
    <cellStyle name="Note 21" xfId="3868"/>
    <cellStyle name="Note 22" xfId="3869"/>
    <cellStyle name="Note 23" xfId="3870"/>
    <cellStyle name="Note 24" xfId="3871"/>
    <cellStyle name="Note 25" xfId="3872"/>
    <cellStyle name="Note 26" xfId="3873"/>
    <cellStyle name="Note 27" xfId="3874"/>
    <cellStyle name="Note 28" xfId="3875"/>
    <cellStyle name="Note 29" xfId="3876"/>
    <cellStyle name="Note 3" xfId="3877"/>
    <cellStyle name="Note 3 2" xfId="3878"/>
    <cellStyle name="Note 3 2 2" xfId="3879"/>
    <cellStyle name="Note 3 3" xfId="3880"/>
    <cellStyle name="Note 3 4" xfId="3881"/>
    <cellStyle name="Note 3 4 2" xfId="3882"/>
    <cellStyle name="Note 3 4 3" xfId="3883"/>
    <cellStyle name="Note 3 5" xfId="3884"/>
    <cellStyle name="Note 3 6" xfId="3885"/>
    <cellStyle name="Note 3 7" xfId="3886"/>
    <cellStyle name="Note 30" xfId="3887"/>
    <cellStyle name="Note 31" xfId="3888"/>
    <cellStyle name="Note 32" xfId="3889"/>
    <cellStyle name="Note 33" xfId="3890"/>
    <cellStyle name="Note 34" xfId="3891"/>
    <cellStyle name="Note 35" xfId="3892"/>
    <cellStyle name="Note 36" xfId="3893"/>
    <cellStyle name="Note 37" xfId="3894"/>
    <cellStyle name="Note 38" xfId="3895"/>
    <cellStyle name="Note 39" xfId="3896"/>
    <cellStyle name="Note 4" xfId="3897"/>
    <cellStyle name="Note 4 2" xfId="3898"/>
    <cellStyle name="Note 4 3" xfId="3899"/>
    <cellStyle name="Note 4 3 2" xfId="3900"/>
    <cellStyle name="Note 4 3_ELC_final" xfId="3901"/>
    <cellStyle name="Note 4 4" xfId="3902"/>
    <cellStyle name="Note 4_ELC_final" xfId="3903"/>
    <cellStyle name="Note 40" xfId="3904"/>
    <cellStyle name="Note 41" xfId="3905"/>
    <cellStyle name="Note 5" xfId="3906"/>
    <cellStyle name="Note 5 2" xfId="3907"/>
    <cellStyle name="Note 5 3" xfId="3908"/>
    <cellStyle name="Note 5 3 2" xfId="3909"/>
    <cellStyle name="Note 5 3_ELC_final" xfId="3910"/>
    <cellStyle name="Note 5 4" xfId="3911"/>
    <cellStyle name="Note 5_ELC_final" xfId="3912"/>
    <cellStyle name="Note 6" xfId="3913"/>
    <cellStyle name="Note 6 2" xfId="3914"/>
    <cellStyle name="Note 6 3" xfId="3915"/>
    <cellStyle name="Note 6 3 2" xfId="3916"/>
    <cellStyle name="Note 6 3_ELC_final" xfId="3917"/>
    <cellStyle name="Note 6 4" xfId="3918"/>
    <cellStyle name="Note 6_ELC_final" xfId="3919"/>
    <cellStyle name="Note 7" xfId="3920"/>
    <cellStyle name="Note 7 2" xfId="3921"/>
    <cellStyle name="Note 7 3" xfId="3922"/>
    <cellStyle name="Note 7 3 2" xfId="3923"/>
    <cellStyle name="Note 7 3_ELC_final" xfId="3924"/>
    <cellStyle name="Note 7 4" xfId="3925"/>
    <cellStyle name="Note 7_ELC_final" xfId="3926"/>
    <cellStyle name="Note 8" xfId="3927"/>
    <cellStyle name="Note 8 2" xfId="3928"/>
    <cellStyle name="Note 8 3" xfId="3929"/>
    <cellStyle name="Note 8 3 2" xfId="3930"/>
    <cellStyle name="Note 8 3_ELC_final" xfId="3931"/>
    <cellStyle name="Note 8 4" xfId="3932"/>
    <cellStyle name="Note 8_ELC_final" xfId="3933"/>
    <cellStyle name="Note 9" xfId="3934"/>
    <cellStyle name="Note 9 2" xfId="3935"/>
    <cellStyle name="Note 9 3" xfId="3936"/>
    <cellStyle name="Note 9 3 2" xfId="3937"/>
    <cellStyle name="Note 9 3_ELC_final" xfId="3938"/>
    <cellStyle name="Note 9 4" xfId="3939"/>
    <cellStyle name="Note 9_ELC_final" xfId="3940"/>
    <cellStyle name="Notiz" xfId="3941"/>
    <cellStyle name="Notiz 2" xfId="3942"/>
    <cellStyle name="Notiz 3" xfId="3943"/>
    <cellStyle name="num_note" xfId="3944"/>
    <cellStyle name="Nuovo" xfId="3945"/>
    <cellStyle name="Nuovo 10" xfId="3946"/>
    <cellStyle name="Nuovo 11" xfId="3947"/>
    <cellStyle name="Nuovo 12" xfId="3948"/>
    <cellStyle name="Nuovo 13" xfId="3949"/>
    <cellStyle name="Nuovo 14" xfId="3950"/>
    <cellStyle name="Nuovo 15" xfId="3951"/>
    <cellStyle name="Nuovo 16" xfId="3952"/>
    <cellStyle name="Nuovo 17" xfId="3953"/>
    <cellStyle name="Nuovo 18" xfId="3954"/>
    <cellStyle name="Nuovo 19" xfId="3955"/>
    <cellStyle name="Nuovo 2" xfId="3956"/>
    <cellStyle name="Nuovo 20" xfId="3957"/>
    <cellStyle name="Nuovo 21" xfId="3958"/>
    <cellStyle name="Nuovo 22" xfId="3959"/>
    <cellStyle name="Nuovo 23" xfId="3960"/>
    <cellStyle name="Nuovo 24" xfId="3961"/>
    <cellStyle name="Nuovo 25" xfId="3962"/>
    <cellStyle name="Nuovo 26" xfId="3963"/>
    <cellStyle name="Nuovo 27" xfId="3964"/>
    <cellStyle name="Nuovo 28" xfId="3965"/>
    <cellStyle name="Nuovo 29" xfId="3966"/>
    <cellStyle name="Nuovo 3" xfId="3967"/>
    <cellStyle name="Nuovo 30" xfId="3968"/>
    <cellStyle name="Nuovo 31" xfId="3969"/>
    <cellStyle name="Nuovo 32" xfId="3970"/>
    <cellStyle name="Nuovo 33" xfId="3971"/>
    <cellStyle name="Nuovo 34" xfId="3972"/>
    <cellStyle name="Nuovo 35" xfId="3973"/>
    <cellStyle name="Nuovo 36" xfId="3974"/>
    <cellStyle name="Nuovo 37" xfId="3975"/>
    <cellStyle name="Nuovo 38" xfId="3976"/>
    <cellStyle name="Nuovo 4" xfId="3977"/>
    <cellStyle name="Nuovo 4 2" xfId="3978"/>
    <cellStyle name="Nuovo 5" xfId="3979"/>
    <cellStyle name="Nuovo 6" xfId="3980"/>
    <cellStyle name="Nuovo 7" xfId="3981"/>
    <cellStyle name="Nuovo 8" xfId="3982"/>
    <cellStyle name="Nuovo 9" xfId="3983"/>
    <cellStyle name="Output 10" xfId="3984"/>
    <cellStyle name="Output 11" xfId="3985"/>
    <cellStyle name="Output 12" xfId="3986"/>
    <cellStyle name="Output 13" xfId="3987"/>
    <cellStyle name="Output 14" xfId="3988"/>
    <cellStyle name="Output 15" xfId="3989"/>
    <cellStyle name="Output 16" xfId="3990"/>
    <cellStyle name="Output 17" xfId="3991"/>
    <cellStyle name="Output 18" xfId="3992"/>
    <cellStyle name="Output 19" xfId="3993"/>
    <cellStyle name="Output 2" xfId="3994"/>
    <cellStyle name="Output 2 10" xfId="3995"/>
    <cellStyle name="Output 2 2" xfId="3996"/>
    <cellStyle name="Output 2 3" xfId="3997"/>
    <cellStyle name="Output 2 4" xfId="3998"/>
    <cellStyle name="Output 2 5" xfId="3999"/>
    <cellStyle name="Output 2 6" xfId="4000"/>
    <cellStyle name="Output 2 7" xfId="4001"/>
    <cellStyle name="Output 2 8" xfId="4002"/>
    <cellStyle name="Output 2 9" xfId="4003"/>
    <cellStyle name="Output 20" xfId="4004"/>
    <cellStyle name="Output 21" xfId="4005"/>
    <cellStyle name="Output 22" xfId="4006"/>
    <cellStyle name="Output 23" xfId="4007"/>
    <cellStyle name="Output 24" xfId="4008"/>
    <cellStyle name="Output 25" xfId="4009"/>
    <cellStyle name="Output 26" xfId="4010"/>
    <cellStyle name="Output 27" xfId="4011"/>
    <cellStyle name="Output 28" xfId="4012"/>
    <cellStyle name="Output 29" xfId="4013"/>
    <cellStyle name="Output 3" xfId="4014"/>
    <cellStyle name="Output 3 2" xfId="4015"/>
    <cellStyle name="Output 3 3" xfId="4016"/>
    <cellStyle name="Output 3 4" xfId="4017"/>
    <cellStyle name="Output 30" xfId="4018"/>
    <cellStyle name="Output 31" xfId="4019"/>
    <cellStyle name="Output 32" xfId="4020"/>
    <cellStyle name="Output 33" xfId="4021"/>
    <cellStyle name="Output 34" xfId="4022"/>
    <cellStyle name="Output 35" xfId="4023"/>
    <cellStyle name="Output 36" xfId="4024"/>
    <cellStyle name="Output 37" xfId="4025"/>
    <cellStyle name="Output 38" xfId="4026"/>
    <cellStyle name="Output 39" xfId="4027"/>
    <cellStyle name="Output 4" xfId="4028"/>
    <cellStyle name="Output 40" xfId="4029"/>
    <cellStyle name="Output 41" xfId="4030"/>
    <cellStyle name="Output 42" xfId="4031"/>
    <cellStyle name="Output 43" xfId="4032"/>
    <cellStyle name="Output 5" xfId="4033"/>
    <cellStyle name="Output 6" xfId="4034"/>
    <cellStyle name="Output 7" xfId="4035"/>
    <cellStyle name="Output 8" xfId="4036"/>
    <cellStyle name="Output 9" xfId="4037"/>
    <cellStyle name="Pattern" xfId="4038"/>
    <cellStyle name="Percent 10" xfId="4039"/>
    <cellStyle name="Percent 10 10" xfId="4040"/>
    <cellStyle name="Percent 10 11" xfId="4041"/>
    <cellStyle name="Percent 10 12" xfId="4042"/>
    <cellStyle name="Percent 10 13" xfId="4043"/>
    <cellStyle name="Percent 10 14" xfId="4044"/>
    <cellStyle name="Percent 10 15" xfId="4045"/>
    <cellStyle name="Percent 10 16" xfId="4046"/>
    <cellStyle name="Percent 10 17" xfId="4047"/>
    <cellStyle name="Percent 10 18" xfId="4048"/>
    <cellStyle name="Percent 10 19" xfId="4049"/>
    <cellStyle name="Percent 10 2" xfId="4050"/>
    <cellStyle name="Percent 10 2 2" xfId="4051"/>
    <cellStyle name="Percent 10 2 3" xfId="4052"/>
    <cellStyle name="Percent 10 20" xfId="4053"/>
    <cellStyle name="Percent 10 3" xfId="4054"/>
    <cellStyle name="Percent 10 3 2" xfId="4055"/>
    <cellStyle name="Percent 10 3 3" xfId="4056"/>
    <cellStyle name="Percent 10 4" xfId="4057"/>
    <cellStyle name="Percent 10 4 2" xfId="4058"/>
    <cellStyle name="Percent 10 4 3" xfId="4059"/>
    <cellStyle name="Percent 10 5" xfId="4060"/>
    <cellStyle name="Percent 10 5 2" xfId="4061"/>
    <cellStyle name="Percent 10 5 3" xfId="4062"/>
    <cellStyle name="Percent 10 6" xfId="4063"/>
    <cellStyle name="Percent 10 6 2" xfId="4064"/>
    <cellStyle name="Percent 10 6 3" xfId="4065"/>
    <cellStyle name="Percent 10 7" xfId="4066"/>
    <cellStyle name="Percent 10 7 2" xfId="4067"/>
    <cellStyle name="Percent 10 7 3" xfId="4068"/>
    <cellStyle name="Percent 10 7 4" xfId="4069"/>
    <cellStyle name="Percent 10 7 5" xfId="4070"/>
    <cellStyle name="Percent 10 8" xfId="4071"/>
    <cellStyle name="Percent 10 8 2" xfId="4072"/>
    <cellStyle name="Percent 10 8 3" xfId="4073"/>
    <cellStyle name="Percent 10 9" xfId="4074"/>
    <cellStyle name="Percent 11" xfId="4075"/>
    <cellStyle name="Percent 11 10" xfId="4076"/>
    <cellStyle name="Percent 11 2" xfId="4077"/>
    <cellStyle name="Percent 11 2 2" xfId="4078"/>
    <cellStyle name="Percent 11 2 3" xfId="4079"/>
    <cellStyle name="Percent 11 3" xfId="4080"/>
    <cellStyle name="Percent 11 3 2" xfId="4081"/>
    <cellStyle name="Percent 11 3 3" xfId="4082"/>
    <cellStyle name="Percent 11 4" xfId="4083"/>
    <cellStyle name="Percent 11 4 2" xfId="4084"/>
    <cellStyle name="Percent 11 4 3" xfId="4085"/>
    <cellStyle name="Percent 11 5" xfId="4086"/>
    <cellStyle name="Percent 11 5 2" xfId="4087"/>
    <cellStyle name="Percent 11 5 3" xfId="4088"/>
    <cellStyle name="Percent 11 6" xfId="4089"/>
    <cellStyle name="Percent 11 6 2" xfId="4090"/>
    <cellStyle name="Percent 11 6 3" xfId="4091"/>
    <cellStyle name="Percent 11 7" xfId="4092"/>
    <cellStyle name="Percent 11 7 2" xfId="4093"/>
    <cellStyle name="Percent 11 7 3" xfId="4094"/>
    <cellStyle name="Percent 11 7 4" xfId="4095"/>
    <cellStyle name="Percent 11 7 5" xfId="4096"/>
    <cellStyle name="Percent 11 8" xfId="4097"/>
    <cellStyle name="Percent 11 8 2" xfId="4098"/>
    <cellStyle name="Percent 11 8 3" xfId="4099"/>
    <cellStyle name="Percent 11 9" xfId="4100"/>
    <cellStyle name="Percent 12" xfId="4101"/>
    <cellStyle name="Percent 12 10" xfId="4102"/>
    <cellStyle name="Percent 12 2" xfId="4103"/>
    <cellStyle name="Percent 12 2 2" xfId="4104"/>
    <cellStyle name="Percent 12 2 3" xfId="4105"/>
    <cellStyle name="Percent 12 3" xfId="4106"/>
    <cellStyle name="Percent 12 3 2" xfId="4107"/>
    <cellStyle name="Percent 12 3 3" xfId="4108"/>
    <cellStyle name="Percent 12 4" xfId="4109"/>
    <cellStyle name="Percent 12 4 2" xfId="4110"/>
    <cellStyle name="Percent 12 4 3" xfId="4111"/>
    <cellStyle name="Percent 12 5" xfId="4112"/>
    <cellStyle name="Percent 12 5 2" xfId="4113"/>
    <cellStyle name="Percent 12 5 3" xfId="4114"/>
    <cellStyle name="Percent 12 6" xfId="4115"/>
    <cellStyle name="Percent 12 6 2" xfId="4116"/>
    <cellStyle name="Percent 12 6 3" xfId="4117"/>
    <cellStyle name="Percent 12 7" xfId="4118"/>
    <cellStyle name="Percent 12 7 2" xfId="4119"/>
    <cellStyle name="Percent 12 7 3" xfId="4120"/>
    <cellStyle name="Percent 12 7 4" xfId="4121"/>
    <cellStyle name="Percent 12 7 5" xfId="4122"/>
    <cellStyle name="Percent 12 8" xfId="4123"/>
    <cellStyle name="Percent 12 8 2" xfId="4124"/>
    <cellStyle name="Percent 12 8 3" xfId="4125"/>
    <cellStyle name="Percent 12 9" xfId="4126"/>
    <cellStyle name="Percent 13" xfId="4127"/>
    <cellStyle name="Percent 13 10" xfId="4128"/>
    <cellStyle name="Percent 13 2" xfId="4129"/>
    <cellStyle name="Percent 13 2 2" xfId="4130"/>
    <cellStyle name="Percent 13 2 3" xfId="4131"/>
    <cellStyle name="Percent 13 3" xfId="4132"/>
    <cellStyle name="Percent 13 3 2" xfId="4133"/>
    <cellStyle name="Percent 13 3 3" xfId="4134"/>
    <cellStyle name="Percent 13 4" xfId="4135"/>
    <cellStyle name="Percent 13 4 2" xfId="4136"/>
    <cellStyle name="Percent 13 4 3" xfId="4137"/>
    <cellStyle name="Percent 13 5" xfId="4138"/>
    <cellStyle name="Percent 13 5 2" xfId="4139"/>
    <cellStyle name="Percent 13 5 3" xfId="4140"/>
    <cellStyle name="Percent 13 6" xfId="4141"/>
    <cellStyle name="Percent 13 6 2" xfId="4142"/>
    <cellStyle name="Percent 13 6 3" xfId="4143"/>
    <cellStyle name="Percent 13 7" xfId="4144"/>
    <cellStyle name="Percent 13 7 2" xfId="4145"/>
    <cellStyle name="Percent 13 7 3" xfId="4146"/>
    <cellStyle name="Percent 13 7 4" xfId="4147"/>
    <cellStyle name="Percent 13 7 5" xfId="4148"/>
    <cellStyle name="Percent 13 8" xfId="4149"/>
    <cellStyle name="Percent 13 8 2" xfId="4150"/>
    <cellStyle name="Percent 13 8 3" xfId="4151"/>
    <cellStyle name="Percent 13 9" xfId="4152"/>
    <cellStyle name="Percent 14" xfId="4153"/>
    <cellStyle name="Percent 14 10" xfId="4154"/>
    <cellStyle name="Percent 14 2" xfId="4155"/>
    <cellStyle name="Percent 14 2 2" xfId="4156"/>
    <cellStyle name="Percent 14 2 3" xfId="4157"/>
    <cellStyle name="Percent 14 3" xfId="4158"/>
    <cellStyle name="Percent 14 3 2" xfId="4159"/>
    <cellStyle name="Percent 14 3 3" xfId="4160"/>
    <cellStyle name="Percent 14 4" xfId="4161"/>
    <cellStyle name="Percent 14 4 2" xfId="4162"/>
    <cellStyle name="Percent 14 4 3" xfId="4163"/>
    <cellStyle name="Percent 14 5" xfId="4164"/>
    <cellStyle name="Percent 14 5 2" xfId="4165"/>
    <cellStyle name="Percent 14 5 3" xfId="4166"/>
    <cellStyle name="Percent 14 6" xfId="4167"/>
    <cellStyle name="Percent 14 6 2" xfId="4168"/>
    <cellStyle name="Percent 14 6 3" xfId="4169"/>
    <cellStyle name="Percent 14 7" xfId="4170"/>
    <cellStyle name="Percent 14 7 2" xfId="4171"/>
    <cellStyle name="Percent 14 7 3" xfId="4172"/>
    <cellStyle name="Percent 14 7 4" xfId="4173"/>
    <cellStyle name="Percent 14 7 5" xfId="4174"/>
    <cellStyle name="Percent 14 8" xfId="4175"/>
    <cellStyle name="Percent 14 8 2" xfId="4176"/>
    <cellStyle name="Percent 14 8 3" xfId="4177"/>
    <cellStyle name="Percent 14 9" xfId="4178"/>
    <cellStyle name="Percent 15" xfId="4179"/>
    <cellStyle name="Percent 15 10" xfId="4180"/>
    <cellStyle name="Percent 15 11" xfId="4181"/>
    <cellStyle name="Percent 15 12" xfId="4182"/>
    <cellStyle name="Percent 15 13" xfId="4183"/>
    <cellStyle name="Percent 15 14" xfId="4184"/>
    <cellStyle name="Percent 15 15" xfId="4185"/>
    <cellStyle name="Percent 15 2" xfId="4186"/>
    <cellStyle name="Percent 15 2 2" xfId="4187"/>
    <cellStyle name="Percent 15 2 3" xfId="4188"/>
    <cellStyle name="Percent 15 2 4" xfId="4189"/>
    <cellStyle name="Percent 15 2 5" xfId="4190"/>
    <cellStyle name="Percent 15 2 6" xfId="4191"/>
    <cellStyle name="Percent 15 2 7" xfId="4192"/>
    <cellStyle name="Percent 15 2 8" xfId="4193"/>
    <cellStyle name="Percent 15 3" xfId="4194"/>
    <cellStyle name="Percent 15 4" xfId="4195"/>
    <cellStyle name="Percent 15 4 2" xfId="4196"/>
    <cellStyle name="Percent 15 4 3" xfId="4197"/>
    <cellStyle name="Percent 15 5" xfId="4198"/>
    <cellStyle name="Percent 15 6" xfId="4199"/>
    <cellStyle name="Percent 15 7" xfId="4200"/>
    <cellStyle name="Percent 15 7 2" xfId="4201"/>
    <cellStyle name="Percent 15 7 3" xfId="4202"/>
    <cellStyle name="Percent 15 8" xfId="4203"/>
    <cellStyle name="Percent 15 9" xfId="4204"/>
    <cellStyle name="Percent 16" xfId="4205"/>
    <cellStyle name="Percent 16 2" xfId="4206"/>
    <cellStyle name="Percent 16 2 2" xfId="4207"/>
    <cellStyle name="Percent 16 2 3" xfId="4208"/>
    <cellStyle name="Percent 16 3" xfId="4209"/>
    <cellStyle name="Percent 16 3 10" xfId="4210"/>
    <cellStyle name="Percent 16 3 11" xfId="4211"/>
    <cellStyle name="Percent 16 3 12" xfId="4212"/>
    <cellStyle name="Percent 16 3 13" xfId="4213"/>
    <cellStyle name="Percent 16 3 14" xfId="4214"/>
    <cellStyle name="Percent 16 3 15" xfId="4215"/>
    <cellStyle name="Percent 16 3 16" xfId="4216"/>
    <cellStyle name="Percent 16 3 17" xfId="4217"/>
    <cellStyle name="Percent 16 3 18" xfId="4218"/>
    <cellStyle name="Percent 16 3 19" xfId="4219"/>
    <cellStyle name="Percent 16 3 2" xfId="4220"/>
    <cellStyle name="Percent 16 3 3" xfId="4221"/>
    <cellStyle name="Percent 16 3 4" xfId="4222"/>
    <cellStyle name="Percent 16 3 5" xfId="4223"/>
    <cellStyle name="Percent 16 3 6" xfId="4224"/>
    <cellStyle name="Percent 16 3 7" xfId="4225"/>
    <cellStyle name="Percent 16 3 8" xfId="4226"/>
    <cellStyle name="Percent 16 3 9" xfId="4227"/>
    <cellStyle name="Percent 16 4" xfId="4228"/>
    <cellStyle name="Percent 16 4 10" xfId="4229"/>
    <cellStyle name="Percent 16 4 11" xfId="4230"/>
    <cellStyle name="Percent 16 4 12" xfId="4231"/>
    <cellStyle name="Percent 16 4 13" xfId="4232"/>
    <cellStyle name="Percent 16 4 14" xfId="4233"/>
    <cellStyle name="Percent 16 4 15" xfId="4234"/>
    <cellStyle name="Percent 16 4 16" xfId="4235"/>
    <cellStyle name="Percent 16 4 17" xfId="4236"/>
    <cellStyle name="Percent 16 4 18" xfId="4237"/>
    <cellStyle name="Percent 16 4 19" xfId="4238"/>
    <cellStyle name="Percent 16 4 2" xfId="4239"/>
    <cellStyle name="Percent 16 4 3" xfId="4240"/>
    <cellStyle name="Percent 16 4 4" xfId="4241"/>
    <cellStyle name="Percent 16 4 5" xfId="4242"/>
    <cellStyle name="Percent 16 4 6" xfId="4243"/>
    <cellStyle name="Percent 16 4 7" xfId="4244"/>
    <cellStyle name="Percent 16 4 8" xfId="4245"/>
    <cellStyle name="Percent 16 4 9" xfId="4246"/>
    <cellStyle name="Percent 16 5" xfId="4247"/>
    <cellStyle name="Percent 16 5 10" xfId="4248"/>
    <cellStyle name="Percent 16 5 11" xfId="4249"/>
    <cellStyle name="Percent 16 5 12" xfId="4250"/>
    <cellStyle name="Percent 16 5 13" xfId="4251"/>
    <cellStyle name="Percent 16 5 14" xfId="4252"/>
    <cellStyle name="Percent 16 5 15" xfId="4253"/>
    <cellStyle name="Percent 16 5 16" xfId="4254"/>
    <cellStyle name="Percent 16 5 17" xfId="4255"/>
    <cellStyle name="Percent 16 5 18" xfId="4256"/>
    <cellStyle name="Percent 16 5 19" xfId="4257"/>
    <cellStyle name="Percent 16 5 2" xfId="4258"/>
    <cellStyle name="Percent 16 5 3" xfId="4259"/>
    <cellStyle name="Percent 16 5 4" xfId="4260"/>
    <cellStyle name="Percent 16 5 5" xfId="4261"/>
    <cellStyle name="Percent 16 5 6" xfId="4262"/>
    <cellStyle name="Percent 16 5 7" xfId="4263"/>
    <cellStyle name="Percent 16 5 8" xfId="4264"/>
    <cellStyle name="Percent 16 5 9" xfId="4265"/>
    <cellStyle name="Percent 16 6" xfId="4266"/>
    <cellStyle name="Percent 16 6 10" xfId="4267"/>
    <cellStyle name="Percent 16 6 11" xfId="4268"/>
    <cellStyle name="Percent 16 6 12" xfId="4269"/>
    <cellStyle name="Percent 16 6 13" xfId="4270"/>
    <cellStyle name="Percent 16 6 14" xfId="4271"/>
    <cellStyle name="Percent 16 6 15" xfId="4272"/>
    <cellStyle name="Percent 16 6 16" xfId="4273"/>
    <cellStyle name="Percent 16 6 17" xfId="4274"/>
    <cellStyle name="Percent 16 6 18" xfId="4275"/>
    <cellStyle name="Percent 16 6 19" xfId="4276"/>
    <cellStyle name="Percent 16 6 2" xfId="4277"/>
    <cellStyle name="Percent 16 6 3" xfId="4278"/>
    <cellStyle name="Percent 16 6 4" xfId="4279"/>
    <cellStyle name="Percent 16 6 5" xfId="4280"/>
    <cellStyle name="Percent 16 6 6" xfId="4281"/>
    <cellStyle name="Percent 16 6 7" xfId="4282"/>
    <cellStyle name="Percent 16 6 8" xfId="4283"/>
    <cellStyle name="Percent 16 6 9" xfId="4284"/>
    <cellStyle name="Percent 16 7" xfId="4285"/>
    <cellStyle name="Percent 16 7 10" xfId="4286"/>
    <cellStyle name="Percent 16 7 11" xfId="4287"/>
    <cellStyle name="Percent 16 7 12" xfId="4288"/>
    <cellStyle name="Percent 16 7 13" xfId="4289"/>
    <cellStyle name="Percent 16 7 14" xfId="4290"/>
    <cellStyle name="Percent 16 7 15" xfId="4291"/>
    <cellStyle name="Percent 16 7 16" xfId="4292"/>
    <cellStyle name="Percent 16 7 17" xfId="4293"/>
    <cellStyle name="Percent 16 7 18" xfId="4294"/>
    <cellStyle name="Percent 16 7 19" xfId="4295"/>
    <cellStyle name="Percent 16 7 2" xfId="4296"/>
    <cellStyle name="Percent 16 7 2 2" xfId="4297"/>
    <cellStyle name="Percent 16 7 2 3" xfId="4298"/>
    <cellStyle name="Percent 16 7 3" xfId="4299"/>
    <cellStyle name="Percent 16 7 3 2" xfId="4300"/>
    <cellStyle name="Percent 16 7 3 3" xfId="4301"/>
    <cellStyle name="Percent 16 7 4" xfId="4302"/>
    <cellStyle name="Percent 16 7 5" xfId="4303"/>
    <cellStyle name="Percent 16 7 6" xfId="4304"/>
    <cellStyle name="Percent 16 7 7" xfId="4305"/>
    <cellStyle name="Percent 16 7 8" xfId="4306"/>
    <cellStyle name="Percent 16 7 9" xfId="4307"/>
    <cellStyle name="Percent 16 8" xfId="4308"/>
    <cellStyle name="Percent 16 8 10" xfId="4309"/>
    <cellStyle name="Percent 16 8 11" xfId="4310"/>
    <cellStyle name="Percent 16 8 12" xfId="4311"/>
    <cellStyle name="Percent 16 8 13" xfId="4312"/>
    <cellStyle name="Percent 16 8 14" xfId="4313"/>
    <cellStyle name="Percent 16 8 15" xfId="4314"/>
    <cellStyle name="Percent 16 8 16" xfId="4315"/>
    <cellStyle name="Percent 16 8 17" xfId="4316"/>
    <cellStyle name="Percent 16 8 2" xfId="4317"/>
    <cellStyle name="Percent 16 8 3" xfId="4318"/>
    <cellStyle name="Percent 16 8 4" xfId="4319"/>
    <cellStyle name="Percent 16 8 5" xfId="4320"/>
    <cellStyle name="Percent 16 8 6" xfId="4321"/>
    <cellStyle name="Percent 16 8 7" xfId="4322"/>
    <cellStyle name="Percent 16 8 8" xfId="4323"/>
    <cellStyle name="Percent 16 8 9" xfId="4324"/>
    <cellStyle name="Percent 16 9" xfId="4325"/>
    <cellStyle name="Percent 16 9 10" xfId="4326"/>
    <cellStyle name="Percent 16 9 11" xfId="4327"/>
    <cellStyle name="Percent 16 9 12" xfId="4328"/>
    <cellStyle name="Percent 16 9 13" xfId="4329"/>
    <cellStyle name="Percent 16 9 14" xfId="4330"/>
    <cellStyle name="Percent 16 9 15" xfId="4331"/>
    <cellStyle name="Percent 16 9 16" xfId="4332"/>
    <cellStyle name="Percent 16 9 17" xfId="4333"/>
    <cellStyle name="Percent 16 9 2" xfId="4334"/>
    <cellStyle name="Percent 16 9 3" xfId="4335"/>
    <cellStyle name="Percent 16 9 4" xfId="4336"/>
    <cellStyle name="Percent 16 9 5" xfId="4337"/>
    <cellStyle name="Percent 16 9 6" xfId="4338"/>
    <cellStyle name="Percent 16 9 7" xfId="4339"/>
    <cellStyle name="Percent 16 9 8" xfId="4340"/>
    <cellStyle name="Percent 16 9 9" xfId="4341"/>
    <cellStyle name="Percent 17" xfId="4342"/>
    <cellStyle name="Percent 17 2" xfId="4343"/>
    <cellStyle name="Percent 17 3" xfId="4344"/>
    <cellStyle name="Percent 17 4" xfId="4345"/>
    <cellStyle name="Percent 17 5" xfId="4346"/>
    <cellStyle name="Percent 17 6" xfId="4347"/>
    <cellStyle name="Percent 17 7" xfId="4348"/>
    <cellStyle name="Percent 17 7 2" xfId="4349"/>
    <cellStyle name="Percent 17 7 3" xfId="4350"/>
    <cellStyle name="Percent 17 8" xfId="4351"/>
    <cellStyle name="Percent 17 8 2" xfId="4352"/>
    <cellStyle name="Percent 17 9" xfId="4353"/>
    <cellStyle name="Percent 18" xfId="4354"/>
    <cellStyle name="Percent 18 2" xfId="4355"/>
    <cellStyle name="Percent 19" xfId="4356"/>
    <cellStyle name="Percent 19 2" xfId="4357"/>
    <cellStyle name="Percent 2 10" xfId="4358"/>
    <cellStyle name="Percent 2 10 2" xfId="4359"/>
    <cellStyle name="Percent 2 10 3" xfId="4360"/>
    <cellStyle name="Percent 2 10 4" xfId="4361"/>
    <cellStyle name="Percent 2 10 5" xfId="4362"/>
    <cellStyle name="Percent 2 10 6" xfId="4363"/>
    <cellStyle name="Percent 2 10 7" xfId="4364"/>
    <cellStyle name="Percent 2 10 8" xfId="4365"/>
    <cellStyle name="Percent 2 11" xfId="4366"/>
    <cellStyle name="Percent 2 11 2" xfId="4367"/>
    <cellStyle name="Percent 2 11 3" xfId="4368"/>
    <cellStyle name="Percent 2 11 4" xfId="4369"/>
    <cellStyle name="Percent 2 11 5" xfId="4370"/>
    <cellStyle name="Percent 2 11 6" xfId="4371"/>
    <cellStyle name="Percent 2 11 7" xfId="4372"/>
    <cellStyle name="Percent 2 11 8" xfId="4373"/>
    <cellStyle name="Percent 2 12" xfId="4374"/>
    <cellStyle name="Percent 2 13" xfId="4375"/>
    <cellStyle name="Percent 2 14" xfId="4376"/>
    <cellStyle name="Percent 2 15" xfId="4377"/>
    <cellStyle name="Percent 2 16" xfId="4378"/>
    <cellStyle name="Percent 2 17" xfId="4379"/>
    <cellStyle name="Percent 2 18" xfId="4380"/>
    <cellStyle name="Percent 2 19" xfId="4381"/>
    <cellStyle name="Percent 2 2" xfId="4382"/>
    <cellStyle name="Percent 2 2 2" xfId="4383"/>
    <cellStyle name="Percent 2 2 3" xfId="4384"/>
    <cellStyle name="Percent 2 2 3 2" xfId="4385"/>
    <cellStyle name="Percent 2 2 3 3" xfId="4386"/>
    <cellStyle name="Percent 2 2 3 4" xfId="4387"/>
    <cellStyle name="Percent 2 2 3 4 2" xfId="4388"/>
    <cellStyle name="Percent 2 2 4" xfId="4389"/>
    <cellStyle name="Percent 2 2 4 2" xfId="4390"/>
    <cellStyle name="Percent 2 2 4 3" xfId="4391"/>
    <cellStyle name="Percent 2 2 5" xfId="4392"/>
    <cellStyle name="Percent 2 2 6" xfId="4393"/>
    <cellStyle name="Percent 2 2 6 2" xfId="4394"/>
    <cellStyle name="Percent 2 2 6 3" xfId="4395"/>
    <cellStyle name="Percent 2 2 7" xfId="4396"/>
    <cellStyle name="Percent 2 2 7 2" xfId="4397"/>
    <cellStyle name="Percent 2 2 7 3" xfId="4398"/>
    <cellStyle name="Percent 2 2 8" xfId="4399"/>
    <cellStyle name="Percent 2 2 9" xfId="4400"/>
    <cellStyle name="Percent 2 20" xfId="4401"/>
    <cellStyle name="Percent 2 21" xfId="4402"/>
    <cellStyle name="Percent 2 22" xfId="4403"/>
    <cellStyle name="Percent 2 23" xfId="4404"/>
    <cellStyle name="Percent 2 24" xfId="4405"/>
    <cellStyle name="Percent 2 25" xfId="4406"/>
    <cellStyle name="Percent 2 26" xfId="4407"/>
    <cellStyle name="Percent 2 27" xfId="4408"/>
    <cellStyle name="Percent 2 28" xfId="4409"/>
    <cellStyle name="Percent 2 29" xfId="4410"/>
    <cellStyle name="Percent 2 3" xfId="4411"/>
    <cellStyle name="Percent 2 3 10" xfId="4412"/>
    <cellStyle name="Percent 2 3 11" xfId="4413"/>
    <cellStyle name="Percent 2 3 12" xfId="4414"/>
    <cellStyle name="Percent 2 3 13" xfId="4415"/>
    <cellStyle name="Percent 2 3 14" xfId="4416"/>
    <cellStyle name="Percent 2 3 15" xfId="4417"/>
    <cellStyle name="Percent 2 3 16" xfId="4418"/>
    <cellStyle name="Percent 2 3 2" xfId="4419"/>
    <cellStyle name="Percent 2 3 3" xfId="4420"/>
    <cellStyle name="Percent 2 3 3 2" xfId="4421"/>
    <cellStyle name="Percent 2 3 3 3" xfId="4422"/>
    <cellStyle name="Percent 2 3 3 3 2" xfId="4423"/>
    <cellStyle name="Percent 2 3 3 3 3" xfId="4424"/>
    <cellStyle name="Percent 2 3 3 3 4" xfId="4425"/>
    <cellStyle name="Percent 2 3 3 3 4 2" xfId="4426"/>
    <cellStyle name="Percent 2 3 4" xfId="4427"/>
    <cellStyle name="Percent 2 3 5" xfId="4428"/>
    <cellStyle name="Percent 2 3 5 2" xfId="4429"/>
    <cellStyle name="Percent 2 3 6" xfId="4430"/>
    <cellStyle name="Percent 2 3 7" xfId="4431"/>
    <cellStyle name="Percent 2 3 8" xfId="4432"/>
    <cellStyle name="Percent 2 3 9" xfId="4433"/>
    <cellStyle name="Percent 2 30" xfId="4434"/>
    <cellStyle name="Percent 2 31" xfId="4435"/>
    <cellStyle name="Percent 2 32" xfId="4436"/>
    <cellStyle name="Percent 2 33" xfId="4437"/>
    <cellStyle name="Percent 2 34" xfId="4438"/>
    <cellStyle name="Percent 2 35" xfId="4439"/>
    <cellStyle name="Percent 2 36" xfId="4440"/>
    <cellStyle name="Percent 2 37" xfId="4441"/>
    <cellStyle name="Percent 2 38" xfId="4442"/>
    <cellStyle name="Percent 2 39" xfId="4443"/>
    <cellStyle name="Percent 2 4" xfId="4444"/>
    <cellStyle name="Percent 2 4 10" xfId="4445"/>
    <cellStyle name="Percent 2 4 11" xfId="4446"/>
    <cellStyle name="Percent 2 4 12" xfId="4447"/>
    <cellStyle name="Percent 2 4 13" xfId="4448"/>
    <cellStyle name="Percent 2 4 14" xfId="4449"/>
    <cellStyle name="Percent 2 4 15" xfId="4450"/>
    <cellStyle name="Percent 2 4 16" xfId="4451"/>
    <cellStyle name="Percent 2 4 17" xfId="4452"/>
    <cellStyle name="Percent 2 4 2" xfId="4453"/>
    <cellStyle name="Percent 2 4 3" xfId="4454"/>
    <cellStyle name="Percent 2 4 4" xfId="4455"/>
    <cellStyle name="Percent 2 4 5" xfId="4456"/>
    <cellStyle name="Percent 2 4 6" xfId="4457"/>
    <cellStyle name="Percent 2 4 7" xfId="4458"/>
    <cellStyle name="Percent 2 4 8" xfId="4459"/>
    <cellStyle name="Percent 2 4 9" xfId="4460"/>
    <cellStyle name="Percent 2 40" xfId="4461"/>
    <cellStyle name="Percent 2 41" xfId="4462"/>
    <cellStyle name="Percent 2 42" xfId="4463"/>
    <cellStyle name="Percent 2 43" xfId="4464"/>
    <cellStyle name="Percent 2 44" xfId="4465"/>
    <cellStyle name="Percent 2 45" xfId="4466"/>
    <cellStyle name="Percent 2 46" xfId="4467"/>
    <cellStyle name="Percent 2 47" xfId="4468"/>
    <cellStyle name="Percent 2 48" xfId="4469"/>
    <cellStyle name="Percent 2 48 2" xfId="4470"/>
    <cellStyle name="Percent 2 49" xfId="4471"/>
    <cellStyle name="Percent 2 5" xfId="4472"/>
    <cellStyle name="Percent 2 5 10" xfId="4473"/>
    <cellStyle name="Percent 2 5 11" xfId="4474"/>
    <cellStyle name="Percent 2 5 12" xfId="4475"/>
    <cellStyle name="Percent 2 5 13" xfId="4476"/>
    <cellStyle name="Percent 2 5 14" xfId="4477"/>
    <cellStyle name="Percent 2 5 15" xfId="4478"/>
    <cellStyle name="Percent 2 5 2" xfId="4479"/>
    <cellStyle name="Percent 2 5 3" xfId="4480"/>
    <cellStyle name="Percent 2 5 4" xfId="4481"/>
    <cellStyle name="Percent 2 5 5" xfId="4482"/>
    <cellStyle name="Percent 2 5 6" xfId="4483"/>
    <cellStyle name="Percent 2 5 7" xfId="4484"/>
    <cellStyle name="Percent 2 5 8" xfId="4485"/>
    <cellStyle name="Percent 2 5 9" xfId="4486"/>
    <cellStyle name="Percent 2 6" xfId="4487"/>
    <cellStyle name="Percent 2 6 10" xfId="4488"/>
    <cellStyle name="Percent 2 6 11" xfId="4489"/>
    <cellStyle name="Percent 2 6 12" xfId="4490"/>
    <cellStyle name="Percent 2 6 13" xfId="4491"/>
    <cellStyle name="Percent 2 6 14" xfId="4492"/>
    <cellStyle name="Percent 2 6 15" xfId="4493"/>
    <cellStyle name="Percent 2 6 2" xfId="4494"/>
    <cellStyle name="Percent 2 6 3" xfId="4495"/>
    <cellStyle name="Percent 2 6 4" xfId="4496"/>
    <cellStyle name="Percent 2 6 5" xfId="4497"/>
    <cellStyle name="Percent 2 6 6" xfId="4498"/>
    <cellStyle name="Percent 2 6 7" xfId="4499"/>
    <cellStyle name="Percent 2 6 8" xfId="4500"/>
    <cellStyle name="Percent 2 6 9" xfId="4501"/>
    <cellStyle name="Percent 2 7" xfId="4502"/>
    <cellStyle name="Percent 2 7 2" xfId="4503"/>
    <cellStyle name="Percent 2 7 3" xfId="4504"/>
    <cellStyle name="Percent 2 7 4" xfId="4505"/>
    <cellStyle name="Percent 2 7 5" xfId="4506"/>
    <cellStyle name="Percent 2 7 6" xfId="4507"/>
    <cellStyle name="Percent 2 7 7" xfId="4508"/>
    <cellStyle name="Percent 2 7 8" xfId="4509"/>
    <cellStyle name="Percent 2 8" xfId="4510"/>
    <cellStyle name="Percent 2 8 2" xfId="4511"/>
    <cellStyle name="Percent 2 8 3" xfId="4512"/>
    <cellStyle name="Percent 2 8 4" xfId="4513"/>
    <cellStyle name="Percent 2 8 5" xfId="4514"/>
    <cellStyle name="Percent 2 8 6" xfId="4515"/>
    <cellStyle name="Percent 2 8 7" xfId="4516"/>
    <cellStyle name="Percent 2 8 8" xfId="4517"/>
    <cellStyle name="Percent 2 9" xfId="4518"/>
    <cellStyle name="Percent 2 9 2" xfId="4519"/>
    <cellStyle name="Percent 2 9 3" xfId="4520"/>
    <cellStyle name="Percent 2 9 4" xfId="4521"/>
    <cellStyle name="Percent 2 9 5" xfId="4522"/>
    <cellStyle name="Percent 2 9 6" xfId="4523"/>
    <cellStyle name="Percent 2 9 7" xfId="4524"/>
    <cellStyle name="Percent 2 9 8" xfId="4525"/>
    <cellStyle name="Percent 20" xfId="4526"/>
    <cellStyle name="Percent 20 2" xfId="4527"/>
    <cellStyle name="Percent 20 3" xfId="4528"/>
    <cellStyle name="Percent 20 4" xfId="4529"/>
    <cellStyle name="Percent 20 5" xfId="4530"/>
    <cellStyle name="Percent 20 6" xfId="4531"/>
    <cellStyle name="Percent 20 7" xfId="4532"/>
    <cellStyle name="Percent 20 7 2" xfId="4533"/>
    <cellStyle name="Percent 20 7 3" xfId="4534"/>
    <cellStyle name="Percent 21" xfId="4535"/>
    <cellStyle name="Percent 21 2" xfId="4536"/>
    <cellStyle name="Percent 21 3" xfId="4537"/>
    <cellStyle name="Percent 21 4" xfId="4538"/>
    <cellStyle name="Percent 21 5" xfId="4539"/>
    <cellStyle name="Percent 21 6" xfId="4540"/>
    <cellStyle name="Percent 21 7" xfId="4541"/>
    <cellStyle name="Percent 21 7 2" xfId="4542"/>
    <cellStyle name="Percent 21 7 3" xfId="4543"/>
    <cellStyle name="Percent 22" xfId="4544"/>
    <cellStyle name="Percent 22 2" xfId="4545"/>
    <cellStyle name="Percent 22 3" xfId="4546"/>
    <cellStyle name="Percent 22 4" xfId="4547"/>
    <cellStyle name="Percent 22 5" xfId="4548"/>
    <cellStyle name="Percent 22 6" xfId="4549"/>
    <cellStyle name="Percent 22 7" xfId="4550"/>
    <cellStyle name="Percent 22 7 2" xfId="4551"/>
    <cellStyle name="Percent 22 7 3" xfId="4552"/>
    <cellStyle name="Percent 23" xfId="4553"/>
    <cellStyle name="Percent 23 2" xfId="4554"/>
    <cellStyle name="Percent 23 3" xfId="4555"/>
    <cellStyle name="Percent 23 4" xfId="4556"/>
    <cellStyle name="Percent 23 5" xfId="4557"/>
    <cellStyle name="Percent 23 6" xfId="4558"/>
    <cellStyle name="Percent 23 7" xfId="4559"/>
    <cellStyle name="Percent 23 7 2" xfId="4560"/>
    <cellStyle name="Percent 23 7 3" xfId="4561"/>
    <cellStyle name="Percent 24" xfId="4562"/>
    <cellStyle name="Percent 24 2" xfId="4563"/>
    <cellStyle name="Percent 24 3" xfId="4564"/>
    <cellStyle name="Percent 24 4" xfId="4565"/>
    <cellStyle name="Percent 24 5" xfId="4566"/>
    <cellStyle name="Percent 24 6" xfId="4567"/>
    <cellStyle name="Percent 24 7" xfId="4568"/>
    <cellStyle name="Percent 24 7 2" xfId="4569"/>
    <cellStyle name="Percent 24 7 3" xfId="4570"/>
    <cellStyle name="Percent 24 8" xfId="4571"/>
    <cellStyle name="Percent 25" xfId="4572"/>
    <cellStyle name="Percent 25 2" xfId="4573"/>
    <cellStyle name="Percent 25 3" xfId="4574"/>
    <cellStyle name="Percent 25 4" xfId="4575"/>
    <cellStyle name="Percent 25 5" xfId="4576"/>
    <cellStyle name="Percent 25 6" xfId="4577"/>
    <cellStyle name="Percent 25 7" xfId="4578"/>
    <cellStyle name="Percent 25 7 2" xfId="4579"/>
    <cellStyle name="Percent 25 7 3" xfId="4580"/>
    <cellStyle name="Percent 26" xfId="4581"/>
    <cellStyle name="Percent 26 2" xfId="4582"/>
    <cellStyle name="Percent 26 3" xfId="4583"/>
    <cellStyle name="Percent 26 4" xfId="4584"/>
    <cellStyle name="Percent 26 5" xfId="4585"/>
    <cellStyle name="Percent 26 6" xfId="4586"/>
    <cellStyle name="Percent 26 7" xfId="4587"/>
    <cellStyle name="Percent 26 7 2" xfId="4588"/>
    <cellStyle name="Percent 26 7 3" xfId="4589"/>
    <cellStyle name="Percent 27" xfId="4590"/>
    <cellStyle name="Percent 28" xfId="4591"/>
    <cellStyle name="Percent 28 2" xfId="4592"/>
    <cellStyle name="Percent 3 10" xfId="4593"/>
    <cellStyle name="Percent 3 10 10" xfId="4594"/>
    <cellStyle name="Percent 3 10 11" xfId="4595"/>
    <cellStyle name="Percent 3 10 12" xfId="4596"/>
    <cellStyle name="Percent 3 10 13" xfId="4597"/>
    <cellStyle name="Percent 3 10 14" xfId="4598"/>
    <cellStyle name="Percent 3 10 15" xfId="4599"/>
    <cellStyle name="Percent 3 10 2" xfId="4600"/>
    <cellStyle name="Percent 3 10 3" xfId="4601"/>
    <cellStyle name="Percent 3 10 4" xfId="4602"/>
    <cellStyle name="Percent 3 10 5" xfId="4603"/>
    <cellStyle name="Percent 3 10 6" xfId="4604"/>
    <cellStyle name="Percent 3 10 7" xfId="4605"/>
    <cellStyle name="Percent 3 10 8" xfId="4606"/>
    <cellStyle name="Percent 3 10 9" xfId="4607"/>
    <cellStyle name="Percent 3 11" xfId="4608"/>
    <cellStyle name="Percent 3 12" xfId="4609"/>
    <cellStyle name="Percent 3 13" xfId="4610"/>
    <cellStyle name="Percent 3 14" xfId="4611"/>
    <cellStyle name="Percent 3 15" xfId="4612"/>
    <cellStyle name="Percent 3 16" xfId="4613"/>
    <cellStyle name="Percent 3 17" xfId="4614"/>
    <cellStyle name="Percent 3 18" xfId="4615"/>
    <cellStyle name="Percent 3 19" xfId="4616"/>
    <cellStyle name="Percent 3 2" xfId="4617"/>
    <cellStyle name="Percent 3 2 10" xfId="4618"/>
    <cellStyle name="Percent 3 2 11" xfId="4619"/>
    <cellStyle name="Percent 3 2 12" xfId="4620"/>
    <cellStyle name="Percent 3 2 13" xfId="4621"/>
    <cellStyle name="Percent 3 2 14" xfId="4622"/>
    <cellStyle name="Percent 3 2 15" xfId="4623"/>
    <cellStyle name="Percent 3 2 16" xfId="4624"/>
    <cellStyle name="Percent 3 2 17" xfId="4625"/>
    <cellStyle name="Percent 3 2 2" xfId="4626"/>
    <cellStyle name="Percent 3 2 2 2" xfId="4627"/>
    <cellStyle name="Percent 3 2 2 2 2" xfId="4628"/>
    <cellStyle name="Percent 3 2 2 2 3" xfId="4629"/>
    <cellStyle name="Percent 3 2 2 3" xfId="4630"/>
    <cellStyle name="Percent 3 2 3" xfId="4631"/>
    <cellStyle name="Percent 3 2 3 2" xfId="4632"/>
    <cellStyle name="Percent 3 2 3 3" xfId="4633"/>
    <cellStyle name="Percent 3 2 4" xfId="4634"/>
    <cellStyle name="Percent 3 2 5" xfId="4635"/>
    <cellStyle name="Percent 3 2 6" xfId="4636"/>
    <cellStyle name="Percent 3 2 7" xfId="4637"/>
    <cellStyle name="Percent 3 2 8" xfId="4638"/>
    <cellStyle name="Percent 3 2 9" xfId="4639"/>
    <cellStyle name="Percent 3 20" xfId="4640"/>
    <cellStyle name="Percent 3 21" xfId="4641"/>
    <cellStyle name="Percent 3 22" xfId="4642"/>
    <cellStyle name="Percent 3 23" xfId="4643"/>
    <cellStyle name="Percent 3 24" xfId="4644"/>
    <cellStyle name="Percent 3 25" xfId="4645"/>
    <cellStyle name="Percent 3 26" xfId="4646"/>
    <cellStyle name="Percent 3 27" xfId="4647"/>
    <cellStyle name="Percent 3 28" xfId="4648"/>
    <cellStyle name="Percent 3 29" xfId="4649"/>
    <cellStyle name="Percent 3 3" xfId="4650"/>
    <cellStyle name="Percent 3 3 10" xfId="4651"/>
    <cellStyle name="Percent 3 3 11" xfId="4652"/>
    <cellStyle name="Percent 3 3 12" xfId="4653"/>
    <cellStyle name="Percent 3 3 13" xfId="4654"/>
    <cellStyle name="Percent 3 3 14" xfId="4655"/>
    <cellStyle name="Percent 3 3 15" xfId="4656"/>
    <cellStyle name="Percent 3 3 2" xfId="4657"/>
    <cellStyle name="Percent 3 3 3" xfId="4658"/>
    <cellStyle name="Percent 3 3 3 2" xfId="4659"/>
    <cellStyle name="Percent 3 3 3 3" xfId="4660"/>
    <cellStyle name="Percent 3 3 3 3 2" xfId="4661"/>
    <cellStyle name="Percent 3 3 3 3 3" xfId="4662"/>
    <cellStyle name="Percent 3 3 3 3 4" xfId="4663"/>
    <cellStyle name="Percent 3 3 3 3 4 2" xfId="4664"/>
    <cellStyle name="Percent 3 3 4" xfId="4665"/>
    <cellStyle name="Percent 3 3 4 2" xfId="4666"/>
    <cellStyle name="Percent 3 3 5" xfId="4667"/>
    <cellStyle name="Percent 3 3 6" xfId="4668"/>
    <cellStyle name="Percent 3 3 6 2" xfId="4669"/>
    <cellStyle name="Percent 3 3 7" xfId="4670"/>
    <cellStyle name="Percent 3 3 8" xfId="4671"/>
    <cellStyle name="Percent 3 3 9" xfId="4672"/>
    <cellStyle name="Percent 3 30" xfId="4673"/>
    <cellStyle name="Percent 3 4" xfId="4674"/>
    <cellStyle name="Percent 3 4 10" xfId="4675"/>
    <cellStyle name="Percent 3 4 11" xfId="4676"/>
    <cellStyle name="Percent 3 4 12" xfId="4677"/>
    <cellStyle name="Percent 3 4 13" xfId="4678"/>
    <cellStyle name="Percent 3 4 14" xfId="4679"/>
    <cellStyle name="Percent 3 4 15" xfId="4680"/>
    <cellStyle name="Percent 3 4 2" xfId="4681"/>
    <cellStyle name="Percent 3 4 3" xfId="4682"/>
    <cellStyle name="Percent 3 4 4" xfId="4683"/>
    <cellStyle name="Percent 3 4 4 2" xfId="4684"/>
    <cellStyle name="Percent 3 4 5" xfId="4685"/>
    <cellStyle name="Percent 3 4 6" xfId="4686"/>
    <cellStyle name="Percent 3 4 7" xfId="4687"/>
    <cellStyle name="Percent 3 4 8" xfId="4688"/>
    <cellStyle name="Percent 3 4 9" xfId="4689"/>
    <cellStyle name="Percent 3 5" xfId="4690"/>
    <cellStyle name="Percent 3 5 10" xfId="4691"/>
    <cellStyle name="Percent 3 5 11" xfId="4692"/>
    <cellStyle name="Percent 3 5 12" xfId="4693"/>
    <cellStyle name="Percent 3 5 13" xfId="4694"/>
    <cellStyle name="Percent 3 5 14" xfId="4695"/>
    <cellStyle name="Percent 3 5 15" xfId="4696"/>
    <cellStyle name="Percent 3 5 16" xfId="4697"/>
    <cellStyle name="Percent 3 5 17" xfId="4698"/>
    <cellStyle name="Percent 3 5 2" xfId="4699"/>
    <cellStyle name="Percent 3 5 3" xfId="4700"/>
    <cellStyle name="Percent 3 5 4" xfId="4701"/>
    <cellStyle name="Percent 3 5 5" xfId="4702"/>
    <cellStyle name="Percent 3 5 6" xfId="4703"/>
    <cellStyle name="Percent 3 5 7" xfId="4704"/>
    <cellStyle name="Percent 3 5 8" xfId="4705"/>
    <cellStyle name="Percent 3 5 9" xfId="4706"/>
    <cellStyle name="Percent 3 6" xfId="4707"/>
    <cellStyle name="Percent 3 6 10" xfId="4708"/>
    <cellStyle name="Percent 3 6 11" xfId="4709"/>
    <cellStyle name="Percent 3 6 12" xfId="4710"/>
    <cellStyle name="Percent 3 6 13" xfId="4711"/>
    <cellStyle name="Percent 3 6 14" xfId="4712"/>
    <cellStyle name="Percent 3 6 15" xfId="4713"/>
    <cellStyle name="Percent 3 6 2" xfId="4714"/>
    <cellStyle name="Percent 3 6 3" xfId="4715"/>
    <cellStyle name="Percent 3 6 4" xfId="4716"/>
    <cellStyle name="Percent 3 6 5" xfId="4717"/>
    <cellStyle name="Percent 3 6 6" xfId="4718"/>
    <cellStyle name="Percent 3 6 7" xfId="4719"/>
    <cellStyle name="Percent 3 6 8" xfId="4720"/>
    <cellStyle name="Percent 3 6 9" xfId="4721"/>
    <cellStyle name="Percent 3 7" xfId="4722"/>
    <cellStyle name="Percent 3 7 10" xfId="4723"/>
    <cellStyle name="Percent 3 7 11" xfId="4724"/>
    <cellStyle name="Percent 3 7 12" xfId="4725"/>
    <cellStyle name="Percent 3 7 13" xfId="4726"/>
    <cellStyle name="Percent 3 7 14" xfId="4727"/>
    <cellStyle name="Percent 3 7 15" xfId="4728"/>
    <cellStyle name="Percent 3 7 2" xfId="4729"/>
    <cellStyle name="Percent 3 7 3" xfId="4730"/>
    <cellStyle name="Percent 3 7 4" xfId="4731"/>
    <cellStyle name="Percent 3 7 5" xfId="4732"/>
    <cellStyle name="Percent 3 7 6" xfId="4733"/>
    <cellStyle name="Percent 3 7 7" xfId="4734"/>
    <cellStyle name="Percent 3 7 8" xfId="4735"/>
    <cellStyle name="Percent 3 7 9" xfId="4736"/>
    <cellStyle name="Percent 3 8" xfId="4737"/>
    <cellStyle name="Percent 3 8 10" xfId="4738"/>
    <cellStyle name="Percent 3 8 11" xfId="4739"/>
    <cellStyle name="Percent 3 8 12" xfId="4740"/>
    <cellStyle name="Percent 3 8 13" xfId="4741"/>
    <cellStyle name="Percent 3 8 14" xfId="4742"/>
    <cellStyle name="Percent 3 8 15" xfId="4743"/>
    <cellStyle name="Percent 3 8 2" xfId="4744"/>
    <cellStyle name="Percent 3 8 3" xfId="4745"/>
    <cellStyle name="Percent 3 8 4" xfId="4746"/>
    <cellStyle name="Percent 3 8 5" xfId="4747"/>
    <cellStyle name="Percent 3 8 6" xfId="4748"/>
    <cellStyle name="Percent 3 8 7" xfId="4749"/>
    <cellStyle name="Percent 3 8 8" xfId="4750"/>
    <cellStyle name="Percent 3 8 9" xfId="4751"/>
    <cellStyle name="Percent 3 9" xfId="4752"/>
    <cellStyle name="Percent 3 9 10" xfId="4753"/>
    <cellStyle name="Percent 3 9 11" xfId="4754"/>
    <cellStyle name="Percent 3 9 12" xfId="4755"/>
    <cellStyle name="Percent 3 9 13" xfId="4756"/>
    <cellStyle name="Percent 3 9 14" xfId="4757"/>
    <cellStyle name="Percent 3 9 15" xfId="4758"/>
    <cellStyle name="Percent 3 9 2" xfId="4759"/>
    <cellStyle name="Percent 3 9 3" xfId="4760"/>
    <cellStyle name="Percent 3 9 4" xfId="4761"/>
    <cellStyle name="Percent 3 9 5" xfId="4762"/>
    <cellStyle name="Percent 3 9 6" xfId="4763"/>
    <cellStyle name="Percent 3 9 7" xfId="4764"/>
    <cellStyle name="Percent 3 9 8" xfId="4765"/>
    <cellStyle name="Percent 3 9 9" xfId="4766"/>
    <cellStyle name="Percent 31" xfId="4767"/>
    <cellStyle name="Percent 4" xfId="4768"/>
    <cellStyle name="Percent 4 10" xfId="4769"/>
    <cellStyle name="Percent 4 11" xfId="4770"/>
    <cellStyle name="Percent 4 12" xfId="4771"/>
    <cellStyle name="Percent 4 13" xfId="4772"/>
    <cellStyle name="Percent 4 14" xfId="4773"/>
    <cellStyle name="Percent 4 15" xfId="4774"/>
    <cellStyle name="Percent 4 16" xfId="4775"/>
    <cellStyle name="Percent 4 16 2" xfId="4776"/>
    <cellStyle name="Percent 4 17" xfId="4777"/>
    <cellStyle name="Percent 4 18" xfId="4778"/>
    <cellStyle name="Percent 4 18 2" xfId="4779"/>
    <cellStyle name="Percent 4 19" xfId="4780"/>
    <cellStyle name="Percent 4 2" xfId="4781"/>
    <cellStyle name="Percent 4 2 2" xfId="4782"/>
    <cellStyle name="Percent 4 2 3" xfId="4783"/>
    <cellStyle name="Percent 4 2 4" xfId="4784"/>
    <cellStyle name="Percent 4 2 4 2" xfId="4785"/>
    <cellStyle name="Percent 4 2 4 3" xfId="4786"/>
    <cellStyle name="Percent 4 2 5" xfId="4787"/>
    <cellStyle name="Percent 4 2 6" xfId="4788"/>
    <cellStyle name="Percent 4 2 6 2" xfId="4789"/>
    <cellStyle name="Percent 4 2 6 3" xfId="4790"/>
    <cellStyle name="Percent 4 2 7" xfId="4791"/>
    <cellStyle name="Percent 4 2 8" xfId="4792"/>
    <cellStyle name="Percent 4 2 9" xfId="4793"/>
    <cellStyle name="Percent 4 20" xfId="4794"/>
    <cellStyle name="Percent 4 21" xfId="4795"/>
    <cellStyle name="Percent 4 22" xfId="4796"/>
    <cellStyle name="Percent 4 23" xfId="4797"/>
    <cellStyle name="Percent 4 24" xfId="4798"/>
    <cellStyle name="Percent 4 25" xfId="4799"/>
    <cellStyle name="Percent 4 26" xfId="4800"/>
    <cellStyle name="Percent 4 27" xfId="4801"/>
    <cellStyle name="Percent 4 28" xfId="4802"/>
    <cellStyle name="Percent 4 29" xfId="4803"/>
    <cellStyle name="Percent 4 29 2" xfId="4804"/>
    <cellStyle name="Percent 4 29 3" xfId="4805"/>
    <cellStyle name="Percent 4 3" xfId="4806"/>
    <cellStyle name="Percent 4 3 2" xfId="4807"/>
    <cellStyle name="Percent 4 3 3" xfId="4808"/>
    <cellStyle name="Percent 4 3 4" xfId="4809"/>
    <cellStyle name="Percent 4 3 5" xfId="4810"/>
    <cellStyle name="Percent 4 3 6" xfId="4811"/>
    <cellStyle name="Percent 4 3 7" xfId="4812"/>
    <cellStyle name="Percent 4 3 8" xfId="4813"/>
    <cellStyle name="Percent 4 30" xfId="4814"/>
    <cellStyle name="Percent 4 31" xfId="4815"/>
    <cellStyle name="Percent 4 4" xfId="4816"/>
    <cellStyle name="Percent 4 4 2" xfId="4817"/>
    <cellStyle name="Percent 4 4 3" xfId="4818"/>
    <cellStyle name="Percent 4 4 4" xfId="4819"/>
    <cellStyle name="Percent 4 4 5" xfId="4820"/>
    <cellStyle name="Percent 4 4 6" xfId="4821"/>
    <cellStyle name="Percent 4 4 7" xfId="4822"/>
    <cellStyle name="Percent 4 4 8" xfId="4823"/>
    <cellStyle name="Percent 4 4 9" xfId="4824"/>
    <cellStyle name="Percent 4 5" xfId="4825"/>
    <cellStyle name="Percent 4 5 2" xfId="4826"/>
    <cellStyle name="Percent 4 5 3" xfId="4827"/>
    <cellStyle name="Percent 4 5 4" xfId="4828"/>
    <cellStyle name="Percent 4 5 5" xfId="4829"/>
    <cellStyle name="Percent 4 5 6" xfId="4830"/>
    <cellStyle name="Percent 4 5 7" xfId="4831"/>
    <cellStyle name="Percent 4 5 8" xfId="4832"/>
    <cellStyle name="Percent 4 5 9" xfId="4833"/>
    <cellStyle name="Percent 4 6" xfId="4834"/>
    <cellStyle name="Percent 4 6 2" xfId="4835"/>
    <cellStyle name="Percent 4 6 3" xfId="4836"/>
    <cellStyle name="Percent 4 6 4" xfId="4837"/>
    <cellStyle name="Percent 4 6 5" xfId="4838"/>
    <cellStyle name="Percent 4 6 6" xfId="4839"/>
    <cellStyle name="Percent 4 6 7" xfId="4840"/>
    <cellStyle name="Percent 4 6 8" xfId="4841"/>
    <cellStyle name="Percent 4 7" xfId="4842"/>
    <cellStyle name="Percent 4 8" xfId="4843"/>
    <cellStyle name="Percent 4 9" xfId="4844"/>
    <cellStyle name="Percent 5" xfId="4845"/>
    <cellStyle name="Percent 5 10" xfId="4846"/>
    <cellStyle name="Percent 5 11" xfId="4847"/>
    <cellStyle name="Percent 5 11 2" xfId="4848"/>
    <cellStyle name="Percent 5 2" xfId="4849"/>
    <cellStyle name="Percent 5 3" xfId="4850"/>
    <cellStyle name="Percent 5 3 2" xfId="4851"/>
    <cellStyle name="Percent 5 4" xfId="4852"/>
    <cellStyle name="Percent 5 4 2" xfId="4853"/>
    <cellStyle name="Percent 5 5" xfId="4854"/>
    <cellStyle name="Percent 5 5 2" xfId="4855"/>
    <cellStyle name="Percent 5 5 3" xfId="4856"/>
    <cellStyle name="Percent 5 6" xfId="4857"/>
    <cellStyle name="Percent 5 7" xfId="4858"/>
    <cellStyle name="Percent 5 8" xfId="4859"/>
    <cellStyle name="Percent 5 9" xfId="4860"/>
    <cellStyle name="Percent 5 9 2" xfId="4861"/>
    <cellStyle name="Percent 5 9 2 2" xfId="4862"/>
    <cellStyle name="Percent 6" xfId="4863"/>
    <cellStyle name="Percent 6 10" xfId="4864"/>
    <cellStyle name="Percent 6 2" xfId="4865"/>
    <cellStyle name="Percent 6 3" xfId="4866"/>
    <cellStyle name="Percent 6 3 2" xfId="4867"/>
    <cellStyle name="Percent 6 3 3" xfId="4868"/>
    <cellStyle name="Percent 6 4" xfId="4869"/>
    <cellStyle name="Percent 6 5" xfId="4870"/>
    <cellStyle name="Percent 6 6" xfId="4871"/>
    <cellStyle name="Percent 6 7" xfId="4872"/>
    <cellStyle name="Percent 6 8" xfId="4873"/>
    <cellStyle name="Percent 6 9" xfId="4874"/>
    <cellStyle name="Percent 7" xfId="4875"/>
    <cellStyle name="Percent 7 10" xfId="4876"/>
    <cellStyle name="Percent 7 2" xfId="4877"/>
    <cellStyle name="Percent 7 3" xfId="4878"/>
    <cellStyle name="Percent 7 4" xfId="4879"/>
    <cellStyle name="Percent 7 5" xfId="4880"/>
    <cellStyle name="Percent 7 6" xfId="4881"/>
    <cellStyle name="Percent 7 7" xfId="4882"/>
    <cellStyle name="Percent 7 8" xfId="4883"/>
    <cellStyle name="Percent 7 9" xfId="4884"/>
    <cellStyle name="Percent 8" xfId="4885"/>
    <cellStyle name="Percent 8 2" xfId="4886"/>
    <cellStyle name="Percent 8 3" xfId="4887"/>
    <cellStyle name="Percent 8 4" xfId="4888"/>
    <cellStyle name="Percent 8 5" xfId="4889"/>
    <cellStyle name="Percent 8 6" xfId="4890"/>
    <cellStyle name="Percent 8 7" xfId="4891"/>
    <cellStyle name="Percent 8 8" xfId="4892"/>
    <cellStyle name="Percent 9" xfId="4893"/>
    <cellStyle name="Percent 9 10" xfId="4894"/>
    <cellStyle name="Percent 9 11" xfId="4895"/>
    <cellStyle name="Percent 9 12" xfId="4896"/>
    <cellStyle name="Percent 9 13" xfId="4897"/>
    <cellStyle name="Percent 9 14" xfId="4898"/>
    <cellStyle name="Percent 9 15" xfId="4899"/>
    <cellStyle name="Percent 9 16" xfId="4900"/>
    <cellStyle name="Percent 9 17" xfId="4901"/>
    <cellStyle name="Percent 9 18" xfId="4902"/>
    <cellStyle name="Percent 9 19" xfId="4903"/>
    <cellStyle name="Percent 9 2" xfId="4904"/>
    <cellStyle name="Percent 9 2 2" xfId="4905"/>
    <cellStyle name="Percent 9 2 3" xfId="4906"/>
    <cellStyle name="Percent 9 20" xfId="4907"/>
    <cellStyle name="Percent 9 21" xfId="4908"/>
    <cellStyle name="Percent 9 22" xfId="4909"/>
    <cellStyle name="Percent 9 3" xfId="4910"/>
    <cellStyle name="Percent 9 3 2" xfId="4911"/>
    <cellStyle name="Percent 9 3 3" xfId="4912"/>
    <cellStyle name="Percent 9 4" xfId="4913"/>
    <cellStyle name="Percent 9 4 2" xfId="4914"/>
    <cellStyle name="Percent 9 4 3" xfId="4915"/>
    <cellStyle name="Percent 9 5" xfId="4916"/>
    <cellStyle name="Percent 9 5 2" xfId="4917"/>
    <cellStyle name="Percent 9 5 3" xfId="4918"/>
    <cellStyle name="Percent 9 6" xfId="4919"/>
    <cellStyle name="Percent 9 6 2" xfId="4920"/>
    <cellStyle name="Percent 9 6 3" xfId="4921"/>
    <cellStyle name="Percent 9 7" xfId="4922"/>
    <cellStyle name="Percent 9 7 2" xfId="4923"/>
    <cellStyle name="Percent 9 7 3" xfId="4924"/>
    <cellStyle name="Percent 9 7 4" xfId="4925"/>
    <cellStyle name="Percent 9 7 5" xfId="4926"/>
    <cellStyle name="Percent 9 8" xfId="4927"/>
    <cellStyle name="Percent 9 8 2" xfId="4928"/>
    <cellStyle name="Percent 9 8 3" xfId="4929"/>
    <cellStyle name="Percent 9 9" xfId="4930"/>
    <cellStyle name="Percentagem 2 2" xfId="4931"/>
    <cellStyle name="Percentagem 2 3" xfId="4932"/>
    <cellStyle name="Pilkku_Layo9704" xfId="4933"/>
    <cellStyle name="Pyör. luku_Layo9704" xfId="4934"/>
    <cellStyle name="Pyör. valuutta_Layo9704" xfId="4935"/>
    <cellStyle name="Schlecht" xfId="4936"/>
    <cellStyle name="Shade" xfId="4937"/>
    <cellStyle name="source" xfId="4938"/>
    <cellStyle name="source 2" xfId="4939"/>
    <cellStyle name="Standaard_Blad1" xfId="4940"/>
    <cellStyle name="Standard 2" xfId="4941"/>
    <cellStyle name="Standard 3" xfId="4942"/>
    <cellStyle name="Standard_Sce_D_Extraction" xfId="4943"/>
    <cellStyle name="Style 1" xfId="4944"/>
    <cellStyle name="Style 103" xfId="4945"/>
    <cellStyle name="Style 103 2" xfId="4946"/>
    <cellStyle name="Style 103 3" xfId="4947"/>
    <cellStyle name="Style 104" xfId="4948"/>
    <cellStyle name="Style 104 2" xfId="4949"/>
    <cellStyle name="Style 104 3" xfId="4950"/>
    <cellStyle name="Style 105" xfId="4951"/>
    <cellStyle name="Style 105 2" xfId="4952"/>
    <cellStyle name="Style 106" xfId="4953"/>
    <cellStyle name="Style 106 2" xfId="4954"/>
    <cellStyle name="Style 107" xfId="4955"/>
    <cellStyle name="Style 107 2" xfId="4956"/>
    <cellStyle name="Style 108" xfId="4957"/>
    <cellStyle name="Style 108 2" xfId="4958"/>
    <cellStyle name="Style 108 3" xfId="4959"/>
    <cellStyle name="Style 109" xfId="4960"/>
    <cellStyle name="Style 109 2" xfId="4961"/>
    <cellStyle name="Style 110" xfId="4962"/>
    <cellStyle name="Style 110 2" xfId="4963"/>
    <cellStyle name="Style 114" xfId="4964"/>
    <cellStyle name="Style 114 2" xfId="4965"/>
    <cellStyle name="Style 114 3" xfId="4966"/>
    <cellStyle name="Style 115" xfId="4967"/>
    <cellStyle name="Style 115 2" xfId="4968"/>
    <cellStyle name="Style 115 3" xfId="4969"/>
    <cellStyle name="Style 116" xfId="4970"/>
    <cellStyle name="Style 116 2" xfId="4971"/>
    <cellStyle name="Style 117" xfId="4972"/>
    <cellStyle name="Style 117 2" xfId="4973"/>
    <cellStyle name="Style 118" xfId="4974"/>
    <cellStyle name="Style 118 2" xfId="4975"/>
    <cellStyle name="Style 119" xfId="4976"/>
    <cellStyle name="Style 119 2" xfId="4977"/>
    <cellStyle name="Style 119 3" xfId="4978"/>
    <cellStyle name="Style 120" xfId="4979"/>
    <cellStyle name="Style 120 2" xfId="4980"/>
    <cellStyle name="Style 121" xfId="4981"/>
    <cellStyle name="Style 121 2" xfId="4982"/>
    <cellStyle name="Style 126" xfId="4983"/>
    <cellStyle name="Style 126 2" xfId="4984"/>
    <cellStyle name="Style 126 3" xfId="4985"/>
    <cellStyle name="Style 127" xfId="4986"/>
    <cellStyle name="Style 127 2" xfId="4987"/>
    <cellStyle name="Style 128" xfId="4988"/>
    <cellStyle name="Style 128 2" xfId="4989"/>
    <cellStyle name="Style 129" xfId="4990"/>
    <cellStyle name="Style 129 2" xfId="4991"/>
    <cellStyle name="Style 130" xfId="4992"/>
    <cellStyle name="Style 130 2" xfId="4993"/>
    <cellStyle name="Style 130 3" xfId="4994"/>
    <cellStyle name="Style 131" xfId="4995"/>
    <cellStyle name="Style 131 2" xfId="4996"/>
    <cellStyle name="Style 132" xfId="4997"/>
    <cellStyle name="Style 132 2" xfId="4998"/>
    <cellStyle name="Style 137" xfId="4999"/>
    <cellStyle name="Style 137 2" xfId="5000"/>
    <cellStyle name="Style 137 3" xfId="5001"/>
    <cellStyle name="Style 138" xfId="5002"/>
    <cellStyle name="Style 138 2" xfId="5003"/>
    <cellStyle name="Style 139" xfId="5004"/>
    <cellStyle name="Style 139 2" xfId="5005"/>
    <cellStyle name="Style 140" xfId="5006"/>
    <cellStyle name="Style 140 2" xfId="5007"/>
    <cellStyle name="Style 141" xfId="5008"/>
    <cellStyle name="Style 141 2" xfId="5009"/>
    <cellStyle name="Style 141 3" xfId="5010"/>
    <cellStyle name="Style 142" xfId="5011"/>
    <cellStyle name="Style 142 2" xfId="5012"/>
    <cellStyle name="Style 143" xfId="5013"/>
    <cellStyle name="Style 143 2" xfId="5014"/>
    <cellStyle name="Style 148" xfId="5015"/>
    <cellStyle name="Style 148 2" xfId="5016"/>
    <cellStyle name="Style 148 3" xfId="5017"/>
    <cellStyle name="Style 149" xfId="5018"/>
    <cellStyle name="Style 149 2" xfId="5019"/>
    <cellStyle name="Style 150" xfId="5020"/>
    <cellStyle name="Style 150 2" xfId="5021"/>
    <cellStyle name="Style 151" xfId="5022"/>
    <cellStyle name="Style 151 2" xfId="5023"/>
    <cellStyle name="Style 152" xfId="5024"/>
    <cellStyle name="Style 152 2" xfId="5025"/>
    <cellStyle name="Style 152 3" xfId="5026"/>
    <cellStyle name="Style 153" xfId="5027"/>
    <cellStyle name="Style 153 2" xfId="5028"/>
    <cellStyle name="Style 154" xfId="5029"/>
    <cellStyle name="Style 154 2" xfId="5030"/>
    <cellStyle name="Style 159" xfId="5031"/>
    <cellStyle name="Style 159 2" xfId="5032"/>
    <cellStyle name="Style 159 3" xfId="5033"/>
    <cellStyle name="Style 160" xfId="5034"/>
    <cellStyle name="Style 160 2" xfId="5035"/>
    <cellStyle name="Style 161" xfId="5036"/>
    <cellStyle name="Style 161 2" xfId="5037"/>
    <cellStyle name="Style 162" xfId="5038"/>
    <cellStyle name="Style 162 2" xfId="5039"/>
    <cellStyle name="Style 163" xfId="5040"/>
    <cellStyle name="Style 163 2" xfId="5041"/>
    <cellStyle name="Style 163 3" xfId="5042"/>
    <cellStyle name="Style 164" xfId="5043"/>
    <cellStyle name="Style 164 2" xfId="5044"/>
    <cellStyle name="Style 165" xfId="5045"/>
    <cellStyle name="Style 165 2" xfId="5046"/>
    <cellStyle name="Style 21" xfId="5047"/>
    <cellStyle name="Style 21 2" xfId="5048"/>
    <cellStyle name="Style 21 2 2" xfId="5049"/>
    <cellStyle name="Style 21 2 3" xfId="5050"/>
    <cellStyle name="Style 21 3" xfId="5051"/>
    <cellStyle name="Style 21 3 2" xfId="5052"/>
    <cellStyle name="Style 21 3 3" xfId="5053"/>
    <cellStyle name="Style 21 4" xfId="5054"/>
    <cellStyle name="Style 21 5" xfId="5055"/>
    <cellStyle name="Style 22" xfId="5056"/>
    <cellStyle name="Style 22 2" xfId="5057"/>
    <cellStyle name="Style 22 3" xfId="5058"/>
    <cellStyle name="Style 23" xfId="5059"/>
    <cellStyle name="Style 23 2" xfId="5060"/>
    <cellStyle name="Style 23 3" xfId="5061"/>
    <cellStyle name="Style 24" xfId="5062"/>
    <cellStyle name="Style 24 2" xfId="5063"/>
    <cellStyle name="Style 24 3" xfId="5064"/>
    <cellStyle name="Style 25" xfId="5065"/>
    <cellStyle name="Style 25 2" xfId="5066"/>
    <cellStyle name="Style 25 2 2" xfId="5067"/>
    <cellStyle name="Style 25 3" xfId="5068"/>
    <cellStyle name="Style 25 3 2" xfId="5069"/>
    <cellStyle name="Style 25 3 3" xfId="5070"/>
    <cellStyle name="Style 25 4" xfId="5071"/>
    <cellStyle name="Style 26" xfId="5072"/>
    <cellStyle name="Style 26 2" xfId="5073"/>
    <cellStyle name="Style 26 3" xfId="5074"/>
    <cellStyle name="Style 27" xfId="5075"/>
    <cellStyle name="Style 27 2" xfId="5076"/>
    <cellStyle name="Style 35" xfId="5077"/>
    <cellStyle name="Style 35 2" xfId="5078"/>
    <cellStyle name="Style 35 3" xfId="5079"/>
    <cellStyle name="Style 36" xfId="5080"/>
    <cellStyle name="Style 36 2" xfId="5081"/>
    <cellStyle name="Style 37" xfId="5082"/>
    <cellStyle name="Style 37 2" xfId="5083"/>
    <cellStyle name="Style 38" xfId="5084"/>
    <cellStyle name="Style 38 2" xfId="5085"/>
    <cellStyle name="Style 39" xfId="5086"/>
    <cellStyle name="Style 39 2" xfId="5087"/>
    <cellStyle name="Style 39 3" xfId="5088"/>
    <cellStyle name="Style 40" xfId="5089"/>
    <cellStyle name="Style 40 2" xfId="5090"/>
    <cellStyle name="Style 41" xfId="5091"/>
    <cellStyle name="Style 41 2" xfId="5092"/>
    <cellStyle name="Style 46" xfId="5093"/>
    <cellStyle name="Style 46 2" xfId="5094"/>
    <cellStyle name="Style 46 3" xfId="5095"/>
    <cellStyle name="Style 47" xfId="5096"/>
    <cellStyle name="Style 47 2" xfId="5097"/>
    <cellStyle name="Style 48" xfId="5098"/>
    <cellStyle name="Style 48 2" xfId="5099"/>
    <cellStyle name="Style 49" xfId="5100"/>
    <cellStyle name="Style 49 2" xfId="5101"/>
    <cellStyle name="Style 50" xfId="5102"/>
    <cellStyle name="Style 50 2" xfId="5103"/>
    <cellStyle name="Style 50 3" xfId="5104"/>
    <cellStyle name="Style 51" xfId="5105"/>
    <cellStyle name="Style 51 2" xfId="5106"/>
    <cellStyle name="Style 52" xfId="5107"/>
    <cellStyle name="Style 52 2" xfId="5108"/>
    <cellStyle name="Style 58" xfId="5109"/>
    <cellStyle name="Style 58 2" xfId="5110"/>
    <cellStyle name="Style 58 3" xfId="5111"/>
    <cellStyle name="Style 59" xfId="5112"/>
    <cellStyle name="Style 59 2" xfId="5113"/>
    <cellStyle name="Style 60" xfId="5114"/>
    <cellStyle name="Style 60 2" xfId="5115"/>
    <cellStyle name="Style 61" xfId="5116"/>
    <cellStyle name="Style 61 2" xfId="5117"/>
    <cellStyle name="Style 62" xfId="5118"/>
    <cellStyle name="Style 62 2" xfId="5119"/>
    <cellStyle name="Style 62 3" xfId="5120"/>
    <cellStyle name="Style 63" xfId="5121"/>
    <cellStyle name="Style 63 2" xfId="5122"/>
    <cellStyle name="Style 64" xfId="5123"/>
    <cellStyle name="Style 64 2" xfId="5124"/>
    <cellStyle name="Style 69" xfId="5125"/>
    <cellStyle name="Style 69 2" xfId="5126"/>
    <cellStyle name="Style 69 3" xfId="5127"/>
    <cellStyle name="Style 70" xfId="5128"/>
    <cellStyle name="Style 70 2" xfId="5129"/>
    <cellStyle name="Style 71" xfId="5130"/>
    <cellStyle name="Style 71 2" xfId="5131"/>
    <cellStyle name="Style 72" xfId="5132"/>
    <cellStyle name="Style 72 2" xfId="5133"/>
    <cellStyle name="Style 73" xfId="5134"/>
    <cellStyle name="Style 73 2" xfId="5135"/>
    <cellStyle name="Style 73 3" xfId="5136"/>
    <cellStyle name="Style 74" xfId="5137"/>
    <cellStyle name="Style 74 2" xfId="5138"/>
    <cellStyle name="Style 75" xfId="5139"/>
    <cellStyle name="Style 75 2" xfId="5140"/>
    <cellStyle name="Style 80" xfId="5141"/>
    <cellStyle name="Style 80 2" xfId="5142"/>
    <cellStyle name="Style 80 3" xfId="5143"/>
    <cellStyle name="Style 81" xfId="5144"/>
    <cellStyle name="Style 81 2" xfId="5145"/>
    <cellStyle name="Style 81 3" xfId="5146"/>
    <cellStyle name="Style 82" xfId="5147"/>
    <cellStyle name="Style 82 2" xfId="5148"/>
    <cellStyle name="Style 83" xfId="5149"/>
    <cellStyle name="Style 83 2" xfId="5150"/>
    <cellStyle name="Style 84" xfId="5151"/>
    <cellStyle name="Style 84 2" xfId="5152"/>
    <cellStyle name="Style 85" xfId="5153"/>
    <cellStyle name="Style 85 2" xfId="5154"/>
    <cellStyle name="Style 85 3" xfId="5155"/>
    <cellStyle name="Style 86" xfId="5156"/>
    <cellStyle name="Style 86 2" xfId="5157"/>
    <cellStyle name="Style 87" xfId="5158"/>
    <cellStyle name="Style 87 2" xfId="5159"/>
    <cellStyle name="Style 93" xfId="5160"/>
    <cellStyle name="Style 93 2" xfId="5161"/>
    <cellStyle name="Style 93 3" xfId="5162"/>
    <cellStyle name="Style 94" xfId="5163"/>
    <cellStyle name="Style 94 2" xfId="5164"/>
    <cellStyle name="Style 95" xfId="5165"/>
    <cellStyle name="Style 95 2" xfId="5166"/>
    <cellStyle name="Style 96" xfId="5167"/>
    <cellStyle name="Style 96 2" xfId="5168"/>
    <cellStyle name="Style 97" xfId="5169"/>
    <cellStyle name="Style 97 2" xfId="5170"/>
    <cellStyle name="Style 97 3" xfId="5171"/>
    <cellStyle name="Style 98" xfId="5172"/>
    <cellStyle name="Style 98 2" xfId="5173"/>
    <cellStyle name="Style 99" xfId="5174"/>
    <cellStyle name="Style 99 2" xfId="5175"/>
    <cellStyle name="tableau | cellule | normal | decimal 1" xfId="5176"/>
    <cellStyle name="tableau | cellule | normal | pourcentage | decimal 1" xfId="5177"/>
    <cellStyle name="tableau | cellule | total | decimal 1" xfId="5178"/>
    <cellStyle name="tableau | coin superieur gauche" xfId="5179"/>
    <cellStyle name="tableau | entete-colonne | series" xfId="5180"/>
    <cellStyle name="tableau | entete-ligne | normal" xfId="5181"/>
    <cellStyle name="tableau | entete-ligne | total" xfId="5182"/>
    <cellStyle name="tableau | ligne-titre | niveau1" xfId="5183"/>
    <cellStyle name="tableau | ligne-titre | niveau2" xfId="5184"/>
    <cellStyle name="Title 10" xfId="5185"/>
    <cellStyle name="Title 11" xfId="5186"/>
    <cellStyle name="Title 12" xfId="5187"/>
    <cellStyle name="Title 13" xfId="5188"/>
    <cellStyle name="Title 14" xfId="5189"/>
    <cellStyle name="Title 15" xfId="5190"/>
    <cellStyle name="Title 16" xfId="5191"/>
    <cellStyle name="Title 17" xfId="5192"/>
    <cellStyle name="Title 18" xfId="5193"/>
    <cellStyle name="Title 19" xfId="5194"/>
    <cellStyle name="Title 2" xfId="5195"/>
    <cellStyle name="Title 2 10" xfId="5196"/>
    <cellStyle name="Title 2 2" xfId="5197"/>
    <cellStyle name="Title 2 3" xfId="5198"/>
    <cellStyle name="Title 2 4" xfId="5199"/>
    <cellStyle name="Title 2 5" xfId="5200"/>
    <cellStyle name="Title 2 6" xfId="5201"/>
    <cellStyle name="Title 2 7" xfId="5202"/>
    <cellStyle name="Title 2 8" xfId="5203"/>
    <cellStyle name="Title 2 9" xfId="5204"/>
    <cellStyle name="Title 20" xfId="5205"/>
    <cellStyle name="Title 21" xfId="5206"/>
    <cellStyle name="Title 22" xfId="5207"/>
    <cellStyle name="Title 23" xfId="5208"/>
    <cellStyle name="Title 24" xfId="5209"/>
    <cellStyle name="Title 25" xfId="5210"/>
    <cellStyle name="Title 26" xfId="5211"/>
    <cellStyle name="Title 27" xfId="5212"/>
    <cellStyle name="Title 28" xfId="5213"/>
    <cellStyle name="Title 29" xfId="5214"/>
    <cellStyle name="Title 3" xfId="5215"/>
    <cellStyle name="Title 3 2" xfId="5216"/>
    <cellStyle name="Title 3 3" xfId="5217"/>
    <cellStyle name="Title 3 4" xfId="5218"/>
    <cellStyle name="Title 30" xfId="5219"/>
    <cellStyle name="Title 31" xfId="5220"/>
    <cellStyle name="Title 32" xfId="5221"/>
    <cellStyle name="Title 33" xfId="5222"/>
    <cellStyle name="Title 34" xfId="5223"/>
    <cellStyle name="Title 35" xfId="5224"/>
    <cellStyle name="Title 36" xfId="5225"/>
    <cellStyle name="Title 37" xfId="5226"/>
    <cellStyle name="Title 38" xfId="5227"/>
    <cellStyle name="Title 39" xfId="5228"/>
    <cellStyle name="Title 4" xfId="5229"/>
    <cellStyle name="Title 40" xfId="5230"/>
    <cellStyle name="Title 41" xfId="5231"/>
    <cellStyle name="Title 42" xfId="5232"/>
    <cellStyle name="Title 43" xfId="5233"/>
    <cellStyle name="Title 5" xfId="5234"/>
    <cellStyle name="Title 6" xfId="5235"/>
    <cellStyle name="Title 7" xfId="5236"/>
    <cellStyle name="Title 8" xfId="5237"/>
    <cellStyle name="Title 9" xfId="5238"/>
    <cellStyle name="Total 10" xfId="5239"/>
    <cellStyle name="Total 11" xfId="5240"/>
    <cellStyle name="Total 12" xfId="5241"/>
    <cellStyle name="Total 13" xfId="5242"/>
    <cellStyle name="Total 14" xfId="5243"/>
    <cellStyle name="Total 15" xfId="5244"/>
    <cellStyle name="Total 16" xfId="5245"/>
    <cellStyle name="Total 17" xfId="5246"/>
    <cellStyle name="Total 18" xfId="5247"/>
    <cellStyle name="Total 19" xfId="5248"/>
    <cellStyle name="Total 2" xfId="5249"/>
    <cellStyle name="Total 2 10" xfId="5250"/>
    <cellStyle name="Total 2 2" xfId="5251"/>
    <cellStyle name="Total 2 3" xfId="5252"/>
    <cellStyle name="Total 2 4" xfId="5253"/>
    <cellStyle name="Total 2 5" xfId="5254"/>
    <cellStyle name="Total 2 6" xfId="5255"/>
    <cellStyle name="Total 2 7" xfId="5256"/>
    <cellStyle name="Total 2 8" xfId="5257"/>
    <cellStyle name="Total 2 9" xfId="5258"/>
    <cellStyle name="Total 20" xfId="5259"/>
    <cellStyle name="Total 21" xfId="5260"/>
    <cellStyle name="Total 22" xfId="5261"/>
    <cellStyle name="Total 23" xfId="5262"/>
    <cellStyle name="Total 24" xfId="5263"/>
    <cellStyle name="Total 25" xfId="5264"/>
    <cellStyle name="Total 26" xfId="5265"/>
    <cellStyle name="Total 27" xfId="5266"/>
    <cellStyle name="Total 28" xfId="5267"/>
    <cellStyle name="Total 29" xfId="5268"/>
    <cellStyle name="Total 3" xfId="5269"/>
    <cellStyle name="Total 3 2" xfId="5270"/>
    <cellStyle name="Total 3 3" xfId="5271"/>
    <cellStyle name="Total 3 4" xfId="5272"/>
    <cellStyle name="Total 30" xfId="5273"/>
    <cellStyle name="Total 31" xfId="5274"/>
    <cellStyle name="Total 32" xfId="5275"/>
    <cellStyle name="Total 33" xfId="5276"/>
    <cellStyle name="Total 34" xfId="5277"/>
    <cellStyle name="Total 35" xfId="5278"/>
    <cellStyle name="Total 36" xfId="5279"/>
    <cellStyle name="Total 37" xfId="5280"/>
    <cellStyle name="Total 38" xfId="5281"/>
    <cellStyle name="Total 39" xfId="5282"/>
    <cellStyle name="Total 4" xfId="5283"/>
    <cellStyle name="Total 40" xfId="5284"/>
    <cellStyle name="Total 41" xfId="5285"/>
    <cellStyle name="Total 42" xfId="5286"/>
    <cellStyle name="Total 5" xfId="5287"/>
    <cellStyle name="Total 6" xfId="5288"/>
    <cellStyle name="Total 7" xfId="5289"/>
    <cellStyle name="Total 8" xfId="5290"/>
    <cellStyle name="Total 9" xfId="5291"/>
    <cellStyle name="Überschrift" xfId="5292"/>
    <cellStyle name="Überschrift 1" xfId="5293"/>
    <cellStyle name="Überschrift 2" xfId="5294"/>
    <cellStyle name="Überschrift 3" xfId="5295"/>
    <cellStyle name="Überschrift 4" xfId="5296"/>
    <cellStyle name="Valuutta_Layo9704" xfId="5297"/>
    <cellStyle name="Verknüpfte Zelle" xfId="5298"/>
    <cellStyle name="Warnender Text" xfId="5299"/>
    <cellStyle name="Warning Text 10" xfId="5300"/>
    <cellStyle name="Warning Text 11" xfId="5301"/>
    <cellStyle name="Warning Text 12" xfId="5302"/>
    <cellStyle name="Warning Text 13" xfId="5303"/>
    <cellStyle name="Warning Text 14" xfId="5304"/>
    <cellStyle name="Warning Text 15" xfId="5305"/>
    <cellStyle name="Warning Text 16" xfId="5306"/>
    <cellStyle name="Warning Text 17" xfId="5307"/>
    <cellStyle name="Warning Text 18" xfId="5308"/>
    <cellStyle name="Warning Text 19" xfId="5309"/>
    <cellStyle name="Warning Text 2" xfId="5310"/>
    <cellStyle name="Warning Text 2 10" xfId="5311"/>
    <cellStyle name="Warning Text 2 2" xfId="5312"/>
    <cellStyle name="Warning Text 2 3" xfId="5313"/>
    <cellStyle name="Warning Text 2 4" xfId="5314"/>
    <cellStyle name="Warning Text 2 5" xfId="5315"/>
    <cellStyle name="Warning Text 2 6" xfId="5316"/>
    <cellStyle name="Warning Text 2 7" xfId="5317"/>
    <cellStyle name="Warning Text 2 8" xfId="5318"/>
    <cellStyle name="Warning Text 2 9" xfId="5319"/>
    <cellStyle name="Warning Text 20" xfId="5320"/>
    <cellStyle name="Warning Text 21" xfId="5321"/>
    <cellStyle name="Warning Text 22" xfId="5322"/>
    <cellStyle name="Warning Text 23" xfId="5323"/>
    <cellStyle name="Warning Text 24" xfId="5324"/>
    <cellStyle name="Warning Text 25" xfId="5325"/>
    <cellStyle name="Warning Text 26" xfId="5326"/>
    <cellStyle name="Warning Text 27" xfId="5327"/>
    <cellStyle name="Warning Text 28" xfId="5328"/>
    <cellStyle name="Warning Text 29" xfId="5329"/>
    <cellStyle name="Warning Text 3" xfId="5330"/>
    <cellStyle name="Warning Text 3 2" xfId="5331"/>
    <cellStyle name="Warning Text 30" xfId="5332"/>
    <cellStyle name="Warning Text 31" xfId="5333"/>
    <cellStyle name="Warning Text 32" xfId="5334"/>
    <cellStyle name="Warning Text 33" xfId="5335"/>
    <cellStyle name="Warning Text 34" xfId="5336"/>
    <cellStyle name="Warning Text 35" xfId="5337"/>
    <cellStyle name="Warning Text 36" xfId="5338"/>
    <cellStyle name="Warning Text 37" xfId="5339"/>
    <cellStyle name="Warning Text 38" xfId="5340"/>
    <cellStyle name="Warning Text 39" xfId="5341"/>
    <cellStyle name="Warning Text 4" xfId="5342"/>
    <cellStyle name="Warning Text 40" xfId="5343"/>
    <cellStyle name="Warning Text 41" xfId="5344"/>
    <cellStyle name="Warning Text 5" xfId="5345"/>
    <cellStyle name="Warning Text 6" xfId="5346"/>
    <cellStyle name="Warning Text 7" xfId="5347"/>
    <cellStyle name="Warning Text 8" xfId="5348"/>
    <cellStyle name="Warning Text 9" xfId="5349"/>
    <cellStyle name="Zelle überprüfen" xfId="5350"/>
    <cellStyle name="Гиперссылка" xfId="5351"/>
    <cellStyle name="Обычный_2++" xfId="5352"/>
    <cellStyle name="已访问的超链接" xfId="53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>
      <xdr:nvSpPr>
        <xdr:cNvPr id="2" name="TextBox 1"/>
        <xdr:cNvSpPr txBox="1"/>
      </xdr:nvSpPr>
      <xdr:spPr>
        <a:xfrm>
          <a:off x="504825" y="3003550"/>
          <a:ext cx="4216400" cy="12585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497205</xdr:colOff>
      <xdr:row>8</xdr:row>
      <xdr:rowOff>10795</xdr:rowOff>
    </xdr:from>
    <xdr:to>
      <xdr:col>18</xdr:col>
      <xdr:colOff>192404</xdr:colOff>
      <xdr:row>13</xdr:row>
      <xdr:rowOff>13970</xdr:rowOff>
    </xdr:to>
    <xdr:sp>
      <xdr:nvSpPr>
        <xdr:cNvPr id="3" name="TextBox 2"/>
        <xdr:cNvSpPr txBox="1"/>
      </xdr:nvSpPr>
      <xdr:spPr>
        <a:xfrm>
          <a:off x="9704705" y="1433195"/>
          <a:ext cx="3466465" cy="901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>
      <xdr:nvSpPr>
        <xdr:cNvPr id="2" name="TextBox 1"/>
        <xdr:cNvSpPr txBox="1"/>
      </xdr:nvSpPr>
      <xdr:spPr>
        <a:xfrm>
          <a:off x="4452620" y="1009015"/>
          <a:ext cx="6758305" cy="18897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>
      <xdr:nvSpPr>
        <xdr:cNvPr id="2" name="TextBox 1"/>
        <xdr:cNvSpPr txBox="1"/>
      </xdr:nvSpPr>
      <xdr:spPr>
        <a:xfrm>
          <a:off x="7312025" y="231775"/>
          <a:ext cx="6143625" cy="2492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5250" y="930275"/>
          <a:ext cx="6448425" cy="289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>
      <xdr:nvSpPr>
        <xdr:cNvPr id="2" name="TextBox 1"/>
        <xdr:cNvSpPr txBox="1"/>
      </xdr:nvSpPr>
      <xdr:spPr>
        <a:xfrm>
          <a:off x="8558530" y="485775"/>
          <a:ext cx="6478905" cy="2879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>
      <xdr:nvSpPr>
        <xdr:cNvPr id="2" name="TextBox 1"/>
        <xdr:cNvSpPr txBox="1"/>
      </xdr:nvSpPr>
      <xdr:spPr>
        <a:xfrm>
          <a:off x="8667750" y="1250950"/>
          <a:ext cx="6134100" cy="1857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38"/>
  <sheetViews>
    <sheetView zoomScale="85" zoomScaleNormal="85" workbookViewId="0">
      <selection activeCell="L16" sqref="L16"/>
    </sheetView>
  </sheetViews>
  <sheetFormatPr defaultColWidth="9" defaultRowHeight="12.5"/>
  <cols>
    <col min="1" max="1" width="2.18181818181818" customWidth="1"/>
    <col min="2" max="2" width="19.1818181818182" customWidth="1"/>
    <col min="3" max="3" width="14.5454545454545" customWidth="1"/>
    <col min="7" max="7" width="3.45454545454545" customWidth="1"/>
    <col min="8" max="8" width="29.4545454545455" customWidth="1"/>
  </cols>
  <sheetData>
    <row r="3" ht="13" spans="1:10">
      <c r="A3" s="8"/>
      <c r="B3" s="19" t="s">
        <v>0</v>
      </c>
      <c r="H3" s="19" t="s">
        <v>1</v>
      </c>
      <c r="I3" s="46"/>
      <c r="J3" s="46"/>
    </row>
    <row r="4" ht="13" spans="1:10">
      <c r="A4" s="8"/>
      <c r="B4" s="43" t="s">
        <v>2</v>
      </c>
      <c r="C4" s="43" t="s">
        <v>3</v>
      </c>
      <c r="H4" s="43" t="s">
        <v>4</v>
      </c>
      <c r="I4" s="43" t="s">
        <v>5</v>
      </c>
      <c r="J4" s="43" t="s">
        <v>6</v>
      </c>
    </row>
    <row r="5" ht="15.25" spans="1:12">
      <c r="A5" s="8"/>
      <c r="B5" s="11" t="s">
        <v>7</v>
      </c>
      <c r="C5" s="44" t="s">
        <v>8</v>
      </c>
      <c r="H5" t="s">
        <v>9</v>
      </c>
      <c r="J5" t="s">
        <v>10</v>
      </c>
      <c r="L5" t="s">
        <v>11</v>
      </c>
    </row>
    <row r="6" ht="15.25" spans="1:10">
      <c r="A6" s="8"/>
      <c r="B6" s="11"/>
      <c r="C6" s="44" t="s">
        <v>12</v>
      </c>
      <c r="H6" t="s">
        <v>13</v>
      </c>
      <c r="J6" t="s">
        <v>14</v>
      </c>
    </row>
    <row r="7" ht="15.25" spans="1:10">
      <c r="A7" s="8"/>
      <c r="C7" s="44" t="s">
        <v>15</v>
      </c>
      <c r="H7" t="s">
        <v>16</v>
      </c>
      <c r="J7" t="s">
        <v>17</v>
      </c>
    </row>
    <row r="8" ht="15.25" spans="1:10">
      <c r="A8" s="8"/>
      <c r="C8" s="44" t="s">
        <v>18</v>
      </c>
      <c r="H8" s="45" t="s">
        <v>19</v>
      </c>
      <c r="I8" s="47"/>
      <c r="J8" t="s">
        <v>20</v>
      </c>
    </row>
    <row r="9" ht="15.25" spans="1:10">
      <c r="A9" s="8"/>
      <c r="C9" s="44" t="s">
        <v>21</v>
      </c>
      <c r="J9" t="s">
        <v>22</v>
      </c>
    </row>
    <row r="10" ht="15.25" spans="1:10">
      <c r="A10" s="8"/>
      <c r="C10" s="44" t="s">
        <v>23</v>
      </c>
      <c r="J10" t="s">
        <v>24</v>
      </c>
    </row>
    <row r="11" ht="15.25" spans="1:10">
      <c r="A11" s="8"/>
      <c r="C11" s="44" t="s">
        <v>25</v>
      </c>
      <c r="J11" t="s">
        <v>26</v>
      </c>
    </row>
    <row r="12" spans="1:10">
      <c r="A12" s="8"/>
      <c r="B12" s="8"/>
      <c r="C12" s="8"/>
      <c r="J12" t="s">
        <v>27</v>
      </c>
    </row>
    <row r="13" spans="1:10">
      <c r="A13" s="8"/>
      <c r="B13" s="8"/>
      <c r="C13" s="8"/>
      <c r="J13" t="s">
        <v>28</v>
      </c>
    </row>
    <row r="14" spans="1:10">
      <c r="A14" s="8"/>
      <c r="B14" s="8"/>
      <c r="C14" s="8"/>
      <c r="J14" t="s">
        <v>29</v>
      </c>
    </row>
    <row r="15" spans="1:10">
      <c r="A15" s="8"/>
      <c r="B15" s="8"/>
      <c r="C15" s="8"/>
      <c r="J15" t="s">
        <v>30</v>
      </c>
    </row>
    <row r="16" spans="1:10">
      <c r="A16" s="8"/>
      <c r="B16" s="8"/>
      <c r="C16" s="8"/>
      <c r="J16" t="s">
        <v>31</v>
      </c>
    </row>
    <row r="17" spans="1:10">
      <c r="A17" s="8"/>
      <c r="B17" s="8"/>
      <c r="C17" s="8"/>
      <c r="J17" s="9"/>
    </row>
    <row r="18" spans="1:10">
      <c r="A18" s="8"/>
      <c r="B18" s="8"/>
      <c r="C18" s="8"/>
      <c r="J18" s="9"/>
    </row>
    <row r="19" spans="1:10">
      <c r="A19" s="8"/>
      <c r="J19" s="9"/>
    </row>
    <row r="20" spans="1:10">
      <c r="A20" s="8"/>
      <c r="J20" s="9"/>
    </row>
    <row r="21" spans="1:10">
      <c r="A21" s="8"/>
      <c r="J21" s="9"/>
    </row>
    <row r="22" spans="1:10">
      <c r="A22" s="8"/>
      <c r="J22" s="9"/>
    </row>
    <row r="23" spans="1:10">
      <c r="A23" s="8"/>
      <c r="J23" s="9"/>
    </row>
    <row r="24" spans="1:10">
      <c r="A24" s="8"/>
      <c r="J24" s="9"/>
    </row>
    <row r="25" spans="1:10">
      <c r="A25" s="8"/>
      <c r="J25" s="9"/>
    </row>
    <row r="26" spans="1:10">
      <c r="A26" s="8"/>
      <c r="J26" s="9"/>
    </row>
    <row r="27" spans="1:10">
      <c r="A27" s="8"/>
      <c r="J27" s="9"/>
    </row>
    <row r="28" spans="1:10">
      <c r="A28" s="8"/>
      <c r="J28" s="9"/>
    </row>
    <row r="29" spans="1:10">
      <c r="A29" s="8"/>
      <c r="J29" s="9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</sheetData>
  <pageMargins left="0.75" right="0.75" top="1" bottom="1" header="0.5" footer="0.5"/>
  <pageSetup paperSize="1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3"/>
  <sheetViews>
    <sheetView workbookViewId="0">
      <selection activeCell="A1" sqref="A1"/>
    </sheetView>
  </sheetViews>
  <sheetFormatPr defaultColWidth="9" defaultRowHeight="12.5" outlineLevelCol="6"/>
  <cols>
    <col min="2" max="2" width="13.7272727272727" customWidth="1"/>
    <col min="3" max="3" width="6.72727272727273" customWidth="1"/>
    <col min="4" max="4" width="7.72727272727273" customWidth="1"/>
    <col min="5" max="5" width="17.8181818181818" customWidth="1"/>
    <col min="6" max="6" width="8.72727272727273" customWidth="1"/>
    <col min="8" max="8" width="11.8181818181818" customWidth="1"/>
  </cols>
  <sheetData>
    <row r="3" ht="13" spans="2:2">
      <c r="B3" s="38" t="s">
        <v>32</v>
      </c>
    </row>
    <row r="4" spans="2:2">
      <c r="B4">
        <v>2020</v>
      </c>
    </row>
    <row r="7" ht="13" spans="2:2">
      <c r="B7" s="38" t="s">
        <v>33</v>
      </c>
    </row>
    <row r="8" spans="2:2">
      <c r="B8" t="s">
        <v>34</v>
      </c>
    </row>
    <row r="11" ht="13" spans="2:2">
      <c r="B11" s="38" t="s">
        <v>35</v>
      </c>
    </row>
    <row r="12" ht="13" spans="2:4">
      <c r="B12" s="39" t="s">
        <v>36</v>
      </c>
      <c r="C12" s="40" t="s">
        <v>37</v>
      </c>
      <c r="D12" s="41" t="s">
        <v>34</v>
      </c>
    </row>
    <row r="13" spans="2:6">
      <c r="B13" s="42">
        <v>1</v>
      </c>
      <c r="C13" s="42">
        <v>1</v>
      </c>
      <c r="D13" s="42">
        <v>1</v>
      </c>
      <c r="F13">
        <v>2005</v>
      </c>
    </row>
    <row r="14" spans="2:6">
      <c r="B14" s="42">
        <v>2</v>
      </c>
      <c r="C14" s="42">
        <v>2</v>
      </c>
      <c r="D14" s="42">
        <v>2</v>
      </c>
      <c r="F14" t="s">
        <v>38</v>
      </c>
    </row>
    <row r="15" spans="2:6">
      <c r="B15" s="42"/>
      <c r="C15" s="42">
        <v>5</v>
      </c>
      <c r="D15" s="42">
        <v>5</v>
      </c>
      <c r="F15" t="s">
        <v>39</v>
      </c>
    </row>
    <row r="16" spans="2:6">
      <c r="B16" s="42"/>
      <c r="C16" s="42">
        <v>5</v>
      </c>
      <c r="D16" s="42">
        <v>5</v>
      </c>
      <c r="F16" t="s">
        <v>40</v>
      </c>
    </row>
    <row r="17" spans="2:4">
      <c r="B17" s="42"/>
      <c r="C17" s="42">
        <v>5</v>
      </c>
      <c r="D17" s="42">
        <v>5</v>
      </c>
    </row>
    <row r="18" spans="2:4">
      <c r="B18" s="42"/>
      <c r="C18" s="42"/>
      <c r="D18" s="42">
        <v>5</v>
      </c>
    </row>
    <row r="19" spans="2:4">
      <c r="B19" s="42"/>
      <c r="C19" s="42"/>
      <c r="D19" s="42">
        <v>5</v>
      </c>
    </row>
    <row r="20" spans="2:4">
      <c r="B20" s="42"/>
      <c r="C20" s="42"/>
      <c r="D20" s="42">
        <v>5</v>
      </c>
    </row>
    <row r="21" spans="2:4">
      <c r="B21" s="42"/>
      <c r="C21" s="42"/>
      <c r="D21" s="42"/>
    </row>
    <row r="22" spans="2:4">
      <c r="B22" s="42"/>
      <c r="C22" s="42"/>
      <c r="D22" s="42"/>
    </row>
    <row r="23" spans="2:7">
      <c r="B23" s="42"/>
      <c r="C23" s="42"/>
      <c r="D23" s="42"/>
      <c r="G23">
        <f>F13+SUM(D13:D23)-1</f>
        <v>2037</v>
      </c>
    </row>
  </sheetData>
  <pageMargins left="0.75" right="0.75" top="1" bottom="1" header="0.5" footer="0.5"/>
  <pageSetup paperSize="1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36"/>
  <sheetViews>
    <sheetView tabSelected="1" workbookViewId="0">
      <selection activeCell="E22" sqref="E22"/>
    </sheetView>
  </sheetViews>
  <sheetFormatPr defaultColWidth="9" defaultRowHeight="12.5"/>
  <cols>
    <col min="1" max="1" width="2.81818181818182" customWidth="1"/>
    <col min="3" max="3" width="11.5454545454545" customWidth="1"/>
    <col min="4" max="4" width="9.72727272727273" customWidth="1"/>
    <col min="5" max="5" width="11.7272727272727" customWidth="1"/>
    <col min="6" max="6" width="9.54545454545454" customWidth="1"/>
    <col min="7" max="9" width="10.7272727272727" customWidth="1"/>
    <col min="13" max="13" width="9.27272727272727" customWidth="1"/>
  </cols>
  <sheetData>
    <row r="1" ht="17.5" spans="8:8">
      <c r="H1" s="31" t="s">
        <v>41</v>
      </c>
    </row>
    <row r="3" ht="13" spans="2:2">
      <c r="B3" s="19" t="s">
        <v>42</v>
      </c>
    </row>
    <row r="4" spans="2:6">
      <c r="B4" s="32" t="s">
        <v>43</v>
      </c>
      <c r="C4" s="32" t="s">
        <v>44</v>
      </c>
      <c r="D4" s="32" t="s">
        <v>45</v>
      </c>
      <c r="E4" s="32" t="s">
        <v>46</v>
      </c>
      <c r="F4" s="32" t="s">
        <v>47</v>
      </c>
    </row>
    <row r="5" spans="2:5">
      <c r="B5" t="s">
        <v>48</v>
      </c>
      <c r="C5" t="s">
        <v>49</v>
      </c>
      <c r="D5">
        <v>0</v>
      </c>
      <c r="E5">
        <v>5</v>
      </c>
    </row>
    <row r="6" spans="2:5">
      <c r="B6" t="s">
        <v>48</v>
      </c>
      <c r="C6" t="s">
        <v>50</v>
      </c>
      <c r="D6" s="11">
        <v>0</v>
      </c>
      <c r="E6">
        <v>5</v>
      </c>
    </row>
    <row r="7" spans="2:5">
      <c r="B7" s="33" t="s">
        <v>48</v>
      </c>
      <c r="C7" s="33" t="s">
        <v>51</v>
      </c>
      <c r="D7" s="33">
        <v>0</v>
      </c>
      <c r="E7" s="34">
        <v>5</v>
      </c>
    </row>
    <row r="8" spans="2:5">
      <c r="B8" s="33" t="s">
        <v>48</v>
      </c>
      <c r="C8" s="33" t="s">
        <v>52</v>
      </c>
      <c r="D8" s="33">
        <v>0</v>
      </c>
      <c r="E8" s="34">
        <v>5</v>
      </c>
    </row>
    <row r="9" spans="2:5">
      <c r="B9" s="11" t="s">
        <v>48</v>
      </c>
      <c r="C9" s="11" t="s">
        <v>53</v>
      </c>
      <c r="D9">
        <v>0</v>
      </c>
      <c r="E9">
        <v>5</v>
      </c>
    </row>
    <row r="10" spans="2:5">
      <c r="B10" s="11" t="s">
        <v>48</v>
      </c>
      <c r="C10" t="s">
        <v>54</v>
      </c>
      <c r="D10" s="11">
        <v>0</v>
      </c>
      <c r="E10">
        <v>5</v>
      </c>
    </row>
    <row r="11" spans="2:10">
      <c r="B11" s="11" t="s">
        <v>48</v>
      </c>
      <c r="C11" s="11" t="s">
        <v>55</v>
      </c>
      <c r="D11" s="11">
        <v>0</v>
      </c>
      <c r="E11">
        <v>5</v>
      </c>
      <c r="H11" t="s">
        <v>56</v>
      </c>
      <c r="J11" s="11"/>
    </row>
    <row r="12" spans="2:11">
      <c r="B12" s="11" t="s">
        <v>48</v>
      </c>
      <c r="C12" s="11" t="s">
        <v>57</v>
      </c>
      <c r="D12" s="11">
        <v>0</v>
      </c>
      <c r="E12">
        <v>5</v>
      </c>
      <c r="H12" t="s">
        <v>48</v>
      </c>
      <c r="I12" t="s">
        <v>58</v>
      </c>
      <c r="J12" s="11">
        <v>0</v>
      </c>
      <c r="K12">
        <v>5</v>
      </c>
    </row>
    <row r="13" spans="2:5">
      <c r="B13" s="33" t="s">
        <v>48</v>
      </c>
      <c r="C13" s="33" t="s">
        <v>59</v>
      </c>
      <c r="D13" s="33">
        <v>0</v>
      </c>
      <c r="E13" s="34">
        <v>5</v>
      </c>
    </row>
    <row r="14" spans="2:5">
      <c r="B14" s="35"/>
      <c r="C14" s="35"/>
      <c r="D14" s="33"/>
      <c r="E14" s="34"/>
    </row>
    <row r="15" spans="2:11">
      <c r="B15" s="35"/>
      <c r="C15" s="35"/>
      <c r="D15" s="33"/>
      <c r="E15" s="34"/>
      <c r="H15" s="10" t="s">
        <v>48</v>
      </c>
      <c r="I15" s="10" t="s">
        <v>60</v>
      </c>
      <c r="J15" s="37">
        <v>2020</v>
      </c>
      <c r="K15" s="10">
        <v>1</v>
      </c>
    </row>
    <row r="16" spans="8:11">
      <c r="H16" s="10" t="s">
        <v>48</v>
      </c>
      <c r="I16" s="10" t="s">
        <v>61</v>
      </c>
      <c r="J16" s="37">
        <v>2020</v>
      </c>
      <c r="K16" s="10">
        <v>1</v>
      </c>
    </row>
    <row r="18" ht="19.5" customHeight="1"/>
    <row r="19" ht="15.75" customHeight="1"/>
    <row r="24" spans="20:23">
      <c r="T24" t="s">
        <v>62</v>
      </c>
      <c r="U24" t="s">
        <v>49</v>
      </c>
      <c r="V24">
        <v>0</v>
      </c>
      <c r="W24">
        <v>5</v>
      </c>
    </row>
    <row r="25" spans="20:23">
      <c r="T25" t="s">
        <v>62</v>
      </c>
      <c r="U25" t="s">
        <v>50</v>
      </c>
      <c r="V25" s="11">
        <v>0</v>
      </c>
      <c r="W25">
        <v>5</v>
      </c>
    </row>
    <row r="26" spans="20:23">
      <c r="T26" t="s">
        <v>62</v>
      </c>
      <c r="U26" s="33" t="s">
        <v>51</v>
      </c>
      <c r="V26" s="33">
        <v>0</v>
      </c>
      <c r="W26" s="34">
        <v>5</v>
      </c>
    </row>
    <row r="27" ht="15.5" spans="2:23">
      <c r="B27" s="29" t="s">
        <v>63</v>
      </c>
      <c r="T27" t="s">
        <v>62</v>
      </c>
      <c r="U27" s="33" t="s">
        <v>52</v>
      </c>
      <c r="V27" s="33">
        <v>0</v>
      </c>
      <c r="W27" s="34">
        <v>5</v>
      </c>
    </row>
    <row r="28" spans="20:23">
      <c r="T28" t="s">
        <v>62</v>
      </c>
      <c r="U28" s="11" t="s">
        <v>53</v>
      </c>
      <c r="V28">
        <v>0</v>
      </c>
      <c r="W28">
        <v>5</v>
      </c>
    </row>
    <row r="29" ht="17.5" spans="2:23">
      <c r="B29" s="36" t="s">
        <v>64</v>
      </c>
      <c r="C29" s="36"/>
      <c r="D29" s="36"/>
      <c r="T29" t="s">
        <v>62</v>
      </c>
      <c r="U29" t="s">
        <v>54</v>
      </c>
      <c r="V29" s="11">
        <v>0</v>
      </c>
      <c r="W29">
        <v>5</v>
      </c>
    </row>
    <row r="30" spans="9:23">
      <c r="I30" s="12" t="s">
        <v>65</v>
      </c>
      <c r="T30" t="s">
        <v>62</v>
      </c>
      <c r="U30" s="11" t="s">
        <v>55</v>
      </c>
      <c r="V30" s="11">
        <v>0</v>
      </c>
      <c r="W30">
        <v>5</v>
      </c>
    </row>
    <row r="31" ht="13" spans="2:23">
      <c r="B31" s="19" t="s">
        <v>66</v>
      </c>
      <c r="T31" t="s">
        <v>62</v>
      </c>
      <c r="U31" s="11" t="s">
        <v>57</v>
      </c>
      <c r="V31" s="11">
        <v>0</v>
      </c>
      <c r="W31">
        <v>5</v>
      </c>
    </row>
    <row r="32" ht="13.25" spans="2:23">
      <c r="B32" s="32" t="s">
        <v>44</v>
      </c>
      <c r="C32" s="32" t="s">
        <v>46</v>
      </c>
      <c r="D32" s="32" t="s">
        <v>67</v>
      </c>
      <c r="E32" s="32" t="s">
        <v>47</v>
      </c>
      <c r="T32" t="s">
        <v>62</v>
      </c>
      <c r="U32" s="33" t="s">
        <v>59</v>
      </c>
      <c r="V32" s="33">
        <v>0</v>
      </c>
      <c r="W32" s="34">
        <v>5</v>
      </c>
    </row>
    <row r="33" spans="2:5">
      <c r="B33" t="s">
        <v>68</v>
      </c>
      <c r="C33" s="8">
        <v>1000000</v>
      </c>
      <c r="D33" t="s">
        <v>69</v>
      </c>
      <c r="E33" t="s">
        <v>70</v>
      </c>
    </row>
    <row r="34" spans="2:6">
      <c r="B34" t="s">
        <v>68</v>
      </c>
      <c r="C34" s="8">
        <v>2000000</v>
      </c>
      <c r="D34" t="s">
        <v>69</v>
      </c>
      <c r="E34" t="s">
        <v>71</v>
      </c>
      <c r="F34" s="8"/>
    </row>
    <row r="35" spans="6:9">
      <c r="F35" s="8"/>
      <c r="H35" s="8"/>
      <c r="I35" s="8"/>
    </row>
    <row r="36" spans="8:9">
      <c r="H36" s="8"/>
      <c r="I36" s="8"/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45"/>
  <sheetViews>
    <sheetView workbookViewId="0">
      <selection activeCell="H42" sqref="H42"/>
    </sheetView>
  </sheetViews>
  <sheetFormatPr defaultColWidth="9.18181818181818" defaultRowHeight="12.5"/>
  <cols>
    <col min="1" max="1" width="9.18181818181818" style="28"/>
    <col min="2" max="2" width="12.1818181818182" style="28" customWidth="1"/>
    <col min="3" max="3" width="10.8181818181818" style="28" customWidth="1"/>
    <col min="4" max="4" width="14" style="28" customWidth="1"/>
    <col min="5" max="6" width="10.4545454545455" style="28" customWidth="1"/>
    <col min="7" max="16384" width="9.18181818181818" style="28"/>
  </cols>
  <sheetData>
    <row r="3" ht="15.5" spans="2:2">
      <c r="B3" s="29" t="s">
        <v>72</v>
      </c>
    </row>
    <row r="6" s="27" customFormat="1" spans="1:1">
      <c r="A6" s="27" t="s">
        <v>73</v>
      </c>
    </row>
    <row r="7" s="27" customFormat="1"/>
    <row r="8" s="27" customFormat="1" spans="1:1">
      <c r="A8" s="27" t="s">
        <v>74</v>
      </c>
    </row>
    <row r="9" s="27" customFormat="1" spans="1:10">
      <c r="A9" s="27" t="s">
        <v>75</v>
      </c>
      <c r="B9" s="27" t="s">
        <v>76</v>
      </c>
      <c r="C9" s="27" t="s">
        <v>44</v>
      </c>
      <c r="D9" s="27" t="s">
        <v>45</v>
      </c>
      <c r="E9" s="27" t="s">
        <v>46</v>
      </c>
      <c r="F9" s="27" t="s">
        <v>77</v>
      </c>
      <c r="G9" s="27" t="s">
        <v>78</v>
      </c>
      <c r="J9" s="27" t="s">
        <v>79</v>
      </c>
    </row>
    <row r="10" s="27" customFormat="1" spans="3:5">
      <c r="C10" s="27" t="s">
        <v>80</v>
      </c>
      <c r="E10" s="27">
        <v>2020</v>
      </c>
    </row>
    <row r="11" s="27" customFormat="1" spans="2:11">
      <c r="B11" s="30" t="s">
        <v>81</v>
      </c>
      <c r="C11" s="27" t="s">
        <v>82</v>
      </c>
      <c r="E11" s="27">
        <v>1.17</v>
      </c>
      <c r="F11" s="27" t="s">
        <v>83</v>
      </c>
      <c r="J11" s="27" t="s">
        <v>84</v>
      </c>
      <c r="K11" s="27">
        <v>43237.7713541667</v>
      </c>
    </row>
    <row r="12" s="27" customFormat="1" spans="2:11">
      <c r="B12" s="30" t="s">
        <v>81</v>
      </c>
      <c r="C12" s="27" t="s">
        <v>85</v>
      </c>
      <c r="E12" s="27">
        <v>0.05</v>
      </c>
      <c r="J12" s="27" t="s">
        <v>86</v>
      </c>
      <c r="K12" s="27">
        <v>43258.4369468519</v>
      </c>
    </row>
    <row r="13" s="27" customFormat="1" spans="2:11">
      <c r="B13" s="30" t="s">
        <v>87</v>
      </c>
      <c r="C13" s="27" t="s">
        <v>82</v>
      </c>
      <c r="E13" s="27">
        <v>1.01</v>
      </c>
      <c r="F13" s="27" t="s">
        <v>83</v>
      </c>
      <c r="J13" s="27" t="s">
        <v>88</v>
      </c>
      <c r="K13" s="27" t="s">
        <v>89</v>
      </c>
    </row>
    <row r="14" s="27" customFormat="1" spans="2:5">
      <c r="B14" s="30" t="s">
        <v>87</v>
      </c>
      <c r="C14" s="27" t="s">
        <v>85</v>
      </c>
      <c r="E14" s="27">
        <v>0.05</v>
      </c>
    </row>
    <row r="15" s="27" customFormat="1" spans="2:11">
      <c r="B15" s="30" t="s">
        <v>90</v>
      </c>
      <c r="C15" s="27" t="s">
        <v>82</v>
      </c>
      <c r="E15" s="27">
        <v>1.07</v>
      </c>
      <c r="F15" s="27" t="s">
        <v>83</v>
      </c>
      <c r="J15" s="27" t="s">
        <v>91</v>
      </c>
      <c r="K15" s="27" t="s">
        <v>92</v>
      </c>
    </row>
    <row r="16" s="27" customFormat="1" spans="2:11">
      <c r="B16" s="30" t="s">
        <v>90</v>
      </c>
      <c r="C16" s="27" t="s">
        <v>85</v>
      </c>
      <c r="E16" s="27">
        <v>0.05</v>
      </c>
      <c r="J16" s="27" t="s">
        <v>93</v>
      </c>
      <c r="K16" s="27" t="s">
        <v>94</v>
      </c>
    </row>
    <row r="17" s="27" customFormat="1" spans="2:6">
      <c r="B17" s="30" t="s">
        <v>95</v>
      </c>
      <c r="C17" s="27" t="s">
        <v>82</v>
      </c>
      <c r="E17" s="27">
        <v>1.02072538860104</v>
      </c>
      <c r="F17" s="27" t="s">
        <v>83</v>
      </c>
    </row>
    <row r="18" s="27" customFormat="1" spans="2:13">
      <c r="B18" s="30" t="s">
        <v>95</v>
      </c>
      <c r="C18" s="27" t="s">
        <v>85</v>
      </c>
      <c r="E18" s="27">
        <v>0.05</v>
      </c>
      <c r="J18" s="27" t="s">
        <v>96</v>
      </c>
      <c r="K18" s="27" t="s">
        <v>97</v>
      </c>
      <c r="L18" s="27" t="s">
        <v>98</v>
      </c>
      <c r="M18" s="27" t="s">
        <v>99</v>
      </c>
    </row>
    <row r="19" s="27" customFormat="1" spans="2:13">
      <c r="B19" s="30" t="s">
        <v>83</v>
      </c>
      <c r="C19" s="27" t="s">
        <v>82</v>
      </c>
      <c r="E19" s="27">
        <v>1</v>
      </c>
      <c r="F19" s="27" t="s">
        <v>83</v>
      </c>
      <c r="J19" s="27" t="s">
        <v>100</v>
      </c>
      <c r="K19" s="27">
        <v>89.82</v>
      </c>
      <c r="L19" s="27">
        <v>1.03083945669116</v>
      </c>
      <c r="M19" s="27">
        <v>1.13527054108216</v>
      </c>
    </row>
    <row r="20" s="27" customFormat="1" spans="2:13">
      <c r="B20" s="30" t="s">
        <v>83</v>
      </c>
      <c r="C20" s="27" t="s">
        <v>85</v>
      </c>
      <c r="E20" s="27">
        <v>0.05</v>
      </c>
      <c r="J20" s="27" t="s">
        <v>101</v>
      </c>
      <c r="K20" s="27">
        <v>90.71</v>
      </c>
      <c r="L20" s="27">
        <v>1.02072538860104</v>
      </c>
      <c r="M20" s="27">
        <v>1.12413184874876</v>
      </c>
    </row>
    <row r="21" s="27" customFormat="1" spans="2:13">
      <c r="B21" s="30" t="s">
        <v>102</v>
      </c>
      <c r="C21" s="27" t="s">
        <v>82</v>
      </c>
      <c r="E21" s="27">
        <v>0.9699350513304</v>
      </c>
      <c r="F21" s="27" t="s">
        <v>83</v>
      </c>
      <c r="J21" s="27" t="s">
        <v>103</v>
      </c>
      <c r="K21" s="27">
        <v>92.59</v>
      </c>
      <c r="L21" s="27">
        <v>1</v>
      </c>
      <c r="M21" s="27">
        <v>1.10130683659142</v>
      </c>
    </row>
    <row r="22" s="27" customFormat="1" spans="2:13">
      <c r="B22" s="30" t="s">
        <v>102</v>
      </c>
      <c r="C22" s="27" t="s">
        <v>85</v>
      </c>
      <c r="E22" s="27">
        <v>0.05</v>
      </c>
      <c r="J22" s="27" t="s">
        <v>104</v>
      </c>
      <c r="K22" s="27">
        <v>95.46</v>
      </c>
      <c r="L22" s="27">
        <v>0.9699350513304</v>
      </c>
      <c r="M22" s="27">
        <v>1.06819610307982</v>
      </c>
    </row>
    <row r="23" s="27" customFormat="1" spans="2:13">
      <c r="B23" s="30" t="s">
        <v>105</v>
      </c>
      <c r="C23" s="27" t="s">
        <v>82</v>
      </c>
      <c r="E23" s="27">
        <v>0.944892335952648</v>
      </c>
      <c r="F23" s="27" t="s">
        <v>83</v>
      </c>
      <c r="J23" s="27" t="s">
        <v>106</v>
      </c>
      <c r="K23" s="27">
        <v>97.99</v>
      </c>
      <c r="L23" s="27">
        <v>0.944892335952648</v>
      </c>
      <c r="M23" s="27">
        <v>1.04061638942749</v>
      </c>
    </row>
    <row r="24" s="27" customFormat="1" spans="2:13">
      <c r="B24" s="30" t="s">
        <v>105</v>
      </c>
      <c r="C24" s="27" t="s">
        <v>85</v>
      </c>
      <c r="E24" s="27">
        <v>0.05</v>
      </c>
      <c r="J24" s="27" t="s">
        <v>107</v>
      </c>
      <c r="K24" s="27">
        <v>99.46</v>
      </c>
      <c r="L24" s="27">
        <v>0.93092700583149</v>
      </c>
      <c r="M24" s="27">
        <v>1.02523627588981</v>
      </c>
    </row>
    <row r="25" s="27" customFormat="1" spans="2:13">
      <c r="B25" s="30" t="s">
        <v>108</v>
      </c>
      <c r="C25" s="27" t="s">
        <v>82</v>
      </c>
      <c r="E25" s="27">
        <v>0.93092700583149</v>
      </c>
      <c r="F25" s="27" t="s">
        <v>83</v>
      </c>
      <c r="J25" s="27" t="s">
        <v>109</v>
      </c>
      <c r="K25" s="27">
        <v>100.01</v>
      </c>
      <c r="L25" s="27">
        <v>0.925807419258074</v>
      </c>
      <c r="M25" s="27">
        <v>1.01959804019598</v>
      </c>
    </row>
    <row r="26" s="27" customFormat="1" spans="2:13">
      <c r="B26" s="30" t="s">
        <v>108</v>
      </c>
      <c r="C26" s="27" t="s">
        <v>85</v>
      </c>
      <c r="E26" s="27">
        <v>0.05</v>
      </c>
      <c r="J26" s="27" t="s">
        <v>110</v>
      </c>
      <c r="K26" s="27">
        <v>100</v>
      </c>
      <c r="L26" s="27">
        <v>0.9259</v>
      </c>
      <c r="M26" s="27">
        <v>1.0197</v>
      </c>
    </row>
    <row r="27" s="27" customFormat="1" spans="2:13">
      <c r="B27" s="30" t="s">
        <v>111</v>
      </c>
      <c r="C27" s="27" t="s">
        <v>82</v>
      </c>
      <c r="E27" s="27">
        <v>0.925807419258074</v>
      </c>
      <c r="F27" s="27" t="s">
        <v>83</v>
      </c>
      <c r="J27" s="27" t="s">
        <v>112</v>
      </c>
      <c r="K27" s="27">
        <v>100.25</v>
      </c>
      <c r="L27" s="27">
        <v>0.92359102244389</v>
      </c>
      <c r="M27" s="27">
        <v>1.01715710723192</v>
      </c>
    </row>
    <row r="28" s="27" customFormat="1" spans="2:13">
      <c r="B28" s="30" t="s">
        <v>111</v>
      </c>
      <c r="C28" s="27" t="s">
        <v>85</v>
      </c>
      <c r="E28" s="27">
        <v>0.05</v>
      </c>
      <c r="J28" s="27" t="s">
        <v>113</v>
      </c>
      <c r="K28" s="27">
        <v>101.97</v>
      </c>
      <c r="L28" s="27">
        <v>0.908012160439345</v>
      </c>
      <c r="M28" s="27">
        <v>1</v>
      </c>
    </row>
    <row r="29" s="27" customFormat="1" spans="2:6">
      <c r="B29" s="30" t="s">
        <v>114</v>
      </c>
      <c r="C29" s="27" t="s">
        <v>82</v>
      </c>
      <c r="E29" s="27">
        <v>0.9259</v>
      </c>
      <c r="F29" s="27" t="s">
        <v>83</v>
      </c>
    </row>
    <row r="30" s="27" customFormat="1" spans="2:5">
      <c r="B30" s="30" t="s">
        <v>114</v>
      </c>
      <c r="C30" s="27" t="s">
        <v>85</v>
      </c>
      <c r="E30" s="27">
        <v>0.05</v>
      </c>
    </row>
    <row r="31" s="27" customFormat="1" spans="2:6">
      <c r="B31" s="30" t="s">
        <v>115</v>
      </c>
      <c r="C31" s="27" t="s">
        <v>82</v>
      </c>
      <c r="E31" s="27">
        <v>0.92359102244389</v>
      </c>
      <c r="F31" s="27" t="s">
        <v>83</v>
      </c>
    </row>
    <row r="32" s="27" customFormat="1" spans="2:5">
      <c r="B32" s="30" t="s">
        <v>115</v>
      </c>
      <c r="C32" s="27" t="s">
        <v>85</v>
      </c>
      <c r="E32" s="27">
        <v>0.05</v>
      </c>
    </row>
    <row r="33" s="27" customFormat="1" spans="2:6">
      <c r="B33" s="30" t="s">
        <v>116</v>
      </c>
      <c r="C33" s="27" t="s">
        <v>82</v>
      </c>
      <c r="E33" s="27">
        <v>0.908012160439345</v>
      </c>
      <c r="F33" s="27" t="s">
        <v>83</v>
      </c>
    </row>
    <row r="34" s="27" customFormat="1" spans="2:5">
      <c r="B34" s="30" t="s">
        <v>116</v>
      </c>
      <c r="C34" s="27" t="s">
        <v>85</v>
      </c>
      <c r="E34" s="27">
        <v>0.05</v>
      </c>
    </row>
    <row r="35" s="27" customFormat="1" spans="2:6">
      <c r="B35" s="30" t="s">
        <v>117</v>
      </c>
      <c r="C35" s="27" t="s">
        <v>82</v>
      </c>
      <c r="E35" s="27">
        <v>0.888012160439345</v>
      </c>
      <c r="F35" s="27" t="s">
        <v>83</v>
      </c>
    </row>
    <row r="36" s="27" customFormat="1" spans="2:5">
      <c r="B36" s="30" t="s">
        <v>117</v>
      </c>
      <c r="C36" s="27" t="s">
        <v>85</v>
      </c>
      <c r="E36" s="27">
        <v>0.05</v>
      </c>
    </row>
    <row r="37" s="27" customFormat="1" spans="3:5">
      <c r="C37" s="27" t="s">
        <v>118</v>
      </c>
      <c r="E37" s="27">
        <v>1</v>
      </c>
    </row>
    <row r="42" spans="1:1">
      <c r="A42" s="28" t="s">
        <v>119</v>
      </c>
    </row>
    <row r="43" spans="1:6">
      <c r="A43" s="28" t="s">
        <v>75</v>
      </c>
      <c r="B43" s="28" t="s">
        <v>44</v>
      </c>
      <c r="C43" s="28" t="s">
        <v>45</v>
      </c>
      <c r="D43" s="28" t="s">
        <v>46</v>
      </c>
      <c r="E43" s="28" t="s">
        <v>77</v>
      </c>
      <c r="F43" s="28" t="s">
        <v>78</v>
      </c>
    </row>
    <row r="44" spans="2:4">
      <c r="B44" s="28" t="s">
        <v>80</v>
      </c>
      <c r="D44" s="28">
        <v>2011</v>
      </c>
    </row>
    <row r="45" spans="2:4">
      <c r="B45" s="28" t="s">
        <v>120</v>
      </c>
      <c r="D45" s="28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15" zoomScaleNormal="115" workbookViewId="0">
      <selection activeCell="A1" sqref="A1"/>
    </sheetView>
  </sheetViews>
  <sheetFormatPr defaultColWidth="9" defaultRowHeight="12.5"/>
  <cols>
    <col min="2" max="2" width="11.7272727272727" customWidth="1"/>
    <col min="4" max="4" width="18" customWidth="1"/>
    <col min="5" max="5" width="16" customWidth="1"/>
    <col min="6" max="6" width="10.7272727272727" customWidth="1"/>
    <col min="7" max="7" width="12" customWidth="1"/>
    <col min="8" max="10" width="6.18181818181818" customWidth="1"/>
  </cols>
  <sheetData>
    <row r="1" spans="1:1">
      <c r="A1" t="s">
        <v>121</v>
      </c>
    </row>
    <row r="2" ht="13" spans="2:4">
      <c r="B2" s="19" t="s">
        <v>122</v>
      </c>
      <c r="D2" s="19" t="s">
        <v>123</v>
      </c>
    </row>
    <row r="3" ht="13.25" spans="2:12">
      <c r="B3" s="20" t="s">
        <v>124</v>
      </c>
      <c r="D3" s="20" t="s">
        <v>125</v>
      </c>
      <c r="E3" s="21" t="s">
        <v>126</v>
      </c>
      <c r="F3" s="21" t="s">
        <v>127</v>
      </c>
      <c r="G3" s="21" t="s">
        <v>128</v>
      </c>
      <c r="H3" s="21" t="s">
        <v>129</v>
      </c>
      <c r="I3" s="21" t="s">
        <v>130</v>
      </c>
      <c r="J3" s="21" t="s">
        <v>131</v>
      </c>
      <c r="K3" s="21" t="s">
        <v>132</v>
      </c>
      <c r="L3" s="26"/>
    </row>
    <row r="4" ht="13" spans="2:11">
      <c r="B4" s="22" t="s">
        <v>133</v>
      </c>
      <c r="D4" t="s">
        <v>134</v>
      </c>
      <c r="E4" s="11" t="s">
        <v>135</v>
      </c>
      <c r="F4" s="11" t="s">
        <v>135</v>
      </c>
      <c r="G4" s="11" t="s">
        <v>135</v>
      </c>
      <c r="H4" s="11" t="s">
        <v>135</v>
      </c>
      <c r="I4" s="11" t="s">
        <v>135</v>
      </c>
      <c r="J4" s="11" t="s">
        <v>135</v>
      </c>
      <c r="K4" s="9" t="s">
        <v>136</v>
      </c>
    </row>
    <row r="5" spans="4:11">
      <c r="D5" t="s">
        <v>137</v>
      </c>
      <c r="E5" s="11" t="s">
        <v>138</v>
      </c>
      <c r="F5" s="11" t="s">
        <v>139</v>
      </c>
      <c r="G5" s="11" t="s">
        <v>138</v>
      </c>
      <c r="H5" s="11" t="s">
        <v>138</v>
      </c>
      <c r="I5" s="11" t="s">
        <v>138</v>
      </c>
      <c r="J5" s="11" t="s">
        <v>138</v>
      </c>
      <c r="K5" s="9" t="s">
        <v>140</v>
      </c>
    </row>
    <row r="6" spans="4:11">
      <c r="D6" t="s">
        <v>141</v>
      </c>
      <c r="E6" t="s">
        <v>135</v>
      </c>
      <c r="F6" t="s">
        <v>135</v>
      </c>
      <c r="G6" t="s">
        <v>135</v>
      </c>
      <c r="H6" t="s">
        <v>135</v>
      </c>
      <c r="I6" t="s">
        <v>135</v>
      </c>
      <c r="J6" t="s">
        <v>135</v>
      </c>
      <c r="K6" s="9" t="s">
        <v>136</v>
      </c>
    </row>
    <row r="10" ht="14" spans="2:2">
      <c r="B10" s="23" t="s">
        <v>142</v>
      </c>
    </row>
    <row r="14" spans="4:4">
      <c r="D14" s="24"/>
    </row>
    <row r="15" spans="4:4">
      <c r="D15" s="24"/>
    </row>
    <row r="16" spans="4:4">
      <c r="D16" s="24"/>
    </row>
    <row r="17" spans="4:4">
      <c r="D17" s="24"/>
    </row>
    <row r="18" spans="2:4">
      <c r="B18" s="12" t="s">
        <v>81</v>
      </c>
      <c r="D18" s="24"/>
    </row>
    <row r="19" spans="2:4">
      <c r="B19" s="12" t="s">
        <v>87</v>
      </c>
      <c r="D19" s="24"/>
    </row>
    <row r="20" spans="2:4">
      <c r="B20" s="12" t="s">
        <v>90</v>
      </c>
      <c r="D20" s="24"/>
    </row>
    <row r="21" spans="2:4">
      <c r="B21" s="12" t="s">
        <v>95</v>
      </c>
      <c r="D21" s="25"/>
    </row>
    <row r="22" spans="2:4">
      <c r="B22" s="12" t="s">
        <v>102</v>
      </c>
      <c r="D22" s="24"/>
    </row>
    <row r="23" spans="2:4">
      <c r="B23" s="12" t="s">
        <v>105</v>
      </c>
      <c r="D23" s="24"/>
    </row>
    <row r="24" spans="2:4">
      <c r="B24" s="12" t="s">
        <v>108</v>
      </c>
      <c r="D24" s="24"/>
    </row>
    <row r="25" spans="2:4">
      <c r="B25" s="12" t="s">
        <v>111</v>
      </c>
      <c r="D25" s="24"/>
    </row>
    <row r="26" spans="2:4">
      <c r="B26" s="12" t="s">
        <v>114</v>
      </c>
      <c r="D26" s="24"/>
    </row>
    <row r="27" spans="2:4">
      <c r="B27" s="12" t="s">
        <v>115</v>
      </c>
      <c r="D27" s="24"/>
    </row>
    <row r="28" spans="2:4">
      <c r="B28" s="12" t="s">
        <v>116</v>
      </c>
      <c r="D28" s="24"/>
    </row>
    <row r="29" spans="2:4">
      <c r="B29" s="12" t="s">
        <v>117</v>
      </c>
      <c r="D29" s="24"/>
    </row>
    <row r="30" spans="4:4">
      <c r="D30" s="24"/>
    </row>
    <row r="31" spans="4:4">
      <c r="D31" s="24"/>
    </row>
    <row r="41" ht="13" spans="5:5">
      <c r="E41" s="19" t="s">
        <v>143</v>
      </c>
    </row>
    <row r="42" spans="5:7">
      <c r="E42" t="s">
        <v>144</v>
      </c>
      <c r="F42" t="s">
        <v>145</v>
      </c>
      <c r="G42" t="s">
        <v>146</v>
      </c>
    </row>
    <row r="43" spans="5:7">
      <c r="E43" t="s">
        <v>147</v>
      </c>
      <c r="F43" t="s">
        <v>135</v>
      </c>
      <c r="G43" s="24">
        <v>1055.55</v>
      </c>
    </row>
    <row r="44" spans="5:7">
      <c r="E44" t="s">
        <v>148</v>
      </c>
      <c r="F44" t="s">
        <v>135</v>
      </c>
      <c r="G44" s="24">
        <v>3.6</v>
      </c>
    </row>
    <row r="45" spans="5:7">
      <c r="E45" t="s">
        <v>149</v>
      </c>
      <c r="F45" t="s">
        <v>150</v>
      </c>
      <c r="G45" s="24">
        <v>1000</v>
      </c>
    </row>
    <row r="46" spans="5:7">
      <c r="E46" t="s">
        <v>151</v>
      </c>
      <c r="F46" t="s">
        <v>133</v>
      </c>
      <c r="G46" s="24">
        <v>1000</v>
      </c>
    </row>
    <row r="47" spans="5:7">
      <c r="E47" t="s">
        <v>152</v>
      </c>
      <c r="F47" t="s">
        <v>135</v>
      </c>
      <c r="G47" s="24">
        <v>1.05555</v>
      </c>
    </row>
    <row r="48" spans="5:7">
      <c r="E48" t="s">
        <v>153</v>
      </c>
      <c r="F48" t="s">
        <v>135</v>
      </c>
      <c r="G48" s="24">
        <v>0.041868</v>
      </c>
    </row>
    <row r="49" spans="5:7">
      <c r="E49" t="s">
        <v>154</v>
      </c>
      <c r="F49" t="s">
        <v>135</v>
      </c>
      <c r="G49" s="24">
        <v>41.868</v>
      </c>
    </row>
    <row r="50" spans="5:7">
      <c r="E50" t="s">
        <v>155</v>
      </c>
      <c r="F50" t="s">
        <v>135</v>
      </c>
      <c r="G50" s="25">
        <v>0.0036</v>
      </c>
    </row>
    <row r="51" spans="5:7">
      <c r="E51" t="s">
        <v>156</v>
      </c>
      <c r="F51" t="s">
        <v>150</v>
      </c>
      <c r="G51" s="24">
        <v>1000000</v>
      </c>
    </row>
    <row r="52" spans="5:7">
      <c r="E52" t="s">
        <v>157</v>
      </c>
      <c r="F52" t="s">
        <v>135</v>
      </c>
      <c r="G52" s="24">
        <v>1000</v>
      </c>
    </row>
    <row r="53" spans="5:7">
      <c r="E53" t="s">
        <v>158</v>
      </c>
      <c r="F53" t="s">
        <v>135</v>
      </c>
      <c r="G53" s="24">
        <v>37.6812</v>
      </c>
    </row>
    <row r="54" spans="5:7">
      <c r="E54" t="s">
        <v>159</v>
      </c>
      <c r="F54" t="s">
        <v>135</v>
      </c>
      <c r="G54" s="24">
        <v>2299</v>
      </c>
    </row>
    <row r="55" spans="5:7">
      <c r="E55" t="s">
        <v>160</v>
      </c>
      <c r="F55" t="s">
        <v>161</v>
      </c>
      <c r="G55" s="24">
        <v>2.777777</v>
      </c>
    </row>
    <row r="56" spans="5:7">
      <c r="E56" t="s">
        <v>162</v>
      </c>
      <c r="F56" t="s">
        <v>135</v>
      </c>
      <c r="G56" s="24">
        <v>3.6</v>
      </c>
    </row>
    <row r="57" spans="5:7">
      <c r="E57" t="s">
        <v>135</v>
      </c>
      <c r="F57" t="s">
        <v>135</v>
      </c>
      <c r="G57" s="24">
        <v>1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E185"/>
  <sheetViews>
    <sheetView zoomScale="77" zoomScaleNormal="77" topLeftCell="AV39" workbookViewId="0">
      <selection activeCell="BD136" sqref="BD136"/>
    </sheetView>
  </sheetViews>
  <sheetFormatPr defaultColWidth="9" defaultRowHeight="12.5"/>
  <cols>
    <col min="3" max="3" width="17.1818181818182" customWidth="1"/>
    <col min="4" max="4" width="68.1818181818182" customWidth="1"/>
    <col min="12" max="12" width="18.5454545454545" customWidth="1"/>
    <col min="21" max="21" width="19.4545454545455" customWidth="1"/>
    <col min="22" max="22" width="63.7272727272727" customWidth="1"/>
    <col min="30" max="30" width="12.4545454545455" customWidth="1"/>
    <col min="31" max="31" width="54.1818181818182" customWidth="1"/>
    <col min="39" max="39" width="10.8181818181818" customWidth="1"/>
    <col min="40" max="40" width="71.8181818181818" customWidth="1"/>
    <col min="47" max="47" width="41.7272727272727" style="6" customWidth="1"/>
    <col min="48" max="48" width="13.1818181818182" style="6" customWidth="1"/>
    <col min="49" max="49" width="10.1818181818182" style="6" customWidth="1"/>
    <col min="50" max="54" width="8.72727272727273" style="6"/>
    <col min="56" max="56" width="8.72727272727273" style="7"/>
    <col min="57" max="57" width="26.1818181818182" style="7" customWidth="1"/>
    <col min="58" max="58" width="71.1818181818182" style="7" customWidth="1"/>
    <col min="59" max="63" width="8.72727272727273" style="7"/>
    <col min="67" max="67" width="17.1818181818182" customWidth="1"/>
    <col min="68" max="68" width="60" customWidth="1"/>
    <col min="76" max="76" width="9.81818181818182" style="6" customWidth="1"/>
    <col min="77" max="77" width="16.5454545454545" style="6" customWidth="1"/>
    <col min="78" max="78" width="61.5454545454545" style="6" customWidth="1"/>
    <col min="79" max="79" width="4" style="6" customWidth="1"/>
    <col min="80" max="80" width="8" style="6" customWidth="1"/>
    <col min="81" max="81" width="8.54545454545454" style="6" customWidth="1"/>
    <col min="82" max="82" width="7.45454545454545" style="6" customWidth="1"/>
    <col min="83" max="83" width="5.72727272727273" style="6" customWidth="1"/>
  </cols>
  <sheetData>
    <row r="1" spans="2:76">
      <c r="B1" t="s">
        <v>131</v>
      </c>
      <c r="D1" t="s">
        <v>163</v>
      </c>
      <c r="K1" t="s">
        <v>130</v>
      </c>
      <c r="T1" t="s">
        <v>127</v>
      </c>
      <c r="AC1" t="s">
        <v>128</v>
      </c>
      <c r="AL1" t="s">
        <v>129</v>
      </c>
      <c r="AU1" s="6" t="s">
        <v>164</v>
      </c>
      <c r="BD1" s="7" t="s">
        <v>126</v>
      </c>
      <c r="BN1" t="s">
        <v>132</v>
      </c>
      <c r="BP1" t="s">
        <v>165</v>
      </c>
      <c r="BX1" s="6" t="s">
        <v>166</v>
      </c>
    </row>
    <row r="2" spans="11:38">
      <c r="K2" t="s">
        <v>167</v>
      </c>
      <c r="AC2" t="s">
        <v>168</v>
      </c>
      <c r="AL2" t="s">
        <v>169</v>
      </c>
    </row>
    <row r="3" spans="2:66">
      <c r="B3" t="s">
        <v>170</v>
      </c>
      <c r="T3" t="s">
        <v>170</v>
      </c>
      <c r="AU3" s="6" t="s">
        <v>171</v>
      </c>
      <c r="BD3" s="7" t="s">
        <v>170</v>
      </c>
      <c r="BN3" t="s">
        <v>170</v>
      </c>
    </row>
    <row r="4" spans="2:83">
      <c r="B4" t="s">
        <v>172</v>
      </c>
      <c r="C4" t="s">
        <v>173</v>
      </c>
      <c r="D4" t="s">
        <v>174</v>
      </c>
      <c r="E4" t="s">
        <v>175</v>
      </c>
      <c r="F4" t="s">
        <v>43</v>
      </c>
      <c r="G4" t="s">
        <v>176</v>
      </c>
      <c r="H4" t="s">
        <v>177</v>
      </c>
      <c r="I4" t="s">
        <v>178</v>
      </c>
      <c r="K4" t="s">
        <v>172</v>
      </c>
      <c r="L4" t="s">
        <v>173</v>
      </c>
      <c r="M4" t="s">
        <v>174</v>
      </c>
      <c r="N4" t="s">
        <v>175</v>
      </c>
      <c r="O4" t="s">
        <v>43</v>
      </c>
      <c r="P4" t="s">
        <v>176</v>
      </c>
      <c r="Q4" t="s">
        <v>177</v>
      </c>
      <c r="R4" t="s">
        <v>178</v>
      </c>
      <c r="T4" t="s">
        <v>172</v>
      </c>
      <c r="U4" t="s">
        <v>173</v>
      </c>
      <c r="V4" t="s">
        <v>174</v>
      </c>
      <c r="W4" t="s">
        <v>175</v>
      </c>
      <c r="X4" t="s">
        <v>43</v>
      </c>
      <c r="Y4" t="s">
        <v>176</v>
      </c>
      <c r="Z4" t="s">
        <v>177</v>
      </c>
      <c r="AA4" t="s">
        <v>178</v>
      </c>
      <c r="AC4" t="s">
        <v>170</v>
      </c>
      <c r="AL4" t="s">
        <v>170</v>
      </c>
      <c r="AU4" s="6" t="s">
        <v>172</v>
      </c>
      <c r="AV4" s="6" t="s">
        <v>173</v>
      </c>
      <c r="AW4" s="6" t="s">
        <v>174</v>
      </c>
      <c r="AX4" s="6" t="s">
        <v>175</v>
      </c>
      <c r="AY4" s="6" t="s">
        <v>43</v>
      </c>
      <c r="AZ4" s="6" t="s">
        <v>176</v>
      </c>
      <c r="BA4" s="6" t="s">
        <v>177</v>
      </c>
      <c r="BB4" s="6" t="s">
        <v>178</v>
      </c>
      <c r="BD4" s="7" t="s">
        <v>172</v>
      </c>
      <c r="BE4" s="7" t="s">
        <v>173</v>
      </c>
      <c r="BF4" s="7" t="s">
        <v>174</v>
      </c>
      <c r="BG4" s="7" t="s">
        <v>175</v>
      </c>
      <c r="BH4" s="7" t="s">
        <v>43</v>
      </c>
      <c r="BI4" s="7" t="s">
        <v>176</v>
      </c>
      <c r="BJ4" s="7" t="s">
        <v>177</v>
      </c>
      <c r="BK4" s="7" t="s">
        <v>178</v>
      </c>
      <c r="BN4" t="s">
        <v>172</v>
      </c>
      <c r="BO4" t="s">
        <v>173</v>
      </c>
      <c r="BP4" t="s">
        <v>174</v>
      </c>
      <c r="BQ4" t="s">
        <v>175</v>
      </c>
      <c r="BR4" t="s">
        <v>43</v>
      </c>
      <c r="BS4" t="s">
        <v>176</v>
      </c>
      <c r="BT4" t="s">
        <v>177</v>
      </c>
      <c r="BU4" t="s">
        <v>178</v>
      </c>
      <c r="BX4" s="6" t="s">
        <v>172</v>
      </c>
      <c r="BY4" s="6" t="s">
        <v>173</v>
      </c>
      <c r="BZ4" s="6" t="s">
        <v>174</v>
      </c>
      <c r="CA4" s="6" t="s">
        <v>175</v>
      </c>
      <c r="CB4" s="6" t="s">
        <v>43</v>
      </c>
      <c r="CC4" s="6" t="s">
        <v>176</v>
      </c>
      <c r="CD4" s="6" t="s">
        <v>177</v>
      </c>
      <c r="CE4" s="6" t="s">
        <v>178</v>
      </c>
    </row>
    <row r="5" ht="14.5" spans="2:81">
      <c r="B5" t="s">
        <v>179</v>
      </c>
      <c r="C5" t="s">
        <v>180</v>
      </c>
      <c r="D5" t="s">
        <v>181</v>
      </c>
      <c r="E5" t="s">
        <v>135</v>
      </c>
      <c r="K5" t="s">
        <v>182</v>
      </c>
      <c r="L5" t="s">
        <v>183</v>
      </c>
      <c r="M5" t="s">
        <v>184</v>
      </c>
      <c r="N5" t="s">
        <v>135</v>
      </c>
      <c r="T5" t="s">
        <v>182</v>
      </c>
      <c r="U5" t="s">
        <v>183</v>
      </c>
      <c r="V5" t="s">
        <v>184</v>
      </c>
      <c r="W5" t="s">
        <v>135</v>
      </c>
      <c r="AC5" t="s">
        <v>172</v>
      </c>
      <c r="AD5" t="s">
        <v>173</v>
      </c>
      <c r="AE5" t="s">
        <v>174</v>
      </c>
      <c r="AF5" t="s">
        <v>175</v>
      </c>
      <c r="AG5" t="s">
        <v>43</v>
      </c>
      <c r="AH5" t="s">
        <v>176</v>
      </c>
      <c r="AI5" t="s">
        <v>177</v>
      </c>
      <c r="AJ5" t="s">
        <v>178</v>
      </c>
      <c r="AL5" t="s">
        <v>172</v>
      </c>
      <c r="AM5" t="s">
        <v>173</v>
      </c>
      <c r="AN5" t="s">
        <v>174</v>
      </c>
      <c r="AO5" t="s">
        <v>175</v>
      </c>
      <c r="AP5" t="s">
        <v>43</v>
      </c>
      <c r="AQ5" t="s">
        <v>176</v>
      </c>
      <c r="AR5" t="s">
        <v>177</v>
      </c>
      <c r="AS5" t="s">
        <v>178</v>
      </c>
      <c r="AU5" s="6" t="s">
        <v>185</v>
      </c>
      <c r="AV5" s="14" t="s">
        <v>186</v>
      </c>
      <c r="AX5" s="6" t="s">
        <v>135</v>
      </c>
      <c r="BD5" s="6" t="s">
        <v>56</v>
      </c>
      <c r="BE5" s="6" t="s">
        <v>187</v>
      </c>
      <c r="BF5" s="6" t="s">
        <v>188</v>
      </c>
      <c r="BG5" s="7" t="s">
        <v>135</v>
      </c>
      <c r="BN5" t="s">
        <v>182</v>
      </c>
      <c r="BO5" t="s">
        <v>189</v>
      </c>
      <c r="BP5" t="s">
        <v>190</v>
      </c>
      <c r="BQ5" t="s">
        <v>191</v>
      </c>
      <c r="BX5" s="6" t="s">
        <v>192</v>
      </c>
      <c r="BY5" s="6" t="s">
        <v>193</v>
      </c>
      <c r="BZ5" s="6" t="s">
        <v>194</v>
      </c>
      <c r="CA5" s="6" t="s">
        <v>135</v>
      </c>
      <c r="CB5" s="6" t="s">
        <v>62</v>
      </c>
      <c r="CC5" s="6" t="s">
        <v>195</v>
      </c>
    </row>
    <row r="6" ht="14.5" spans="2:81">
      <c r="B6" t="s">
        <v>179</v>
      </c>
      <c r="C6" t="s">
        <v>196</v>
      </c>
      <c r="D6" t="s">
        <v>197</v>
      </c>
      <c r="E6" t="s">
        <v>135</v>
      </c>
      <c r="K6" t="s">
        <v>182</v>
      </c>
      <c r="L6" t="s">
        <v>198</v>
      </c>
      <c r="M6" t="s">
        <v>199</v>
      </c>
      <c r="N6" t="s">
        <v>191</v>
      </c>
      <c r="T6" t="s">
        <v>56</v>
      </c>
      <c r="U6" t="s">
        <v>198</v>
      </c>
      <c r="V6" t="s">
        <v>199</v>
      </c>
      <c r="W6" t="s">
        <v>191</v>
      </c>
      <c r="AC6" t="s">
        <v>56</v>
      </c>
      <c r="AD6" t="s">
        <v>200</v>
      </c>
      <c r="AE6" t="s">
        <v>201</v>
      </c>
      <c r="AF6" t="s">
        <v>191</v>
      </c>
      <c r="AL6" t="s">
        <v>182</v>
      </c>
      <c r="AM6" t="s">
        <v>202</v>
      </c>
      <c r="AN6" t="s">
        <v>203</v>
      </c>
      <c r="AO6" t="s">
        <v>191</v>
      </c>
      <c r="AU6" s="6" t="s">
        <v>185</v>
      </c>
      <c r="AV6" s="14" t="s">
        <v>204</v>
      </c>
      <c r="AX6" s="6" t="s">
        <v>135</v>
      </c>
      <c r="BD6" s="6" t="s">
        <v>56</v>
      </c>
      <c r="BE6" s="6" t="s">
        <v>205</v>
      </c>
      <c r="BF6" s="6" t="s">
        <v>206</v>
      </c>
      <c r="BG6" s="7" t="s">
        <v>207</v>
      </c>
      <c r="BO6" t="s">
        <v>208</v>
      </c>
      <c r="BP6" t="s">
        <v>209</v>
      </c>
      <c r="BQ6" t="s">
        <v>191</v>
      </c>
      <c r="BX6" s="6" t="s">
        <v>192</v>
      </c>
      <c r="BY6" s="6" t="s">
        <v>210</v>
      </c>
      <c r="BZ6" s="6" t="s">
        <v>211</v>
      </c>
      <c r="CA6" s="6" t="s">
        <v>135</v>
      </c>
      <c r="CB6" s="6" t="s">
        <v>62</v>
      </c>
      <c r="CC6" s="6" t="s">
        <v>195</v>
      </c>
    </row>
    <row r="7" ht="14.5" spans="2:81">
      <c r="B7" s="8" t="s">
        <v>185</v>
      </c>
      <c r="C7" s="8" t="s">
        <v>212</v>
      </c>
      <c r="D7" s="8" t="s">
        <v>213</v>
      </c>
      <c r="E7" s="8" t="s">
        <v>135</v>
      </c>
      <c r="F7" s="8"/>
      <c r="G7" s="8"/>
      <c r="K7" t="s">
        <v>182</v>
      </c>
      <c r="L7" t="s">
        <v>214</v>
      </c>
      <c r="M7" t="s">
        <v>215</v>
      </c>
      <c r="N7" t="s">
        <v>191</v>
      </c>
      <c r="T7" t="s">
        <v>56</v>
      </c>
      <c r="U7" t="s">
        <v>214</v>
      </c>
      <c r="V7" t="s">
        <v>215</v>
      </c>
      <c r="W7" t="s">
        <v>191</v>
      </c>
      <c r="AC7" t="s">
        <v>56</v>
      </c>
      <c r="AD7" t="s">
        <v>216</v>
      </c>
      <c r="AE7" t="s">
        <v>217</v>
      </c>
      <c r="AF7" t="s">
        <v>191</v>
      </c>
      <c r="AL7" t="s">
        <v>182</v>
      </c>
      <c r="AM7" t="s">
        <v>218</v>
      </c>
      <c r="AN7" t="s">
        <v>219</v>
      </c>
      <c r="AO7" t="s">
        <v>191</v>
      </c>
      <c r="AU7" s="6" t="s">
        <v>185</v>
      </c>
      <c r="AV7" s="14" t="s">
        <v>220</v>
      </c>
      <c r="AX7" s="6" t="s">
        <v>135</v>
      </c>
      <c r="BD7" s="6" t="s">
        <v>56</v>
      </c>
      <c r="BE7" s="6" t="s">
        <v>221</v>
      </c>
      <c r="BF7" s="6" t="s">
        <v>206</v>
      </c>
      <c r="BG7" s="7" t="s">
        <v>207</v>
      </c>
      <c r="BO7" t="s">
        <v>222</v>
      </c>
      <c r="BP7" t="s">
        <v>223</v>
      </c>
      <c r="BQ7" t="s">
        <v>191</v>
      </c>
      <c r="BX7" s="6" t="s">
        <v>192</v>
      </c>
      <c r="BY7" s="6" t="s">
        <v>224</v>
      </c>
      <c r="BZ7" s="6" t="s">
        <v>225</v>
      </c>
      <c r="CA7" s="6" t="s">
        <v>135</v>
      </c>
      <c r="CB7" s="6" t="s">
        <v>62</v>
      </c>
      <c r="CC7" s="6" t="s">
        <v>195</v>
      </c>
    </row>
    <row r="8" ht="14.5" spans="2:81">
      <c r="B8" s="8" t="s">
        <v>185</v>
      </c>
      <c r="C8" s="8" t="s">
        <v>226</v>
      </c>
      <c r="D8" s="8" t="s">
        <v>227</v>
      </c>
      <c r="E8" s="8" t="s">
        <v>135</v>
      </c>
      <c r="F8" s="8"/>
      <c r="G8" s="8"/>
      <c r="K8" t="s">
        <v>182</v>
      </c>
      <c r="L8" t="s">
        <v>228</v>
      </c>
      <c r="M8" t="s">
        <v>229</v>
      </c>
      <c r="N8" t="s">
        <v>191</v>
      </c>
      <c r="T8" t="s">
        <v>56</v>
      </c>
      <c r="U8" t="s">
        <v>228</v>
      </c>
      <c r="V8" t="s">
        <v>229</v>
      </c>
      <c r="W8" t="s">
        <v>191</v>
      </c>
      <c r="AC8" t="s">
        <v>182</v>
      </c>
      <c r="AD8" t="s">
        <v>230</v>
      </c>
      <c r="AE8" t="s">
        <v>231</v>
      </c>
      <c r="AF8" t="s">
        <v>191</v>
      </c>
      <c r="AL8" t="s">
        <v>182</v>
      </c>
      <c r="AM8" t="s">
        <v>232</v>
      </c>
      <c r="AN8" t="s">
        <v>233</v>
      </c>
      <c r="AO8" t="s">
        <v>191</v>
      </c>
      <c r="AU8" s="6" t="s">
        <v>185</v>
      </c>
      <c r="AV8" s="14" t="s">
        <v>234</v>
      </c>
      <c r="AX8" s="6" t="s">
        <v>135</v>
      </c>
      <c r="BD8" s="6" t="s">
        <v>56</v>
      </c>
      <c r="BE8" s="6" t="s">
        <v>235</v>
      </c>
      <c r="BF8" s="6" t="s">
        <v>206</v>
      </c>
      <c r="BG8" s="7" t="s">
        <v>207</v>
      </c>
      <c r="BO8" t="s">
        <v>236</v>
      </c>
      <c r="BP8" t="s">
        <v>237</v>
      </c>
      <c r="BQ8" t="s">
        <v>191</v>
      </c>
      <c r="BX8" s="6" t="s">
        <v>192</v>
      </c>
      <c r="BY8" s="6" t="s">
        <v>238</v>
      </c>
      <c r="BZ8" s="6" t="s">
        <v>239</v>
      </c>
      <c r="CA8" s="6" t="s">
        <v>135</v>
      </c>
      <c r="CB8" s="6" t="s">
        <v>62</v>
      </c>
      <c r="CC8" s="6" t="s">
        <v>195</v>
      </c>
    </row>
    <row r="9" ht="14.5" spans="2:81">
      <c r="B9" s="8" t="s">
        <v>185</v>
      </c>
      <c r="C9" s="8" t="s">
        <v>240</v>
      </c>
      <c r="D9" s="8" t="s">
        <v>241</v>
      </c>
      <c r="E9" s="8" t="s">
        <v>135</v>
      </c>
      <c r="F9" s="8"/>
      <c r="G9" s="9" t="s">
        <v>195</v>
      </c>
      <c r="I9" s="11" t="s">
        <v>127</v>
      </c>
      <c r="K9" t="s">
        <v>182</v>
      </c>
      <c r="L9" t="s">
        <v>242</v>
      </c>
      <c r="M9" t="s">
        <v>243</v>
      </c>
      <c r="N9" t="s">
        <v>135</v>
      </c>
      <c r="T9" t="s">
        <v>56</v>
      </c>
      <c r="U9" t="s">
        <v>242</v>
      </c>
      <c r="V9" t="s">
        <v>243</v>
      </c>
      <c r="W9" t="s">
        <v>135</v>
      </c>
      <c r="AC9" t="s">
        <v>56</v>
      </c>
      <c r="AD9" t="s">
        <v>244</v>
      </c>
      <c r="AE9" t="s">
        <v>245</v>
      </c>
      <c r="AF9" t="s">
        <v>191</v>
      </c>
      <c r="AL9" t="s">
        <v>182</v>
      </c>
      <c r="AM9" t="s">
        <v>246</v>
      </c>
      <c r="AN9" t="s">
        <v>247</v>
      </c>
      <c r="AO9" t="s">
        <v>248</v>
      </c>
      <c r="AU9" s="6" t="s">
        <v>185</v>
      </c>
      <c r="AV9" s="14" t="s">
        <v>249</v>
      </c>
      <c r="AX9" s="6" t="s">
        <v>135</v>
      </c>
      <c r="BD9" s="6" t="s">
        <v>56</v>
      </c>
      <c r="BE9" s="6" t="s">
        <v>250</v>
      </c>
      <c r="BF9" s="6" t="s">
        <v>206</v>
      </c>
      <c r="BG9" s="7" t="s">
        <v>207</v>
      </c>
      <c r="BO9" t="s">
        <v>251</v>
      </c>
      <c r="BP9" t="s">
        <v>252</v>
      </c>
      <c r="BQ9" t="s">
        <v>191</v>
      </c>
      <c r="BX9" s="6" t="s">
        <v>192</v>
      </c>
      <c r="BY9" s="6" t="s">
        <v>253</v>
      </c>
      <c r="BZ9" s="6" t="s">
        <v>254</v>
      </c>
      <c r="CA9" s="6" t="s">
        <v>135</v>
      </c>
      <c r="CB9" s="6" t="s">
        <v>62</v>
      </c>
      <c r="CC9" s="6" t="s">
        <v>195</v>
      </c>
    </row>
    <row r="10" ht="14.5" spans="2:81">
      <c r="B10" s="8" t="s">
        <v>185</v>
      </c>
      <c r="C10" s="8" t="s">
        <v>255</v>
      </c>
      <c r="D10" s="8" t="s">
        <v>256</v>
      </c>
      <c r="E10" s="8" t="s">
        <v>135</v>
      </c>
      <c r="F10" s="8"/>
      <c r="G10" s="8" t="s">
        <v>257</v>
      </c>
      <c r="K10" t="s">
        <v>182</v>
      </c>
      <c r="L10" t="s">
        <v>258</v>
      </c>
      <c r="M10" t="s">
        <v>259</v>
      </c>
      <c r="N10" t="s">
        <v>191</v>
      </c>
      <c r="T10" t="s">
        <v>56</v>
      </c>
      <c r="U10" t="s">
        <v>258</v>
      </c>
      <c r="V10" t="s">
        <v>259</v>
      </c>
      <c r="W10" t="s">
        <v>191</v>
      </c>
      <c r="AC10" t="s">
        <v>56</v>
      </c>
      <c r="AD10" t="s">
        <v>260</v>
      </c>
      <c r="AE10" t="s">
        <v>261</v>
      </c>
      <c r="AF10" t="s">
        <v>191</v>
      </c>
      <c r="AL10" t="s">
        <v>182</v>
      </c>
      <c r="AM10" t="s">
        <v>262</v>
      </c>
      <c r="AN10" t="s">
        <v>263</v>
      </c>
      <c r="AO10" t="s">
        <v>191</v>
      </c>
      <c r="AU10" s="6" t="s">
        <v>185</v>
      </c>
      <c r="AV10" s="14" t="s">
        <v>264</v>
      </c>
      <c r="AX10" s="6" t="s">
        <v>135</v>
      </c>
      <c r="BD10" s="6" t="s">
        <v>56</v>
      </c>
      <c r="BE10" s="6" t="s">
        <v>265</v>
      </c>
      <c r="BF10" s="6" t="s">
        <v>206</v>
      </c>
      <c r="BG10" s="7" t="s">
        <v>207</v>
      </c>
      <c r="BO10" t="s">
        <v>266</v>
      </c>
      <c r="BP10" t="s">
        <v>267</v>
      </c>
      <c r="BQ10" t="s">
        <v>191</v>
      </c>
      <c r="BX10" s="6" t="s">
        <v>192</v>
      </c>
      <c r="BY10" s="6" t="s">
        <v>268</v>
      </c>
      <c r="BZ10" s="6" t="s">
        <v>269</v>
      </c>
      <c r="CA10" s="6" t="s">
        <v>135</v>
      </c>
      <c r="CB10" s="6" t="s">
        <v>62</v>
      </c>
      <c r="CC10" s="6" t="s">
        <v>195</v>
      </c>
    </row>
    <row r="11" spans="2:69">
      <c r="B11" s="8" t="s">
        <v>185</v>
      </c>
      <c r="C11" s="8" t="s">
        <v>270</v>
      </c>
      <c r="D11" s="8" t="s">
        <v>271</v>
      </c>
      <c r="E11" s="8" t="s">
        <v>135</v>
      </c>
      <c r="F11" s="8"/>
      <c r="G11" s="8"/>
      <c r="K11" t="s">
        <v>182</v>
      </c>
      <c r="L11" t="s">
        <v>272</v>
      </c>
      <c r="M11" t="s">
        <v>273</v>
      </c>
      <c r="N11" t="s">
        <v>191</v>
      </c>
      <c r="T11" t="s">
        <v>56</v>
      </c>
      <c r="U11" t="s">
        <v>272</v>
      </c>
      <c r="V11" t="s">
        <v>273</v>
      </c>
      <c r="W11" t="s">
        <v>191</v>
      </c>
      <c r="AC11" t="s">
        <v>56</v>
      </c>
      <c r="AD11" t="s">
        <v>274</v>
      </c>
      <c r="AE11" t="s">
        <v>275</v>
      </c>
      <c r="AF11" t="s">
        <v>191</v>
      </c>
      <c r="AL11" t="s">
        <v>182</v>
      </c>
      <c r="AM11" t="s">
        <v>276</v>
      </c>
      <c r="AN11" t="s">
        <v>277</v>
      </c>
      <c r="AO11" t="s">
        <v>191</v>
      </c>
      <c r="AU11" s="6" t="s">
        <v>185</v>
      </c>
      <c r="AV11" s="15" t="s">
        <v>278</v>
      </c>
      <c r="AX11" s="6" t="s">
        <v>135</v>
      </c>
      <c r="BD11" s="6" t="s">
        <v>56</v>
      </c>
      <c r="BE11" s="6" t="s">
        <v>279</v>
      </c>
      <c r="BF11" s="6" t="s">
        <v>206</v>
      </c>
      <c r="BG11" s="7" t="s">
        <v>207</v>
      </c>
      <c r="BO11" t="s">
        <v>280</v>
      </c>
      <c r="BP11" t="s">
        <v>281</v>
      </c>
      <c r="BQ11" t="s">
        <v>191</v>
      </c>
    </row>
    <row r="12" ht="14.5" spans="2:69">
      <c r="B12" s="8" t="s">
        <v>185</v>
      </c>
      <c r="C12" s="8" t="s">
        <v>282</v>
      </c>
      <c r="D12" s="8" t="s">
        <v>283</v>
      </c>
      <c r="E12" s="8" t="s">
        <v>135</v>
      </c>
      <c r="F12" s="8"/>
      <c r="G12" s="8"/>
      <c r="K12" t="s">
        <v>182</v>
      </c>
      <c r="L12" t="s">
        <v>284</v>
      </c>
      <c r="M12" t="s">
        <v>285</v>
      </c>
      <c r="N12" t="s">
        <v>191</v>
      </c>
      <c r="T12" t="s">
        <v>56</v>
      </c>
      <c r="U12" t="s">
        <v>284</v>
      </c>
      <c r="V12" t="s">
        <v>285</v>
      </c>
      <c r="W12" t="s">
        <v>191</v>
      </c>
      <c r="AC12" t="s">
        <v>56</v>
      </c>
      <c r="AD12" t="s">
        <v>286</v>
      </c>
      <c r="AE12" t="s">
        <v>287</v>
      </c>
      <c r="AF12" t="s">
        <v>248</v>
      </c>
      <c r="AL12" t="s">
        <v>182</v>
      </c>
      <c r="AM12" t="s">
        <v>288</v>
      </c>
      <c r="AN12" t="s">
        <v>289</v>
      </c>
      <c r="AO12" t="s">
        <v>191</v>
      </c>
      <c r="AU12" s="6" t="s">
        <v>185</v>
      </c>
      <c r="AV12" s="14" t="s">
        <v>290</v>
      </c>
      <c r="AX12" s="6" t="s">
        <v>135</v>
      </c>
      <c r="BD12" s="6" t="s">
        <v>56</v>
      </c>
      <c r="BE12" s="6" t="s">
        <v>291</v>
      </c>
      <c r="BF12" s="6" t="s">
        <v>206</v>
      </c>
      <c r="BG12" s="7" t="s">
        <v>207</v>
      </c>
      <c r="BO12" t="s">
        <v>292</v>
      </c>
      <c r="BP12" t="s">
        <v>293</v>
      </c>
      <c r="BQ12" t="s">
        <v>191</v>
      </c>
    </row>
    <row r="13" ht="14.5" spans="2:69">
      <c r="B13" s="8" t="s">
        <v>185</v>
      </c>
      <c r="C13" s="8" t="s">
        <v>294</v>
      </c>
      <c r="D13" s="8" t="s">
        <v>295</v>
      </c>
      <c r="E13" s="8" t="s">
        <v>135</v>
      </c>
      <c r="F13" s="8"/>
      <c r="G13" s="8"/>
      <c r="K13" t="s">
        <v>182</v>
      </c>
      <c r="L13" t="s">
        <v>296</v>
      </c>
      <c r="M13" t="s">
        <v>297</v>
      </c>
      <c r="N13" t="s">
        <v>191</v>
      </c>
      <c r="T13" t="s">
        <v>56</v>
      </c>
      <c r="U13" t="s">
        <v>296</v>
      </c>
      <c r="V13" t="s">
        <v>297</v>
      </c>
      <c r="W13" t="s">
        <v>191</v>
      </c>
      <c r="AC13" t="s">
        <v>56</v>
      </c>
      <c r="AD13" t="s">
        <v>298</v>
      </c>
      <c r="AE13" t="s">
        <v>299</v>
      </c>
      <c r="AF13" t="s">
        <v>248</v>
      </c>
      <c r="AL13" t="s">
        <v>182</v>
      </c>
      <c r="AM13" t="s">
        <v>300</v>
      </c>
      <c r="AN13" t="s">
        <v>301</v>
      </c>
      <c r="AO13" t="s">
        <v>191</v>
      </c>
      <c r="AU13" s="6" t="s">
        <v>185</v>
      </c>
      <c r="AV13" s="14" t="s">
        <v>302</v>
      </c>
      <c r="AX13" s="6" t="s">
        <v>135</v>
      </c>
      <c r="BD13" s="6" t="s">
        <v>56</v>
      </c>
      <c r="BE13" s="6" t="s">
        <v>303</v>
      </c>
      <c r="BF13" s="6" t="s">
        <v>206</v>
      </c>
      <c r="BG13" s="7" t="s">
        <v>207</v>
      </c>
      <c r="BO13" t="s">
        <v>304</v>
      </c>
      <c r="BP13" t="s">
        <v>305</v>
      </c>
      <c r="BQ13" t="s">
        <v>191</v>
      </c>
    </row>
    <row r="14" ht="14.5" spans="2:69">
      <c r="B14" s="8" t="s">
        <v>185</v>
      </c>
      <c r="C14" s="8" t="s">
        <v>306</v>
      </c>
      <c r="D14" s="8" t="s">
        <v>307</v>
      </c>
      <c r="E14" s="8" t="s">
        <v>135</v>
      </c>
      <c r="F14" s="8"/>
      <c r="G14" s="8"/>
      <c r="K14" t="s">
        <v>182</v>
      </c>
      <c r="L14" t="s">
        <v>308</v>
      </c>
      <c r="M14" t="s">
        <v>309</v>
      </c>
      <c r="N14" t="s">
        <v>191</v>
      </c>
      <c r="T14" t="s">
        <v>56</v>
      </c>
      <c r="U14" t="s">
        <v>308</v>
      </c>
      <c r="V14" t="s">
        <v>309</v>
      </c>
      <c r="W14" t="s">
        <v>191</v>
      </c>
      <c r="AC14" t="s">
        <v>56</v>
      </c>
      <c r="AD14" t="s">
        <v>310</v>
      </c>
      <c r="AE14" t="s">
        <v>311</v>
      </c>
      <c r="AF14" t="s">
        <v>191</v>
      </c>
      <c r="AL14" t="s">
        <v>182</v>
      </c>
      <c r="AM14" t="s">
        <v>312</v>
      </c>
      <c r="AN14" t="s">
        <v>313</v>
      </c>
      <c r="AO14" t="s">
        <v>248</v>
      </c>
      <c r="AU14" s="6" t="s">
        <v>185</v>
      </c>
      <c r="AV14" s="14" t="s">
        <v>314</v>
      </c>
      <c r="AX14" s="6" t="s">
        <v>135</v>
      </c>
      <c r="BD14" s="6" t="s">
        <v>56</v>
      </c>
      <c r="BE14" s="6" t="s">
        <v>315</v>
      </c>
      <c r="BF14" s="6" t="s">
        <v>206</v>
      </c>
      <c r="BG14" s="7" t="s">
        <v>207</v>
      </c>
      <c r="BO14" t="s">
        <v>316</v>
      </c>
      <c r="BP14" t="s">
        <v>317</v>
      </c>
      <c r="BQ14" t="s">
        <v>248</v>
      </c>
    </row>
    <row r="15" ht="14.5" spans="2:69">
      <c r="B15" s="8" t="s">
        <v>185</v>
      </c>
      <c r="C15" s="8" t="s">
        <v>318</v>
      </c>
      <c r="D15" s="8" t="s">
        <v>319</v>
      </c>
      <c r="E15" s="8" t="s">
        <v>135</v>
      </c>
      <c r="F15" s="8"/>
      <c r="G15" s="9" t="s">
        <v>195</v>
      </c>
      <c r="K15" t="s">
        <v>182</v>
      </c>
      <c r="L15" t="s">
        <v>320</v>
      </c>
      <c r="M15" t="s">
        <v>321</v>
      </c>
      <c r="N15" t="s">
        <v>191</v>
      </c>
      <c r="T15" t="s">
        <v>56</v>
      </c>
      <c r="U15" t="s">
        <v>320</v>
      </c>
      <c r="V15" t="s">
        <v>321</v>
      </c>
      <c r="W15" t="s">
        <v>191</v>
      </c>
      <c r="AC15" t="s">
        <v>56</v>
      </c>
      <c r="AD15" t="s">
        <v>322</v>
      </c>
      <c r="AE15" t="s">
        <v>323</v>
      </c>
      <c r="AF15" t="s">
        <v>191</v>
      </c>
      <c r="AL15" t="s">
        <v>182</v>
      </c>
      <c r="AM15" t="s">
        <v>324</v>
      </c>
      <c r="AN15" t="s">
        <v>325</v>
      </c>
      <c r="AO15" t="s">
        <v>191</v>
      </c>
      <c r="AU15" s="6" t="s">
        <v>185</v>
      </c>
      <c r="AV15" s="14" t="s">
        <v>326</v>
      </c>
      <c r="AX15" s="6" t="s">
        <v>135</v>
      </c>
      <c r="BD15" s="6" t="s">
        <v>56</v>
      </c>
      <c r="BE15" s="6" t="s">
        <v>327</v>
      </c>
      <c r="BF15" s="6" t="s">
        <v>206</v>
      </c>
      <c r="BG15" s="7" t="s">
        <v>207</v>
      </c>
      <c r="BO15" t="s">
        <v>328</v>
      </c>
      <c r="BP15" t="s">
        <v>329</v>
      </c>
      <c r="BQ15" t="s">
        <v>248</v>
      </c>
    </row>
    <row r="16" ht="14.5" spans="2:69">
      <c r="B16" s="8"/>
      <c r="C16" s="8"/>
      <c r="D16" s="8"/>
      <c r="E16" s="8"/>
      <c r="F16" s="8"/>
      <c r="G16" s="8"/>
      <c r="K16" t="s">
        <v>182</v>
      </c>
      <c r="L16" t="s">
        <v>330</v>
      </c>
      <c r="M16" t="s">
        <v>331</v>
      </c>
      <c r="N16" t="s">
        <v>191</v>
      </c>
      <c r="T16" t="s">
        <v>56</v>
      </c>
      <c r="U16" t="s">
        <v>330</v>
      </c>
      <c r="V16" t="s">
        <v>331</v>
      </c>
      <c r="W16" t="s">
        <v>191</v>
      </c>
      <c r="AC16" t="s">
        <v>56</v>
      </c>
      <c r="AD16" t="s">
        <v>332</v>
      </c>
      <c r="AE16" t="s">
        <v>333</v>
      </c>
      <c r="AF16" t="s">
        <v>191</v>
      </c>
      <c r="AL16" t="s">
        <v>182</v>
      </c>
      <c r="AM16" t="s">
        <v>334</v>
      </c>
      <c r="AN16" t="s">
        <v>335</v>
      </c>
      <c r="AO16" t="s">
        <v>191</v>
      </c>
      <c r="AU16" s="6" t="s">
        <v>185</v>
      </c>
      <c r="AV16" s="14" t="s">
        <v>336</v>
      </c>
      <c r="AX16" s="6" t="s">
        <v>135</v>
      </c>
      <c r="BD16" s="6" t="s">
        <v>56</v>
      </c>
      <c r="BE16" s="6" t="s">
        <v>337</v>
      </c>
      <c r="BF16" s="6" t="s">
        <v>206</v>
      </c>
      <c r="BG16" s="7" t="s">
        <v>207</v>
      </c>
      <c r="BO16" t="s">
        <v>338</v>
      </c>
      <c r="BP16" t="s">
        <v>339</v>
      </c>
      <c r="BQ16" t="s">
        <v>191</v>
      </c>
    </row>
    <row r="17" spans="11:69">
      <c r="K17" t="s">
        <v>182</v>
      </c>
      <c r="L17" t="s">
        <v>340</v>
      </c>
      <c r="M17" t="s">
        <v>341</v>
      </c>
      <c r="N17" t="s">
        <v>191</v>
      </c>
      <c r="T17" t="s">
        <v>56</v>
      </c>
      <c r="U17" t="s">
        <v>340</v>
      </c>
      <c r="V17" t="s">
        <v>341</v>
      </c>
      <c r="W17" t="s">
        <v>191</v>
      </c>
      <c r="AC17" t="s">
        <v>56</v>
      </c>
      <c r="AD17" t="s">
        <v>342</v>
      </c>
      <c r="AE17" t="s">
        <v>343</v>
      </c>
      <c r="AF17" t="s">
        <v>191</v>
      </c>
      <c r="AL17" s="10" t="s">
        <v>185</v>
      </c>
      <c r="AM17" s="10" t="s">
        <v>344</v>
      </c>
      <c r="AN17" s="10" t="s">
        <v>345</v>
      </c>
      <c r="AO17" s="10" t="s">
        <v>135</v>
      </c>
      <c r="AU17" s="6" t="s">
        <v>185</v>
      </c>
      <c r="AV17" s="6" t="s">
        <v>346</v>
      </c>
      <c r="AX17" s="6" t="s">
        <v>135</v>
      </c>
      <c r="BD17" s="6" t="s">
        <v>56</v>
      </c>
      <c r="BE17" s="6" t="s">
        <v>347</v>
      </c>
      <c r="BF17" s="6" t="s">
        <v>206</v>
      </c>
      <c r="BG17" s="7" t="s">
        <v>207</v>
      </c>
      <c r="BO17" t="s">
        <v>348</v>
      </c>
      <c r="BP17" t="s">
        <v>349</v>
      </c>
      <c r="BQ17" t="s">
        <v>191</v>
      </c>
    </row>
    <row r="18" ht="14.5" spans="2:69">
      <c r="B18" t="s">
        <v>350</v>
      </c>
      <c r="K18" t="s">
        <v>182</v>
      </c>
      <c r="L18" t="s">
        <v>351</v>
      </c>
      <c r="M18" t="s">
        <v>352</v>
      </c>
      <c r="N18" t="s">
        <v>191</v>
      </c>
      <c r="T18" t="s">
        <v>56</v>
      </c>
      <c r="U18" t="s">
        <v>351</v>
      </c>
      <c r="V18" t="s">
        <v>352</v>
      </c>
      <c r="W18" t="s">
        <v>191</v>
      </c>
      <c r="AC18" t="s">
        <v>56</v>
      </c>
      <c r="AD18" t="s">
        <v>353</v>
      </c>
      <c r="AE18" t="s">
        <v>354</v>
      </c>
      <c r="AF18" t="s">
        <v>191</v>
      </c>
      <c r="AU18" s="6" t="s">
        <v>185</v>
      </c>
      <c r="AV18" s="14" t="s">
        <v>355</v>
      </c>
      <c r="AX18" s="6" t="s">
        <v>135</v>
      </c>
      <c r="BD18" s="6" t="s">
        <v>56</v>
      </c>
      <c r="BE18" s="6" t="s">
        <v>356</v>
      </c>
      <c r="BF18" s="6" t="s">
        <v>206</v>
      </c>
      <c r="BG18" s="7" t="s">
        <v>207</v>
      </c>
      <c r="BO18" t="s">
        <v>357</v>
      </c>
      <c r="BP18" t="s">
        <v>358</v>
      </c>
      <c r="BQ18" t="s">
        <v>191</v>
      </c>
    </row>
    <row r="19" ht="14.5" spans="11:69">
      <c r="K19" t="s">
        <v>182</v>
      </c>
      <c r="L19" t="s">
        <v>359</v>
      </c>
      <c r="M19" t="s">
        <v>360</v>
      </c>
      <c r="N19" t="s">
        <v>191</v>
      </c>
      <c r="T19" t="s">
        <v>56</v>
      </c>
      <c r="U19" t="s">
        <v>359</v>
      </c>
      <c r="V19" t="s">
        <v>360</v>
      </c>
      <c r="W19" t="s">
        <v>191</v>
      </c>
      <c r="AC19" t="s">
        <v>56</v>
      </c>
      <c r="AD19" t="s">
        <v>361</v>
      </c>
      <c r="AE19" t="s">
        <v>362</v>
      </c>
      <c r="AF19" t="s">
        <v>191</v>
      </c>
      <c r="AU19" s="6" t="s">
        <v>185</v>
      </c>
      <c r="AV19" s="14" t="s">
        <v>363</v>
      </c>
      <c r="AX19" s="6" t="s">
        <v>135</v>
      </c>
      <c r="BD19" s="6" t="s">
        <v>56</v>
      </c>
      <c r="BE19" s="6" t="s">
        <v>364</v>
      </c>
      <c r="BF19" s="6" t="s">
        <v>206</v>
      </c>
      <c r="BG19" s="7" t="s">
        <v>207</v>
      </c>
      <c r="BO19" t="s">
        <v>365</v>
      </c>
      <c r="BP19" t="s">
        <v>366</v>
      </c>
      <c r="BQ19" t="s">
        <v>191</v>
      </c>
    </row>
    <row r="20" ht="14.5" spans="2:69">
      <c r="B20" t="s">
        <v>170</v>
      </c>
      <c r="K20" t="s">
        <v>182</v>
      </c>
      <c r="L20" t="s">
        <v>367</v>
      </c>
      <c r="M20" t="s">
        <v>368</v>
      </c>
      <c r="N20" t="s">
        <v>191</v>
      </c>
      <c r="T20" t="s">
        <v>182</v>
      </c>
      <c r="U20" t="s">
        <v>367</v>
      </c>
      <c r="V20" t="s">
        <v>368</v>
      </c>
      <c r="W20" t="s">
        <v>191</v>
      </c>
      <c r="AC20" t="s">
        <v>56</v>
      </c>
      <c r="AD20" t="s">
        <v>369</v>
      </c>
      <c r="AE20" t="s">
        <v>370</v>
      </c>
      <c r="AF20" t="s">
        <v>191</v>
      </c>
      <c r="AU20" s="6" t="s">
        <v>185</v>
      </c>
      <c r="AV20" s="14" t="s">
        <v>371</v>
      </c>
      <c r="AX20" s="6" t="s">
        <v>135</v>
      </c>
      <c r="BD20" s="6" t="s">
        <v>56</v>
      </c>
      <c r="BE20" s="6" t="s">
        <v>372</v>
      </c>
      <c r="BF20" s="6" t="s">
        <v>206</v>
      </c>
      <c r="BG20" s="7" t="s">
        <v>207</v>
      </c>
      <c r="BO20" t="s">
        <v>373</v>
      </c>
      <c r="BP20" t="s">
        <v>374</v>
      </c>
      <c r="BQ20" t="s">
        <v>191</v>
      </c>
    </row>
    <row r="21" ht="14.5" spans="2:69">
      <c r="B21" t="s">
        <v>172</v>
      </c>
      <c r="C21" t="s">
        <v>173</v>
      </c>
      <c r="D21" t="s">
        <v>174</v>
      </c>
      <c r="E21" t="s">
        <v>175</v>
      </c>
      <c r="F21" t="s">
        <v>43</v>
      </c>
      <c r="G21" t="s">
        <v>176</v>
      </c>
      <c r="H21" t="s">
        <v>177</v>
      </c>
      <c r="I21" t="s">
        <v>178</v>
      </c>
      <c r="K21" t="s">
        <v>56</v>
      </c>
      <c r="L21" t="s">
        <v>375</v>
      </c>
      <c r="M21" t="s">
        <v>376</v>
      </c>
      <c r="N21" t="s">
        <v>191</v>
      </c>
      <c r="T21" t="s">
        <v>56</v>
      </c>
      <c r="U21" t="s">
        <v>375</v>
      </c>
      <c r="V21" t="s">
        <v>376</v>
      </c>
      <c r="W21" t="s">
        <v>191</v>
      </c>
      <c r="AC21" t="s">
        <v>56</v>
      </c>
      <c r="AD21" t="s">
        <v>377</v>
      </c>
      <c r="AE21" t="s">
        <v>378</v>
      </c>
      <c r="AF21" t="s">
        <v>191</v>
      </c>
      <c r="AU21" s="6" t="s">
        <v>185</v>
      </c>
      <c r="AV21" s="14" t="s">
        <v>379</v>
      </c>
      <c r="AX21" s="6" t="s">
        <v>135</v>
      </c>
      <c r="BD21" s="6" t="s">
        <v>56</v>
      </c>
      <c r="BE21" s="6" t="s">
        <v>380</v>
      </c>
      <c r="BF21" s="6" t="s">
        <v>206</v>
      </c>
      <c r="BG21" s="7" t="s">
        <v>207</v>
      </c>
      <c r="BO21" t="s">
        <v>381</v>
      </c>
      <c r="BP21" t="s">
        <v>382</v>
      </c>
      <c r="BQ21" t="s">
        <v>191</v>
      </c>
    </row>
    <row r="22" ht="14.5" spans="2:69">
      <c r="B22" t="s">
        <v>182</v>
      </c>
      <c r="C22" t="s">
        <v>383</v>
      </c>
      <c r="D22" t="s">
        <v>384</v>
      </c>
      <c r="E22" t="s">
        <v>191</v>
      </c>
      <c r="K22" t="s">
        <v>182</v>
      </c>
      <c r="L22" t="s">
        <v>385</v>
      </c>
      <c r="M22" t="s">
        <v>386</v>
      </c>
      <c r="N22" t="s">
        <v>135</v>
      </c>
      <c r="T22" t="s">
        <v>56</v>
      </c>
      <c r="U22" t="s">
        <v>385</v>
      </c>
      <c r="V22" t="s">
        <v>386</v>
      </c>
      <c r="W22" t="s">
        <v>135</v>
      </c>
      <c r="AC22" t="s">
        <v>56</v>
      </c>
      <c r="AD22" t="s">
        <v>387</v>
      </c>
      <c r="AE22" t="s">
        <v>388</v>
      </c>
      <c r="AF22" t="s">
        <v>248</v>
      </c>
      <c r="AU22" s="6" t="s">
        <v>185</v>
      </c>
      <c r="AV22" s="14" t="s">
        <v>389</v>
      </c>
      <c r="AX22" s="6" t="s">
        <v>135</v>
      </c>
      <c r="BD22" s="6" t="s">
        <v>56</v>
      </c>
      <c r="BE22" s="6" t="s">
        <v>390</v>
      </c>
      <c r="BF22" s="6" t="s">
        <v>206</v>
      </c>
      <c r="BG22" s="7" t="s">
        <v>207</v>
      </c>
      <c r="BO22" t="s">
        <v>391</v>
      </c>
      <c r="BP22" t="s">
        <v>392</v>
      </c>
      <c r="BQ22" t="s">
        <v>191</v>
      </c>
    </row>
    <row r="23" ht="14.5" spans="2:69">
      <c r="B23" t="s">
        <v>182</v>
      </c>
      <c r="C23" t="s">
        <v>393</v>
      </c>
      <c r="D23" t="s">
        <v>394</v>
      </c>
      <c r="E23" t="s">
        <v>191</v>
      </c>
      <c r="F23" t="s">
        <v>62</v>
      </c>
      <c r="K23" t="s">
        <v>182</v>
      </c>
      <c r="L23" t="s">
        <v>395</v>
      </c>
      <c r="M23" t="s">
        <v>396</v>
      </c>
      <c r="N23" t="s">
        <v>135</v>
      </c>
      <c r="T23" t="s">
        <v>56</v>
      </c>
      <c r="U23" t="s">
        <v>395</v>
      </c>
      <c r="V23" t="s">
        <v>396</v>
      </c>
      <c r="W23" t="s">
        <v>135</v>
      </c>
      <c r="AC23" t="s">
        <v>56</v>
      </c>
      <c r="AD23" t="s">
        <v>397</v>
      </c>
      <c r="AE23" t="s">
        <v>398</v>
      </c>
      <c r="AF23" t="s">
        <v>248</v>
      </c>
      <c r="AU23" s="6" t="s">
        <v>185</v>
      </c>
      <c r="AV23" s="14" t="s">
        <v>399</v>
      </c>
      <c r="AX23" s="6" t="s">
        <v>135</v>
      </c>
      <c r="BD23" s="6" t="s">
        <v>56</v>
      </c>
      <c r="BE23" s="6" t="s">
        <v>400</v>
      </c>
      <c r="BF23" s="6" t="s">
        <v>206</v>
      </c>
      <c r="BG23" s="7" t="s">
        <v>207</v>
      </c>
      <c r="BO23" t="s">
        <v>401</v>
      </c>
      <c r="BP23" t="s">
        <v>402</v>
      </c>
      <c r="BQ23" t="s">
        <v>191</v>
      </c>
    </row>
    <row r="24" ht="14.5" spans="2:69">
      <c r="B24" t="s">
        <v>56</v>
      </c>
      <c r="C24" t="s">
        <v>403</v>
      </c>
      <c r="D24" t="s">
        <v>404</v>
      </c>
      <c r="E24" t="s">
        <v>191</v>
      </c>
      <c r="K24" t="s">
        <v>182</v>
      </c>
      <c r="L24" t="s">
        <v>405</v>
      </c>
      <c r="M24" t="s">
        <v>406</v>
      </c>
      <c r="N24" t="s">
        <v>191</v>
      </c>
      <c r="O24" t="s">
        <v>62</v>
      </c>
      <c r="T24" t="s">
        <v>56</v>
      </c>
      <c r="U24" t="s">
        <v>405</v>
      </c>
      <c r="V24" t="s">
        <v>406</v>
      </c>
      <c r="W24" t="s">
        <v>191</v>
      </c>
      <c r="X24" t="s">
        <v>62</v>
      </c>
      <c r="AC24" t="s">
        <v>56</v>
      </c>
      <c r="AD24" t="s">
        <v>407</v>
      </c>
      <c r="AE24" t="s">
        <v>408</v>
      </c>
      <c r="AF24" t="s">
        <v>191</v>
      </c>
      <c r="AU24" s="6" t="s">
        <v>185</v>
      </c>
      <c r="AV24" s="14" t="s">
        <v>409</v>
      </c>
      <c r="AX24" s="6" t="s">
        <v>135</v>
      </c>
      <c r="BD24" s="6" t="s">
        <v>56</v>
      </c>
      <c r="BE24" s="6" t="s">
        <v>410</v>
      </c>
      <c r="BF24" s="6" t="s">
        <v>206</v>
      </c>
      <c r="BG24" s="7" t="s">
        <v>207</v>
      </c>
      <c r="BO24" t="s">
        <v>411</v>
      </c>
      <c r="BP24" t="s">
        <v>412</v>
      </c>
      <c r="BQ24" t="s">
        <v>191</v>
      </c>
    </row>
    <row r="25" ht="14.5" spans="2:69">
      <c r="B25" t="s">
        <v>182</v>
      </c>
      <c r="C25" t="s">
        <v>413</v>
      </c>
      <c r="D25" t="s">
        <v>414</v>
      </c>
      <c r="E25" t="s">
        <v>191</v>
      </c>
      <c r="F25" t="s">
        <v>62</v>
      </c>
      <c r="K25" t="s">
        <v>182</v>
      </c>
      <c r="L25" t="s">
        <v>415</v>
      </c>
      <c r="M25" t="s">
        <v>416</v>
      </c>
      <c r="N25" t="s">
        <v>191</v>
      </c>
      <c r="T25" t="s">
        <v>56</v>
      </c>
      <c r="U25" t="s">
        <v>415</v>
      </c>
      <c r="V25" t="s">
        <v>416</v>
      </c>
      <c r="W25" t="s">
        <v>191</v>
      </c>
      <c r="AC25" t="s">
        <v>56</v>
      </c>
      <c r="AD25" t="s">
        <v>417</v>
      </c>
      <c r="AE25" t="s">
        <v>418</v>
      </c>
      <c r="AF25" t="s">
        <v>191</v>
      </c>
      <c r="AU25" s="6" t="s">
        <v>185</v>
      </c>
      <c r="AV25" s="14" t="s">
        <v>419</v>
      </c>
      <c r="AX25" s="6" t="s">
        <v>135</v>
      </c>
      <c r="BD25" s="6" t="s">
        <v>56</v>
      </c>
      <c r="BE25" s="6" t="s">
        <v>420</v>
      </c>
      <c r="BF25" s="6" t="s">
        <v>206</v>
      </c>
      <c r="BG25" s="7" t="s">
        <v>207</v>
      </c>
      <c r="BO25" t="s">
        <v>421</v>
      </c>
      <c r="BP25" t="s">
        <v>422</v>
      </c>
      <c r="BQ25" t="s">
        <v>248</v>
      </c>
    </row>
    <row r="26" ht="14.5" spans="2:69">
      <c r="B26" t="s">
        <v>182</v>
      </c>
      <c r="C26" t="s">
        <v>423</v>
      </c>
      <c r="D26" t="s">
        <v>424</v>
      </c>
      <c r="E26" t="s">
        <v>191</v>
      </c>
      <c r="K26" t="s">
        <v>182</v>
      </c>
      <c r="L26" t="s">
        <v>425</v>
      </c>
      <c r="M26" t="s">
        <v>426</v>
      </c>
      <c r="N26" t="s">
        <v>191</v>
      </c>
      <c r="T26" t="s">
        <v>56</v>
      </c>
      <c r="U26" t="s">
        <v>425</v>
      </c>
      <c r="V26" t="s">
        <v>426</v>
      </c>
      <c r="W26" t="s">
        <v>191</v>
      </c>
      <c r="AC26" t="s">
        <v>56</v>
      </c>
      <c r="AD26" t="s">
        <v>427</v>
      </c>
      <c r="AE26" t="s">
        <v>428</v>
      </c>
      <c r="AF26" t="s">
        <v>191</v>
      </c>
      <c r="AU26" s="6" t="s">
        <v>185</v>
      </c>
      <c r="AV26" s="14" t="s">
        <v>429</v>
      </c>
      <c r="AX26" s="6" t="s">
        <v>135</v>
      </c>
      <c r="BD26" s="6" t="s">
        <v>56</v>
      </c>
      <c r="BE26" s="6" t="s">
        <v>430</v>
      </c>
      <c r="BF26" s="6" t="s">
        <v>206</v>
      </c>
      <c r="BG26" s="7" t="s">
        <v>207</v>
      </c>
      <c r="BO26" t="s">
        <v>431</v>
      </c>
      <c r="BP26" t="s">
        <v>432</v>
      </c>
      <c r="BQ26" t="s">
        <v>248</v>
      </c>
    </row>
    <row r="27" spans="2:69">
      <c r="B27" t="s">
        <v>182</v>
      </c>
      <c r="C27" t="s">
        <v>433</v>
      </c>
      <c r="D27" t="s">
        <v>434</v>
      </c>
      <c r="E27" t="s">
        <v>191</v>
      </c>
      <c r="K27" t="s">
        <v>182</v>
      </c>
      <c r="L27" t="s">
        <v>435</v>
      </c>
      <c r="M27" t="s">
        <v>206</v>
      </c>
      <c r="N27" s="12" t="s">
        <v>436</v>
      </c>
      <c r="T27" t="s">
        <v>56</v>
      </c>
      <c r="U27" t="s">
        <v>435</v>
      </c>
      <c r="V27" t="s">
        <v>206</v>
      </c>
      <c r="W27" s="12" t="s">
        <v>436</v>
      </c>
      <c r="AC27" t="s">
        <v>56</v>
      </c>
      <c r="AD27" t="s">
        <v>437</v>
      </c>
      <c r="AE27" t="s">
        <v>438</v>
      </c>
      <c r="AF27" t="s">
        <v>191</v>
      </c>
      <c r="AU27" s="6" t="s">
        <v>185</v>
      </c>
      <c r="AV27" s="6" t="s">
        <v>439</v>
      </c>
      <c r="AX27" s="6" t="s">
        <v>135</v>
      </c>
      <c r="BD27" s="6" t="s">
        <v>56</v>
      </c>
      <c r="BE27" s="6" t="s">
        <v>440</v>
      </c>
      <c r="BF27" s="6" t="s">
        <v>206</v>
      </c>
      <c r="BG27" s="7" t="s">
        <v>207</v>
      </c>
      <c r="BO27" t="s">
        <v>441</v>
      </c>
      <c r="BP27" t="s">
        <v>442</v>
      </c>
      <c r="BQ27" t="s">
        <v>191</v>
      </c>
    </row>
    <row r="28" ht="14.5" spans="2:69">
      <c r="B28" t="s">
        <v>182</v>
      </c>
      <c r="C28" t="s">
        <v>443</v>
      </c>
      <c r="D28" t="s">
        <v>444</v>
      </c>
      <c r="E28" t="s">
        <v>191</v>
      </c>
      <c r="K28" t="s">
        <v>182</v>
      </c>
      <c r="L28" t="s">
        <v>445</v>
      </c>
      <c r="M28" t="s">
        <v>446</v>
      </c>
      <c r="N28" s="12" t="s">
        <v>436</v>
      </c>
      <c r="T28" t="s">
        <v>56</v>
      </c>
      <c r="U28" t="s">
        <v>445</v>
      </c>
      <c r="V28" t="s">
        <v>446</v>
      </c>
      <c r="W28" s="12" t="s">
        <v>436</v>
      </c>
      <c r="AC28" t="s">
        <v>56</v>
      </c>
      <c r="AD28" t="s">
        <v>447</v>
      </c>
      <c r="AE28" t="s">
        <v>448</v>
      </c>
      <c r="AF28" t="s">
        <v>191</v>
      </c>
      <c r="AU28" s="6" t="s">
        <v>185</v>
      </c>
      <c r="AV28" s="14" t="s">
        <v>449</v>
      </c>
      <c r="AX28" s="6" t="s">
        <v>135</v>
      </c>
      <c r="BD28" s="6" t="s">
        <v>56</v>
      </c>
      <c r="BE28" s="6" t="s">
        <v>450</v>
      </c>
      <c r="BF28" s="6" t="s">
        <v>206</v>
      </c>
      <c r="BG28" s="7" t="s">
        <v>207</v>
      </c>
      <c r="BO28" t="s">
        <v>451</v>
      </c>
      <c r="BP28" t="s">
        <v>452</v>
      </c>
      <c r="BQ28" t="s">
        <v>191</v>
      </c>
    </row>
    <row r="29" spans="2:69">
      <c r="B29" t="s">
        <v>182</v>
      </c>
      <c r="C29" t="s">
        <v>453</v>
      </c>
      <c r="D29" t="s">
        <v>454</v>
      </c>
      <c r="E29" t="s">
        <v>191</v>
      </c>
      <c r="K29" t="s">
        <v>56</v>
      </c>
      <c r="L29" t="s">
        <v>455</v>
      </c>
      <c r="M29" t="s">
        <v>456</v>
      </c>
      <c r="N29" t="s">
        <v>135</v>
      </c>
      <c r="T29" t="s">
        <v>56</v>
      </c>
      <c r="U29" t="s">
        <v>455</v>
      </c>
      <c r="V29" t="s">
        <v>456</v>
      </c>
      <c r="W29" t="s">
        <v>135</v>
      </c>
      <c r="BD29" s="7" t="s">
        <v>182</v>
      </c>
      <c r="BE29" s="7" t="s">
        <v>457</v>
      </c>
      <c r="BF29" s="7" t="s">
        <v>458</v>
      </c>
      <c r="BG29" s="7" t="s">
        <v>191</v>
      </c>
      <c r="BO29" t="s">
        <v>459</v>
      </c>
      <c r="BP29" t="s">
        <v>460</v>
      </c>
      <c r="BQ29" t="s">
        <v>191</v>
      </c>
    </row>
    <row r="30" spans="2:69">
      <c r="B30" t="s">
        <v>182</v>
      </c>
      <c r="C30" t="s">
        <v>461</v>
      </c>
      <c r="D30" t="s">
        <v>462</v>
      </c>
      <c r="E30" t="s">
        <v>191</v>
      </c>
      <c r="F30" t="s">
        <v>62</v>
      </c>
      <c r="K30" t="s">
        <v>182</v>
      </c>
      <c r="L30" t="s">
        <v>463</v>
      </c>
      <c r="M30" t="s">
        <v>464</v>
      </c>
      <c r="N30" t="s">
        <v>191</v>
      </c>
      <c r="T30" t="s">
        <v>56</v>
      </c>
      <c r="U30" t="s">
        <v>463</v>
      </c>
      <c r="V30" t="s">
        <v>464</v>
      </c>
      <c r="W30" t="s">
        <v>191</v>
      </c>
      <c r="BD30" s="7" t="s">
        <v>182</v>
      </c>
      <c r="BE30" s="7" t="s">
        <v>465</v>
      </c>
      <c r="BF30" s="7" t="s">
        <v>466</v>
      </c>
      <c r="BG30" s="7" t="s">
        <v>191</v>
      </c>
      <c r="BO30" t="s">
        <v>467</v>
      </c>
      <c r="BP30" t="s">
        <v>468</v>
      </c>
      <c r="BQ30" t="s">
        <v>191</v>
      </c>
    </row>
    <row r="31" spans="2:69">
      <c r="B31" t="s">
        <v>182</v>
      </c>
      <c r="C31" t="s">
        <v>469</v>
      </c>
      <c r="D31" t="s">
        <v>470</v>
      </c>
      <c r="E31" t="s">
        <v>191</v>
      </c>
      <c r="F31" t="s">
        <v>62</v>
      </c>
      <c r="K31" t="s">
        <v>182</v>
      </c>
      <c r="L31" t="s">
        <v>471</v>
      </c>
      <c r="M31" t="s">
        <v>472</v>
      </c>
      <c r="N31" t="s">
        <v>191</v>
      </c>
      <c r="T31" t="s">
        <v>56</v>
      </c>
      <c r="U31" t="s">
        <v>471</v>
      </c>
      <c r="V31" t="s">
        <v>472</v>
      </c>
      <c r="W31" t="s">
        <v>191</v>
      </c>
      <c r="BD31" s="7" t="s">
        <v>182</v>
      </c>
      <c r="BE31" s="7" t="s">
        <v>473</v>
      </c>
      <c r="BF31" s="7" t="s">
        <v>474</v>
      </c>
      <c r="BG31" s="7" t="s">
        <v>191</v>
      </c>
      <c r="BO31" t="s">
        <v>475</v>
      </c>
      <c r="BP31" t="s">
        <v>476</v>
      </c>
      <c r="BQ31" t="s">
        <v>191</v>
      </c>
    </row>
    <row r="32" spans="2:69">
      <c r="B32" t="s">
        <v>182</v>
      </c>
      <c r="C32" t="s">
        <v>477</v>
      </c>
      <c r="D32" t="s">
        <v>478</v>
      </c>
      <c r="E32" t="s">
        <v>191</v>
      </c>
      <c r="F32" t="s">
        <v>62</v>
      </c>
      <c r="T32" t="s">
        <v>56</v>
      </c>
      <c r="BD32" s="7" t="s">
        <v>182</v>
      </c>
      <c r="BE32" s="7" t="s">
        <v>479</v>
      </c>
      <c r="BF32" s="7" t="s">
        <v>480</v>
      </c>
      <c r="BG32" s="7" t="s">
        <v>191</v>
      </c>
      <c r="BO32" t="s">
        <v>481</v>
      </c>
      <c r="BP32" t="s">
        <v>482</v>
      </c>
      <c r="BQ32" t="s">
        <v>191</v>
      </c>
    </row>
    <row r="33" spans="2:69">
      <c r="B33" t="s">
        <v>182</v>
      </c>
      <c r="C33" t="s">
        <v>483</v>
      </c>
      <c r="D33" t="s">
        <v>406</v>
      </c>
      <c r="E33" t="s">
        <v>191</v>
      </c>
      <c r="F33" t="s">
        <v>62</v>
      </c>
      <c r="T33" t="s">
        <v>56</v>
      </c>
      <c r="BD33" s="7" t="s">
        <v>182</v>
      </c>
      <c r="BE33" s="7" t="s">
        <v>484</v>
      </c>
      <c r="BF33" s="7" t="s">
        <v>485</v>
      </c>
      <c r="BG33" s="7" t="s">
        <v>191</v>
      </c>
      <c r="BO33" t="s">
        <v>486</v>
      </c>
      <c r="BP33" t="s">
        <v>487</v>
      </c>
      <c r="BQ33" t="s">
        <v>191</v>
      </c>
    </row>
    <row r="34" spans="2:69">
      <c r="B34" t="s">
        <v>182</v>
      </c>
      <c r="C34" t="s">
        <v>488</v>
      </c>
      <c r="D34" t="s">
        <v>489</v>
      </c>
      <c r="E34" t="s">
        <v>191</v>
      </c>
      <c r="T34" t="s">
        <v>56</v>
      </c>
      <c r="BD34" s="7" t="s">
        <v>182</v>
      </c>
      <c r="BE34" s="7" t="s">
        <v>490</v>
      </c>
      <c r="BF34" s="7" t="s">
        <v>491</v>
      </c>
      <c r="BG34" s="7" t="s">
        <v>191</v>
      </c>
      <c r="BO34" t="s">
        <v>492</v>
      </c>
      <c r="BP34" t="s">
        <v>493</v>
      </c>
      <c r="BQ34" t="s">
        <v>191</v>
      </c>
    </row>
    <row r="35" spans="2:69">
      <c r="B35" s="10" t="s">
        <v>192</v>
      </c>
      <c r="C35" t="s">
        <v>494</v>
      </c>
      <c r="D35" t="s">
        <v>495</v>
      </c>
      <c r="E35" t="s">
        <v>496</v>
      </c>
      <c r="T35" t="s">
        <v>56</v>
      </c>
      <c r="BD35" s="7" t="s">
        <v>182</v>
      </c>
      <c r="BE35" s="7" t="s">
        <v>497</v>
      </c>
      <c r="BF35" s="7" t="s">
        <v>498</v>
      </c>
      <c r="BG35" s="7" t="s">
        <v>248</v>
      </c>
      <c r="BO35" t="s">
        <v>499</v>
      </c>
      <c r="BP35" t="s">
        <v>500</v>
      </c>
      <c r="BQ35" t="s">
        <v>191</v>
      </c>
    </row>
    <row r="36" spans="2:69">
      <c r="B36" s="10" t="s">
        <v>192</v>
      </c>
      <c r="C36" t="s">
        <v>501</v>
      </c>
      <c r="D36" t="s">
        <v>502</v>
      </c>
      <c r="E36" t="s">
        <v>496</v>
      </c>
      <c r="T36" t="s">
        <v>56</v>
      </c>
      <c r="BD36" s="7" t="s">
        <v>182</v>
      </c>
      <c r="BE36" s="7" t="s">
        <v>503</v>
      </c>
      <c r="BF36" s="7" t="s">
        <v>504</v>
      </c>
      <c r="BG36" s="7" t="s">
        <v>248</v>
      </c>
      <c r="BO36" t="s">
        <v>505</v>
      </c>
      <c r="BP36" t="s">
        <v>506</v>
      </c>
      <c r="BQ36" t="s">
        <v>248</v>
      </c>
    </row>
    <row r="37" spans="2:69">
      <c r="B37" t="s">
        <v>185</v>
      </c>
      <c r="C37" s="8" t="s">
        <v>127</v>
      </c>
      <c r="D37" t="s">
        <v>507</v>
      </c>
      <c r="E37" t="s">
        <v>135</v>
      </c>
      <c r="G37" t="s">
        <v>195</v>
      </c>
      <c r="H37" t="s">
        <v>508</v>
      </c>
      <c r="I37" t="s">
        <v>127</v>
      </c>
      <c r="T37" t="s">
        <v>56</v>
      </c>
      <c r="BD37" s="7" t="s">
        <v>182</v>
      </c>
      <c r="BE37" s="7" t="s">
        <v>509</v>
      </c>
      <c r="BF37" s="7" t="s">
        <v>510</v>
      </c>
      <c r="BG37" s="7" t="s">
        <v>191</v>
      </c>
      <c r="BO37" t="s">
        <v>511</v>
      </c>
      <c r="BP37" t="s">
        <v>512</v>
      </c>
      <c r="BQ37" t="s">
        <v>248</v>
      </c>
    </row>
    <row r="38" spans="2:69">
      <c r="B38" s="8"/>
      <c r="C38" s="8"/>
      <c r="D38" s="8"/>
      <c r="T38" t="s">
        <v>56</v>
      </c>
      <c r="BD38" s="7" t="s">
        <v>182</v>
      </c>
      <c r="BE38" s="7" t="s">
        <v>513</v>
      </c>
      <c r="BF38" s="7" t="s">
        <v>514</v>
      </c>
      <c r="BG38" s="7" t="s">
        <v>191</v>
      </c>
      <c r="BO38" t="s">
        <v>515</v>
      </c>
      <c r="BP38" t="s">
        <v>516</v>
      </c>
      <c r="BQ38" t="s">
        <v>191</v>
      </c>
    </row>
    <row r="39" spans="2:69">
      <c r="B39" s="8"/>
      <c r="C39" s="8"/>
      <c r="D39" s="8"/>
      <c r="T39" t="s">
        <v>56</v>
      </c>
      <c r="BD39" s="7" t="s">
        <v>182</v>
      </c>
      <c r="BE39" s="7" t="s">
        <v>517</v>
      </c>
      <c r="BF39" s="7" t="s">
        <v>518</v>
      </c>
      <c r="BG39" s="7" t="s">
        <v>191</v>
      </c>
      <c r="BO39" t="s">
        <v>519</v>
      </c>
      <c r="BP39" t="s">
        <v>520</v>
      </c>
      <c r="BQ39" t="s">
        <v>191</v>
      </c>
    </row>
    <row r="40" spans="2:69">
      <c r="B40" s="8"/>
      <c r="C40" s="8"/>
      <c r="D40" s="8"/>
      <c r="T40" t="s">
        <v>56</v>
      </c>
      <c r="BD40" s="7" t="s">
        <v>182</v>
      </c>
      <c r="BE40" s="7" t="s">
        <v>521</v>
      </c>
      <c r="BF40" s="7" t="s">
        <v>522</v>
      </c>
      <c r="BG40" s="7" t="s">
        <v>191</v>
      </c>
      <c r="BO40" t="s">
        <v>523</v>
      </c>
      <c r="BP40" t="s">
        <v>524</v>
      </c>
      <c r="BQ40" t="s">
        <v>191</v>
      </c>
    </row>
    <row r="41" spans="2:69">
      <c r="B41" s="8"/>
      <c r="C41" s="8"/>
      <c r="D41" s="8"/>
      <c r="T41" t="s">
        <v>56</v>
      </c>
      <c r="BD41" s="7" t="s">
        <v>182</v>
      </c>
      <c r="BE41" s="7" t="s">
        <v>525</v>
      </c>
      <c r="BF41" s="7" t="s">
        <v>526</v>
      </c>
      <c r="BG41" s="7" t="s">
        <v>191</v>
      </c>
      <c r="BO41" t="s">
        <v>527</v>
      </c>
      <c r="BP41" t="s">
        <v>528</v>
      </c>
      <c r="BQ41" t="s">
        <v>191</v>
      </c>
    </row>
    <row r="42" spans="2:69">
      <c r="B42" s="8"/>
      <c r="C42" s="8"/>
      <c r="D42" s="8"/>
      <c r="T42" t="s">
        <v>56</v>
      </c>
      <c r="BD42" s="7" t="s">
        <v>182</v>
      </c>
      <c r="BE42" s="7" t="s">
        <v>529</v>
      </c>
      <c r="BF42" s="7" t="s">
        <v>530</v>
      </c>
      <c r="BG42" s="7" t="s">
        <v>191</v>
      </c>
      <c r="BO42" t="s">
        <v>531</v>
      </c>
      <c r="BP42" t="s">
        <v>532</v>
      </c>
      <c r="BQ42" t="s">
        <v>191</v>
      </c>
    </row>
    <row r="43" spans="2:69">
      <c r="B43" s="8"/>
      <c r="C43" s="8"/>
      <c r="D43" s="8"/>
      <c r="T43" t="s">
        <v>56</v>
      </c>
      <c r="BD43" s="7" t="s">
        <v>182</v>
      </c>
      <c r="BE43" s="7" t="s">
        <v>533</v>
      </c>
      <c r="BF43" s="7" t="s">
        <v>534</v>
      </c>
      <c r="BG43" s="7" t="s">
        <v>191</v>
      </c>
      <c r="BO43" t="s">
        <v>535</v>
      </c>
      <c r="BP43" t="s">
        <v>536</v>
      </c>
      <c r="BQ43" t="s">
        <v>191</v>
      </c>
    </row>
    <row r="44" spans="2:69">
      <c r="B44" s="8"/>
      <c r="C44" s="8"/>
      <c r="D44" s="8"/>
      <c r="T44" t="s">
        <v>185</v>
      </c>
      <c r="U44" t="s">
        <v>537</v>
      </c>
      <c r="V44" t="s">
        <v>538</v>
      </c>
      <c r="W44" t="s">
        <v>135</v>
      </c>
      <c r="BD44" s="7" t="s">
        <v>182</v>
      </c>
      <c r="BE44" s="7" t="s">
        <v>539</v>
      </c>
      <c r="BF44" s="7" t="s">
        <v>540</v>
      </c>
      <c r="BG44" s="7" t="s">
        <v>191</v>
      </c>
      <c r="BO44" t="s">
        <v>541</v>
      </c>
      <c r="BP44" t="s">
        <v>542</v>
      </c>
      <c r="BQ44" t="s">
        <v>191</v>
      </c>
    </row>
    <row r="45" spans="2:69">
      <c r="B45" s="8"/>
      <c r="C45" s="8"/>
      <c r="D45" s="8"/>
      <c r="T45" t="s">
        <v>185</v>
      </c>
      <c r="U45" t="s">
        <v>543</v>
      </c>
      <c r="V45" t="s">
        <v>544</v>
      </c>
      <c r="W45" t="s">
        <v>135</v>
      </c>
      <c r="BD45" s="7" t="s">
        <v>182</v>
      </c>
      <c r="BE45" s="7" t="s">
        <v>545</v>
      </c>
      <c r="BF45" s="7" t="s">
        <v>546</v>
      </c>
      <c r="BG45" s="7" t="s">
        <v>248</v>
      </c>
      <c r="BO45" t="s">
        <v>547</v>
      </c>
      <c r="BP45" t="s">
        <v>548</v>
      </c>
      <c r="BQ45" t="s">
        <v>191</v>
      </c>
    </row>
    <row r="46" spans="2:69">
      <c r="B46" s="8"/>
      <c r="C46" s="8"/>
      <c r="D46" s="8"/>
      <c r="T46" t="s">
        <v>185</v>
      </c>
      <c r="U46" t="s">
        <v>549</v>
      </c>
      <c r="V46" t="s">
        <v>550</v>
      </c>
      <c r="W46" t="s">
        <v>135</v>
      </c>
      <c r="BD46" s="7" t="s">
        <v>182</v>
      </c>
      <c r="BE46" s="7" t="s">
        <v>551</v>
      </c>
      <c r="BF46" s="7" t="s">
        <v>552</v>
      </c>
      <c r="BG46" s="7" t="s">
        <v>248</v>
      </c>
      <c r="BO46" t="s">
        <v>553</v>
      </c>
      <c r="BP46" t="s">
        <v>554</v>
      </c>
      <c r="BQ46" t="s">
        <v>191</v>
      </c>
    </row>
    <row r="47" spans="2:69">
      <c r="B47" s="8"/>
      <c r="C47" s="8"/>
      <c r="D47" s="8"/>
      <c r="T47" t="s">
        <v>185</v>
      </c>
      <c r="U47" t="s">
        <v>555</v>
      </c>
      <c r="V47" t="s">
        <v>555</v>
      </c>
      <c r="W47" t="s">
        <v>135</v>
      </c>
      <c r="BD47" s="7" t="s">
        <v>182</v>
      </c>
      <c r="BE47" s="7" t="s">
        <v>556</v>
      </c>
      <c r="BF47" s="7" t="s">
        <v>557</v>
      </c>
      <c r="BG47" s="7" t="s">
        <v>191</v>
      </c>
      <c r="BO47" t="s">
        <v>558</v>
      </c>
      <c r="BP47" t="s">
        <v>559</v>
      </c>
      <c r="BQ47" t="s">
        <v>248</v>
      </c>
    </row>
    <row r="48" spans="2:69">
      <c r="B48" s="8"/>
      <c r="C48" s="8"/>
      <c r="D48" s="8"/>
      <c r="T48" t="s">
        <v>185</v>
      </c>
      <c r="U48" t="s">
        <v>560</v>
      </c>
      <c r="V48" t="s">
        <v>560</v>
      </c>
      <c r="W48" t="s">
        <v>135</v>
      </c>
      <c r="BD48" s="7" t="s">
        <v>182</v>
      </c>
      <c r="BE48" s="7" t="s">
        <v>561</v>
      </c>
      <c r="BF48" s="7" t="s">
        <v>562</v>
      </c>
      <c r="BG48" s="7" t="s">
        <v>191</v>
      </c>
      <c r="BO48" t="s">
        <v>563</v>
      </c>
      <c r="BP48" t="s">
        <v>564</v>
      </c>
      <c r="BQ48" t="s">
        <v>248</v>
      </c>
    </row>
    <row r="49" spans="2:59">
      <c r="B49" s="8"/>
      <c r="C49" s="8"/>
      <c r="D49" s="8"/>
      <c r="T49" t="s">
        <v>185</v>
      </c>
      <c r="U49" t="s">
        <v>565</v>
      </c>
      <c r="V49" t="s">
        <v>566</v>
      </c>
      <c r="W49" t="s">
        <v>135</v>
      </c>
      <c r="BD49" s="7" t="s">
        <v>182</v>
      </c>
      <c r="BE49" s="7" t="s">
        <v>567</v>
      </c>
      <c r="BF49" s="7" t="s">
        <v>568</v>
      </c>
      <c r="BG49" s="7" t="s">
        <v>191</v>
      </c>
    </row>
    <row r="50" spans="2:59">
      <c r="B50" s="8"/>
      <c r="C50" s="8"/>
      <c r="D50" s="8"/>
      <c r="T50" t="s">
        <v>185</v>
      </c>
      <c r="U50" t="s">
        <v>569</v>
      </c>
      <c r="V50" t="s">
        <v>569</v>
      </c>
      <c r="W50" t="s">
        <v>135</v>
      </c>
      <c r="BD50" s="7" t="s">
        <v>182</v>
      </c>
      <c r="BE50" s="7" t="s">
        <v>570</v>
      </c>
      <c r="BF50" s="7" t="s">
        <v>571</v>
      </c>
      <c r="BG50" s="7" t="s">
        <v>191</v>
      </c>
    </row>
    <row r="51" spans="20:59">
      <c r="T51" t="s">
        <v>185</v>
      </c>
      <c r="U51" t="s">
        <v>572</v>
      </c>
      <c r="V51" t="s">
        <v>573</v>
      </c>
      <c r="W51" t="s">
        <v>135</v>
      </c>
      <c r="Y51" t="s">
        <v>195</v>
      </c>
      <c r="Z51" t="s">
        <v>508</v>
      </c>
      <c r="AA51" t="s">
        <v>127</v>
      </c>
      <c r="BD51" s="7" t="s">
        <v>182</v>
      </c>
      <c r="BE51" s="7" t="s">
        <v>574</v>
      </c>
      <c r="BF51" s="7" t="s">
        <v>575</v>
      </c>
      <c r="BG51" s="7" t="s">
        <v>191</v>
      </c>
    </row>
    <row r="52" spans="20:59">
      <c r="T52" t="s">
        <v>185</v>
      </c>
      <c r="U52" t="s">
        <v>576</v>
      </c>
      <c r="V52" t="s">
        <v>576</v>
      </c>
      <c r="W52" t="s">
        <v>135</v>
      </c>
      <c r="Y52" t="s">
        <v>257</v>
      </c>
      <c r="BD52" s="6" t="s">
        <v>56</v>
      </c>
      <c r="BE52" s="6" t="s">
        <v>577</v>
      </c>
      <c r="BF52" s="6" t="s">
        <v>578</v>
      </c>
      <c r="BG52" s="7" t="s">
        <v>191</v>
      </c>
    </row>
    <row r="53" spans="20:59">
      <c r="T53" t="s">
        <v>185</v>
      </c>
      <c r="U53" t="s">
        <v>579</v>
      </c>
      <c r="V53" t="s">
        <v>579</v>
      </c>
      <c r="W53" t="s">
        <v>135</v>
      </c>
      <c r="BD53" s="6" t="s">
        <v>56</v>
      </c>
      <c r="BE53" s="6" t="s">
        <v>580</v>
      </c>
      <c r="BF53" s="6" t="s">
        <v>581</v>
      </c>
      <c r="BG53" s="7" t="s">
        <v>191</v>
      </c>
    </row>
    <row r="54" spans="20:59">
      <c r="T54" t="s">
        <v>185</v>
      </c>
      <c r="U54" t="s">
        <v>582</v>
      </c>
      <c r="V54" t="s">
        <v>582</v>
      </c>
      <c r="W54" t="s">
        <v>135</v>
      </c>
      <c r="BD54" s="6" t="s">
        <v>56</v>
      </c>
      <c r="BE54" s="6" t="s">
        <v>583</v>
      </c>
      <c r="BF54" s="6" t="s">
        <v>584</v>
      </c>
      <c r="BG54" s="7" t="s">
        <v>191</v>
      </c>
    </row>
    <row r="55" spans="20:59">
      <c r="T55" t="s">
        <v>185</v>
      </c>
      <c r="U55" s="13" t="s">
        <v>127</v>
      </c>
      <c r="V55" t="s">
        <v>585</v>
      </c>
      <c r="W55" t="s">
        <v>135</v>
      </c>
      <c r="Y55" t="s">
        <v>195</v>
      </c>
      <c r="Z55" t="s">
        <v>508</v>
      </c>
      <c r="AA55" t="s">
        <v>127</v>
      </c>
      <c r="BD55" s="6" t="s">
        <v>56</v>
      </c>
      <c r="BE55" s="6" t="s">
        <v>586</v>
      </c>
      <c r="BF55" s="6" t="s">
        <v>587</v>
      </c>
      <c r="BG55" s="7" t="s">
        <v>191</v>
      </c>
    </row>
    <row r="56" spans="20:59">
      <c r="T56" t="s">
        <v>185</v>
      </c>
      <c r="U56" t="s">
        <v>588</v>
      </c>
      <c r="V56" t="s">
        <v>588</v>
      </c>
      <c r="W56" t="s">
        <v>135</v>
      </c>
      <c r="BD56" s="6" t="s">
        <v>56</v>
      </c>
      <c r="BE56" s="6" t="s">
        <v>589</v>
      </c>
      <c r="BF56" s="6" t="s">
        <v>590</v>
      </c>
      <c r="BG56" s="7" t="s">
        <v>191</v>
      </c>
    </row>
    <row r="57" spans="20:59">
      <c r="T57" t="s">
        <v>185</v>
      </c>
      <c r="U57" t="s">
        <v>591</v>
      </c>
      <c r="V57" t="s">
        <v>592</v>
      </c>
      <c r="W57" t="s">
        <v>135</v>
      </c>
      <c r="BD57" s="6" t="s">
        <v>56</v>
      </c>
      <c r="BE57" s="6" t="s">
        <v>593</v>
      </c>
      <c r="BF57" s="6" t="s">
        <v>594</v>
      </c>
      <c r="BG57" s="7" t="s">
        <v>191</v>
      </c>
    </row>
    <row r="58" spans="20:59">
      <c r="T58" t="s">
        <v>185</v>
      </c>
      <c r="U58" t="s">
        <v>595</v>
      </c>
      <c r="V58" t="s">
        <v>596</v>
      </c>
      <c r="W58" t="s">
        <v>135</v>
      </c>
      <c r="Y58" t="s">
        <v>195</v>
      </c>
      <c r="AA58" t="s">
        <v>127</v>
      </c>
      <c r="BD58" s="6" t="s">
        <v>56</v>
      </c>
      <c r="BE58" s="6" t="s">
        <v>597</v>
      </c>
      <c r="BF58" s="6" t="s">
        <v>598</v>
      </c>
      <c r="BG58" s="7" t="s">
        <v>191</v>
      </c>
    </row>
    <row r="59" spans="20:59">
      <c r="T59" t="s">
        <v>185</v>
      </c>
      <c r="U59" t="s">
        <v>599</v>
      </c>
      <c r="V59" t="s">
        <v>600</v>
      </c>
      <c r="W59" t="s">
        <v>135</v>
      </c>
      <c r="BD59" s="6" t="s">
        <v>56</v>
      </c>
      <c r="BE59" s="6" t="s">
        <v>601</v>
      </c>
      <c r="BF59" s="6" t="s">
        <v>602</v>
      </c>
      <c r="BG59" s="7" t="s">
        <v>191</v>
      </c>
    </row>
    <row r="60" spans="20:59">
      <c r="T60" t="s">
        <v>185</v>
      </c>
      <c r="U60" t="s">
        <v>603</v>
      </c>
      <c r="V60" t="s">
        <v>604</v>
      </c>
      <c r="W60" t="s">
        <v>135</v>
      </c>
      <c r="BD60" s="6" t="s">
        <v>56</v>
      </c>
      <c r="BE60" s="6" t="s">
        <v>605</v>
      </c>
      <c r="BF60" s="6" t="s">
        <v>606</v>
      </c>
      <c r="BG60" s="7" t="s">
        <v>191</v>
      </c>
    </row>
    <row r="61" spans="20:59">
      <c r="T61" t="s">
        <v>185</v>
      </c>
      <c r="U61" t="s">
        <v>607</v>
      </c>
      <c r="V61" t="s">
        <v>607</v>
      </c>
      <c r="W61" t="s">
        <v>135</v>
      </c>
      <c r="BD61" s="6" t="s">
        <v>56</v>
      </c>
      <c r="BE61" s="6" t="s">
        <v>608</v>
      </c>
      <c r="BF61" s="6" t="s">
        <v>609</v>
      </c>
      <c r="BG61" s="7" t="s">
        <v>191</v>
      </c>
    </row>
    <row r="62" spans="20:59">
      <c r="T62" t="s">
        <v>185</v>
      </c>
      <c r="U62" s="13" t="s">
        <v>610</v>
      </c>
      <c r="V62" s="13" t="s">
        <v>611</v>
      </c>
      <c r="W62" t="s">
        <v>135</v>
      </c>
      <c r="BD62" s="6" t="s">
        <v>56</v>
      </c>
      <c r="BE62" s="6" t="s">
        <v>612</v>
      </c>
      <c r="BF62" s="6" t="s">
        <v>613</v>
      </c>
      <c r="BG62" s="7" t="s">
        <v>191</v>
      </c>
    </row>
    <row r="63" spans="20:59">
      <c r="T63" t="s">
        <v>185</v>
      </c>
      <c r="U63" t="s">
        <v>614</v>
      </c>
      <c r="V63" t="s">
        <v>615</v>
      </c>
      <c r="W63" t="s">
        <v>135</v>
      </c>
      <c r="BD63" s="6" t="s">
        <v>56</v>
      </c>
      <c r="BE63" s="6" t="s">
        <v>616</v>
      </c>
      <c r="BF63" s="6" t="s">
        <v>617</v>
      </c>
      <c r="BG63" s="7" t="s">
        <v>618</v>
      </c>
    </row>
    <row r="64" spans="20:59">
      <c r="T64" t="s">
        <v>185</v>
      </c>
      <c r="U64" t="s">
        <v>619</v>
      </c>
      <c r="V64" t="s">
        <v>619</v>
      </c>
      <c r="W64" t="s">
        <v>135</v>
      </c>
      <c r="BD64" s="6" t="s">
        <v>56</v>
      </c>
      <c r="BE64" s="6" t="s">
        <v>620</v>
      </c>
      <c r="BF64" s="6" t="s">
        <v>621</v>
      </c>
      <c r="BG64" s="7" t="s">
        <v>191</v>
      </c>
    </row>
    <row r="65" spans="20:59">
      <c r="T65" t="s">
        <v>185</v>
      </c>
      <c r="U65" t="s">
        <v>622</v>
      </c>
      <c r="V65" t="s">
        <v>623</v>
      </c>
      <c r="W65" t="s">
        <v>135</v>
      </c>
      <c r="BD65" s="6" t="s">
        <v>56</v>
      </c>
      <c r="BE65" s="6" t="s">
        <v>624</v>
      </c>
      <c r="BF65" s="6" t="s">
        <v>625</v>
      </c>
      <c r="BG65" s="7" t="s">
        <v>191</v>
      </c>
    </row>
    <row r="66" spans="20:59">
      <c r="T66" t="s">
        <v>185</v>
      </c>
      <c r="U66" t="s">
        <v>626</v>
      </c>
      <c r="V66" t="s">
        <v>627</v>
      </c>
      <c r="W66" t="s">
        <v>135</v>
      </c>
      <c r="BD66" s="6" t="s">
        <v>56</v>
      </c>
      <c r="BE66" s="6" t="s">
        <v>628</v>
      </c>
      <c r="BF66" s="6" t="s">
        <v>629</v>
      </c>
      <c r="BG66" s="7" t="s">
        <v>191</v>
      </c>
    </row>
    <row r="67" spans="20:59">
      <c r="T67" t="s">
        <v>185</v>
      </c>
      <c r="U67" t="s">
        <v>630</v>
      </c>
      <c r="V67" t="s">
        <v>631</v>
      </c>
      <c r="W67" t="s">
        <v>135</v>
      </c>
      <c r="BD67" s="6" t="s">
        <v>56</v>
      </c>
      <c r="BE67" s="6" t="s">
        <v>632</v>
      </c>
      <c r="BF67" s="6" t="s">
        <v>633</v>
      </c>
      <c r="BG67" s="7" t="s">
        <v>248</v>
      </c>
    </row>
    <row r="68" spans="20:59">
      <c r="T68" t="s">
        <v>185</v>
      </c>
      <c r="U68" t="s">
        <v>634</v>
      </c>
      <c r="V68" t="s">
        <v>635</v>
      </c>
      <c r="W68" t="s">
        <v>135</v>
      </c>
      <c r="BD68" s="6" t="s">
        <v>56</v>
      </c>
      <c r="BE68" s="6" t="s">
        <v>636</v>
      </c>
      <c r="BF68" s="6" t="s">
        <v>637</v>
      </c>
      <c r="BG68" s="7" t="s">
        <v>638</v>
      </c>
    </row>
    <row r="69" spans="20:59">
      <c r="T69" t="s">
        <v>185</v>
      </c>
      <c r="U69" t="s">
        <v>639</v>
      </c>
      <c r="V69" t="s">
        <v>640</v>
      </c>
      <c r="W69" t="s">
        <v>135</v>
      </c>
      <c r="BD69" s="6" t="s">
        <v>56</v>
      </c>
      <c r="BE69" s="6" t="s">
        <v>641</v>
      </c>
      <c r="BF69" s="6" t="s">
        <v>642</v>
      </c>
      <c r="BG69" s="7" t="s">
        <v>191</v>
      </c>
    </row>
    <row r="70" spans="20:59">
      <c r="T70" t="s">
        <v>185</v>
      </c>
      <c r="U70" t="s">
        <v>643</v>
      </c>
      <c r="V70" t="s">
        <v>644</v>
      </c>
      <c r="W70" t="s">
        <v>135</v>
      </c>
      <c r="BD70" s="6" t="s">
        <v>56</v>
      </c>
      <c r="BE70" s="6" t="s">
        <v>645</v>
      </c>
      <c r="BF70" s="6" t="s">
        <v>646</v>
      </c>
      <c r="BG70" s="7" t="s">
        <v>496</v>
      </c>
    </row>
    <row r="71" spans="20:59">
      <c r="T71" t="s">
        <v>185</v>
      </c>
      <c r="U71" t="s">
        <v>647</v>
      </c>
      <c r="V71" t="s">
        <v>648</v>
      </c>
      <c r="W71" t="s">
        <v>135</v>
      </c>
      <c r="Y71" t="s">
        <v>195</v>
      </c>
      <c r="BD71" s="6" t="s">
        <v>56</v>
      </c>
      <c r="BE71" s="6" t="s">
        <v>649</v>
      </c>
      <c r="BF71" s="6" t="s">
        <v>650</v>
      </c>
      <c r="BG71" s="7" t="s">
        <v>496</v>
      </c>
    </row>
    <row r="72" spans="20:59">
      <c r="T72" t="s">
        <v>185</v>
      </c>
      <c r="U72" t="s">
        <v>651</v>
      </c>
      <c r="V72" t="s">
        <v>651</v>
      </c>
      <c r="W72" t="s">
        <v>135</v>
      </c>
      <c r="Y72" t="s">
        <v>195</v>
      </c>
      <c r="Z72" t="s">
        <v>508</v>
      </c>
      <c r="AA72" t="s">
        <v>652</v>
      </c>
      <c r="BD72" s="6" t="s">
        <v>56</v>
      </c>
      <c r="BE72" s="6" t="s">
        <v>653</v>
      </c>
      <c r="BF72" s="6" t="s">
        <v>654</v>
      </c>
      <c r="BG72" s="7" t="s">
        <v>496</v>
      </c>
    </row>
    <row r="73" spans="20:59">
      <c r="T73" t="s">
        <v>185</v>
      </c>
      <c r="U73" s="13" t="s">
        <v>655</v>
      </c>
      <c r="W73" t="s">
        <v>135</v>
      </c>
      <c r="BD73" s="6" t="s">
        <v>56</v>
      </c>
      <c r="BE73" s="6" t="s">
        <v>656</v>
      </c>
      <c r="BF73" s="6" t="s">
        <v>657</v>
      </c>
      <c r="BG73" s="7" t="s">
        <v>496</v>
      </c>
    </row>
    <row r="74" spans="20:59">
      <c r="T74" t="s">
        <v>185</v>
      </c>
      <c r="U74" s="13" t="s">
        <v>658</v>
      </c>
      <c r="W74" t="s">
        <v>135</v>
      </c>
      <c r="BD74" s="6" t="s">
        <v>56</v>
      </c>
      <c r="BE74" s="6" t="s">
        <v>659</v>
      </c>
      <c r="BF74" s="6" t="s">
        <v>660</v>
      </c>
      <c r="BG74" s="7" t="s">
        <v>496</v>
      </c>
    </row>
    <row r="75" spans="20:59">
      <c r="T75" t="s">
        <v>185</v>
      </c>
      <c r="U75" s="13" t="s">
        <v>661</v>
      </c>
      <c r="W75" t="s">
        <v>135</v>
      </c>
      <c r="BD75" s="6" t="s">
        <v>56</v>
      </c>
      <c r="BE75" s="6" t="s">
        <v>662</v>
      </c>
      <c r="BF75" s="6" t="s">
        <v>663</v>
      </c>
      <c r="BG75" s="7" t="s">
        <v>496</v>
      </c>
    </row>
    <row r="76" spans="20:59">
      <c r="T76" s="12" t="s">
        <v>182</v>
      </c>
      <c r="U76" s="12" t="s">
        <v>664</v>
      </c>
      <c r="V76" s="12" t="s">
        <v>665</v>
      </c>
      <c r="W76" s="11" t="s">
        <v>191</v>
      </c>
      <c r="BD76" s="6" t="s">
        <v>56</v>
      </c>
      <c r="BE76" s="6" t="s">
        <v>666</v>
      </c>
      <c r="BF76" s="6" t="s">
        <v>667</v>
      </c>
      <c r="BG76" s="7" t="s">
        <v>496</v>
      </c>
    </row>
    <row r="77" spans="56:59">
      <c r="BD77" s="6" t="s">
        <v>56</v>
      </c>
      <c r="BE77" s="6" t="s">
        <v>668</v>
      </c>
      <c r="BF77" s="6" t="s">
        <v>669</v>
      </c>
      <c r="BG77" s="7" t="s">
        <v>496</v>
      </c>
    </row>
    <row r="78" spans="56:59">
      <c r="BD78" s="6" t="s">
        <v>56</v>
      </c>
      <c r="BE78" s="6" t="s">
        <v>670</v>
      </c>
      <c r="BF78" s="6" t="s">
        <v>671</v>
      </c>
      <c r="BG78" s="7" t="s">
        <v>191</v>
      </c>
    </row>
    <row r="79" spans="56:60">
      <c r="BD79" s="6" t="s">
        <v>56</v>
      </c>
      <c r="BE79" s="6" t="s">
        <v>672</v>
      </c>
      <c r="BF79" s="6" t="s">
        <v>673</v>
      </c>
      <c r="BG79" s="7" t="s">
        <v>191</v>
      </c>
      <c r="BH79" s="7" t="s">
        <v>62</v>
      </c>
    </row>
    <row r="80" spans="56:60">
      <c r="BD80" s="6" t="s">
        <v>56</v>
      </c>
      <c r="BE80" s="6" t="s">
        <v>674</v>
      </c>
      <c r="BF80" s="6" t="s">
        <v>675</v>
      </c>
      <c r="BG80" s="7" t="s">
        <v>191</v>
      </c>
      <c r="BH80" s="7" t="s">
        <v>62</v>
      </c>
    </row>
    <row r="81" spans="56:60">
      <c r="BD81" s="6" t="s">
        <v>56</v>
      </c>
      <c r="BE81" s="6" t="s">
        <v>676</v>
      </c>
      <c r="BF81" s="6" t="s">
        <v>677</v>
      </c>
      <c r="BG81" s="7" t="s">
        <v>191</v>
      </c>
      <c r="BH81" s="7" t="s">
        <v>62</v>
      </c>
    </row>
    <row r="82" spans="56:60">
      <c r="BD82" s="6" t="s">
        <v>56</v>
      </c>
      <c r="BE82" s="6" t="s">
        <v>678</v>
      </c>
      <c r="BF82" s="6" t="s">
        <v>679</v>
      </c>
      <c r="BG82" s="7" t="s">
        <v>191</v>
      </c>
      <c r="BH82" s="7" t="s">
        <v>62</v>
      </c>
    </row>
    <row r="83" spans="56:60">
      <c r="BD83" s="6" t="s">
        <v>56</v>
      </c>
      <c r="BE83" s="6" t="s">
        <v>680</v>
      </c>
      <c r="BF83" s="6" t="s">
        <v>681</v>
      </c>
      <c r="BG83" s="7" t="s">
        <v>191</v>
      </c>
      <c r="BH83" s="7" t="s">
        <v>62</v>
      </c>
    </row>
    <row r="84" spans="56:60">
      <c r="BD84" s="6" t="s">
        <v>56</v>
      </c>
      <c r="BE84" s="6" t="s">
        <v>682</v>
      </c>
      <c r="BF84" s="6" t="s">
        <v>683</v>
      </c>
      <c r="BG84" s="7" t="s">
        <v>191</v>
      </c>
      <c r="BH84" s="7" t="s">
        <v>62</v>
      </c>
    </row>
    <row r="85" spans="56:60">
      <c r="BD85" s="6" t="s">
        <v>56</v>
      </c>
      <c r="BE85" s="6" t="s">
        <v>684</v>
      </c>
      <c r="BF85" s="6" t="s">
        <v>685</v>
      </c>
      <c r="BG85" s="7" t="s">
        <v>191</v>
      </c>
      <c r="BH85" s="7" t="s">
        <v>62</v>
      </c>
    </row>
    <row r="86" spans="56:60">
      <c r="BD86" s="6" t="s">
        <v>56</v>
      </c>
      <c r="BE86" s="6" t="s">
        <v>686</v>
      </c>
      <c r="BF86" s="6" t="s">
        <v>687</v>
      </c>
      <c r="BG86" s="7" t="s">
        <v>191</v>
      </c>
      <c r="BH86" s="7" t="s">
        <v>62</v>
      </c>
    </row>
    <row r="87" spans="56:60">
      <c r="BD87" s="6" t="s">
        <v>56</v>
      </c>
      <c r="BE87" s="6" t="s">
        <v>688</v>
      </c>
      <c r="BF87" s="6" t="s">
        <v>689</v>
      </c>
      <c r="BG87" s="7" t="s">
        <v>191</v>
      </c>
      <c r="BH87" s="7" t="s">
        <v>62</v>
      </c>
    </row>
    <row r="88" spans="56:60">
      <c r="BD88" s="6" t="s">
        <v>56</v>
      </c>
      <c r="BE88" s="6" t="s">
        <v>690</v>
      </c>
      <c r="BF88" s="6" t="s">
        <v>691</v>
      </c>
      <c r="BG88" s="7" t="s">
        <v>191</v>
      </c>
      <c r="BH88" s="7" t="s">
        <v>62</v>
      </c>
    </row>
    <row r="89" spans="56:60">
      <c r="BD89" s="6" t="s">
        <v>56</v>
      </c>
      <c r="BE89" s="6" t="s">
        <v>692</v>
      </c>
      <c r="BF89" s="6" t="s">
        <v>693</v>
      </c>
      <c r="BG89" s="7" t="s">
        <v>191</v>
      </c>
      <c r="BH89" s="7" t="s">
        <v>62</v>
      </c>
    </row>
    <row r="90" spans="56:60">
      <c r="BD90" s="6" t="s">
        <v>56</v>
      </c>
      <c r="BE90" s="6" t="s">
        <v>694</v>
      </c>
      <c r="BF90" s="6" t="s">
        <v>695</v>
      </c>
      <c r="BG90" s="7" t="s">
        <v>191</v>
      </c>
      <c r="BH90" s="7" t="s">
        <v>62</v>
      </c>
    </row>
    <row r="91" spans="56:60">
      <c r="BD91" s="6" t="s">
        <v>56</v>
      </c>
      <c r="BE91" s="6" t="s">
        <v>696</v>
      </c>
      <c r="BF91" s="6" t="s">
        <v>697</v>
      </c>
      <c r="BG91" s="7" t="s">
        <v>191</v>
      </c>
      <c r="BH91" s="7" t="s">
        <v>62</v>
      </c>
    </row>
    <row r="92" spans="56:59">
      <c r="BD92" s="6" t="s">
        <v>56</v>
      </c>
      <c r="BE92" s="6" t="s">
        <v>698</v>
      </c>
      <c r="BF92" s="6" t="s">
        <v>698</v>
      </c>
      <c r="BG92" s="7" t="s">
        <v>135</v>
      </c>
    </row>
    <row r="93" spans="56:61">
      <c r="BD93" s="6" t="s">
        <v>56</v>
      </c>
      <c r="BE93" s="6" t="s">
        <v>699</v>
      </c>
      <c r="BF93" s="6" t="s">
        <v>700</v>
      </c>
      <c r="BG93" s="7" t="s">
        <v>135</v>
      </c>
      <c r="BH93" s="7" t="s">
        <v>62</v>
      </c>
      <c r="BI93" s="7" t="s">
        <v>6</v>
      </c>
    </row>
    <row r="94" spans="56:61">
      <c r="BD94" s="6" t="s">
        <v>56</v>
      </c>
      <c r="BE94" s="6" t="s">
        <v>701</v>
      </c>
      <c r="BF94" s="6" t="s">
        <v>702</v>
      </c>
      <c r="BG94" s="7" t="s">
        <v>135</v>
      </c>
      <c r="BH94" s="7" t="s">
        <v>62</v>
      </c>
      <c r="BI94" s="7" t="s">
        <v>6</v>
      </c>
    </row>
    <row r="95" spans="56:61">
      <c r="BD95" s="6" t="s">
        <v>56</v>
      </c>
      <c r="BE95" s="6" t="s">
        <v>703</v>
      </c>
      <c r="BF95" s="6" t="s">
        <v>704</v>
      </c>
      <c r="BG95" s="7" t="s">
        <v>135</v>
      </c>
      <c r="BH95" s="7" t="s">
        <v>62</v>
      </c>
      <c r="BI95" s="7" t="s">
        <v>6</v>
      </c>
    </row>
    <row r="96" spans="56:59">
      <c r="BD96" s="6" t="s">
        <v>56</v>
      </c>
      <c r="BE96" s="6" t="s">
        <v>705</v>
      </c>
      <c r="BF96" s="6" t="s">
        <v>706</v>
      </c>
      <c r="BG96" s="7" t="s">
        <v>191</v>
      </c>
    </row>
    <row r="97" spans="56:59">
      <c r="BD97" s="6" t="s">
        <v>56</v>
      </c>
      <c r="BE97" s="6" t="s">
        <v>707</v>
      </c>
      <c r="BF97" s="6" t="s">
        <v>708</v>
      </c>
      <c r="BG97" s="7" t="s">
        <v>135</v>
      </c>
    </row>
    <row r="98" spans="56:59">
      <c r="BD98" s="6" t="s">
        <v>56</v>
      </c>
      <c r="BE98" s="6" t="s">
        <v>709</v>
      </c>
      <c r="BF98" s="6" t="s">
        <v>710</v>
      </c>
      <c r="BG98" s="7" t="s">
        <v>135</v>
      </c>
    </row>
    <row r="99" spans="56:59">
      <c r="BD99" s="6" t="s">
        <v>56</v>
      </c>
      <c r="BE99" s="6" t="s">
        <v>711</v>
      </c>
      <c r="BF99" s="6" t="s">
        <v>712</v>
      </c>
      <c r="BG99" s="7" t="s">
        <v>191</v>
      </c>
    </row>
    <row r="100" spans="56:59">
      <c r="BD100" s="6" t="s">
        <v>56</v>
      </c>
      <c r="BE100" s="6" t="s">
        <v>713</v>
      </c>
      <c r="BF100" s="6" t="s">
        <v>714</v>
      </c>
      <c r="BG100" s="7" t="s">
        <v>135</v>
      </c>
    </row>
    <row r="101" spans="56:61">
      <c r="BD101" s="6" t="s">
        <v>56</v>
      </c>
      <c r="BE101" s="6" t="s">
        <v>371</v>
      </c>
      <c r="BF101" s="6" t="s">
        <v>715</v>
      </c>
      <c r="BG101" s="7" t="s">
        <v>135</v>
      </c>
      <c r="BI101" s="7" t="s">
        <v>257</v>
      </c>
    </row>
    <row r="102" spans="56:59">
      <c r="BD102" s="6" t="s">
        <v>56</v>
      </c>
      <c r="BE102" s="6" t="s">
        <v>716</v>
      </c>
      <c r="BF102" s="6" t="s">
        <v>717</v>
      </c>
      <c r="BG102" s="7" t="s">
        <v>135</v>
      </c>
    </row>
    <row r="103" spans="56:59">
      <c r="BD103" s="6" t="s">
        <v>56</v>
      </c>
      <c r="BE103" s="6" t="s">
        <v>718</v>
      </c>
      <c r="BF103" s="6" t="s">
        <v>719</v>
      </c>
      <c r="BG103" s="7" t="s">
        <v>191</v>
      </c>
    </row>
    <row r="104" spans="56:59">
      <c r="BD104" s="6" t="s">
        <v>56</v>
      </c>
      <c r="BE104" s="6" t="s">
        <v>720</v>
      </c>
      <c r="BF104" s="6" t="s">
        <v>721</v>
      </c>
      <c r="BG104" s="7" t="s">
        <v>191</v>
      </c>
    </row>
    <row r="105" spans="56:59">
      <c r="BD105" s="6" t="s">
        <v>56</v>
      </c>
      <c r="BE105" s="6" t="s">
        <v>722</v>
      </c>
      <c r="BF105" s="6" t="s">
        <v>723</v>
      </c>
      <c r="BG105" s="7" t="s">
        <v>135</v>
      </c>
    </row>
    <row r="106" spans="56:59">
      <c r="BD106" s="6" t="s">
        <v>56</v>
      </c>
      <c r="BE106" s="6" t="s">
        <v>724</v>
      </c>
      <c r="BF106" s="6" t="s">
        <v>725</v>
      </c>
      <c r="BG106" s="7" t="s">
        <v>135</v>
      </c>
    </row>
    <row r="107" spans="56:59">
      <c r="BD107" s="6" t="s">
        <v>56</v>
      </c>
      <c r="BE107" s="6" t="s">
        <v>379</v>
      </c>
      <c r="BF107" s="6" t="s">
        <v>726</v>
      </c>
      <c r="BG107" s="7" t="s">
        <v>135</v>
      </c>
    </row>
    <row r="108" spans="56:59">
      <c r="BD108" s="6" t="s">
        <v>56</v>
      </c>
      <c r="BE108" s="6" t="s">
        <v>727</v>
      </c>
      <c r="BF108" s="6" t="s">
        <v>728</v>
      </c>
      <c r="BG108" s="7" t="s">
        <v>191</v>
      </c>
    </row>
    <row r="109" spans="56:59">
      <c r="BD109" s="6" t="s">
        <v>56</v>
      </c>
      <c r="BE109" s="6" t="s">
        <v>729</v>
      </c>
      <c r="BF109" s="6" t="s">
        <v>730</v>
      </c>
      <c r="BG109" s="7" t="s">
        <v>191</v>
      </c>
    </row>
    <row r="110" spans="56:59">
      <c r="BD110" s="6" t="s">
        <v>56</v>
      </c>
      <c r="BE110" s="6" t="s">
        <v>731</v>
      </c>
      <c r="BF110" s="6" t="s">
        <v>732</v>
      </c>
      <c r="BG110" s="7" t="s">
        <v>135</v>
      </c>
    </row>
    <row r="111" spans="56:59">
      <c r="BD111" s="6" t="s">
        <v>56</v>
      </c>
      <c r="BE111" s="6" t="s">
        <v>733</v>
      </c>
      <c r="BF111" s="6" t="s">
        <v>734</v>
      </c>
      <c r="BG111" s="7" t="s">
        <v>135</v>
      </c>
    </row>
    <row r="112" spans="56:59">
      <c r="BD112" s="6" t="s">
        <v>56</v>
      </c>
      <c r="BE112" s="6" t="s">
        <v>735</v>
      </c>
      <c r="BF112" s="6" t="s">
        <v>736</v>
      </c>
      <c r="BG112" s="7" t="s">
        <v>191</v>
      </c>
    </row>
    <row r="113" spans="56:59">
      <c r="BD113" s="6" t="s">
        <v>56</v>
      </c>
      <c r="BE113" s="6" t="s">
        <v>737</v>
      </c>
      <c r="BF113" s="6" t="s">
        <v>738</v>
      </c>
      <c r="BG113" s="7" t="s">
        <v>135</v>
      </c>
    </row>
    <row r="114" spans="56:59">
      <c r="BD114" s="6" t="s">
        <v>56</v>
      </c>
      <c r="BE114" s="6" t="s">
        <v>739</v>
      </c>
      <c r="BF114" s="6" t="s">
        <v>740</v>
      </c>
      <c r="BG114" s="7" t="s">
        <v>135</v>
      </c>
    </row>
    <row r="115" spans="56:59">
      <c r="BD115" s="6" t="s">
        <v>56</v>
      </c>
      <c r="BE115" s="6" t="s">
        <v>389</v>
      </c>
      <c r="BF115" s="6" t="s">
        <v>741</v>
      </c>
      <c r="BG115" s="7" t="s">
        <v>135</v>
      </c>
    </row>
    <row r="116" spans="56:59">
      <c r="BD116" s="6" t="s">
        <v>56</v>
      </c>
      <c r="BE116" s="6" t="s">
        <v>742</v>
      </c>
      <c r="BF116" s="6" t="s">
        <v>743</v>
      </c>
      <c r="BG116" s="7" t="s">
        <v>191</v>
      </c>
    </row>
    <row r="117" spans="56:59">
      <c r="BD117" s="6" t="s">
        <v>56</v>
      </c>
      <c r="BE117" s="6" t="s">
        <v>744</v>
      </c>
      <c r="BF117" s="6" t="s">
        <v>745</v>
      </c>
      <c r="BG117" s="7" t="s">
        <v>191</v>
      </c>
    </row>
    <row r="118" spans="56:59">
      <c r="BD118" s="6" t="s">
        <v>56</v>
      </c>
      <c r="BE118" s="6" t="s">
        <v>363</v>
      </c>
      <c r="BF118" s="6" t="s">
        <v>746</v>
      </c>
      <c r="BG118" s="7" t="s">
        <v>135</v>
      </c>
    </row>
    <row r="119" spans="56:59">
      <c r="BD119" s="6" t="s">
        <v>56</v>
      </c>
      <c r="BE119" s="6" t="s">
        <v>747</v>
      </c>
      <c r="BF119" s="6" t="s">
        <v>748</v>
      </c>
      <c r="BG119" s="7" t="s">
        <v>135</v>
      </c>
    </row>
    <row r="120" spans="56:59">
      <c r="BD120" s="6" t="s">
        <v>56</v>
      </c>
      <c r="BE120" s="6" t="s">
        <v>749</v>
      </c>
      <c r="BF120" s="6" t="s">
        <v>750</v>
      </c>
      <c r="BG120" s="7" t="s">
        <v>191</v>
      </c>
    </row>
    <row r="121" spans="56:59">
      <c r="BD121" s="16" t="s">
        <v>185</v>
      </c>
      <c r="BE121" s="16" t="s">
        <v>234</v>
      </c>
      <c r="BF121" s="16" t="s">
        <v>751</v>
      </c>
      <c r="BG121" s="16" t="s">
        <v>135</v>
      </c>
    </row>
    <row r="122" spans="56:59">
      <c r="BD122" s="7" t="s">
        <v>185</v>
      </c>
      <c r="BE122" s="7" t="s">
        <v>204</v>
      </c>
      <c r="BF122" s="7" t="s">
        <v>752</v>
      </c>
      <c r="BG122" s="7" t="s">
        <v>135</v>
      </c>
    </row>
    <row r="123" spans="56:59">
      <c r="BD123" s="7" t="s">
        <v>185</v>
      </c>
      <c r="BE123" s="7" t="s">
        <v>186</v>
      </c>
      <c r="BF123" s="7" t="s">
        <v>753</v>
      </c>
      <c r="BG123" s="7" t="s">
        <v>135</v>
      </c>
    </row>
    <row r="124" spans="56:59">
      <c r="BD124" s="7" t="s">
        <v>185</v>
      </c>
      <c r="BE124" s="7" t="s">
        <v>220</v>
      </c>
      <c r="BF124" s="7" t="s">
        <v>754</v>
      </c>
      <c r="BG124" s="7" t="s">
        <v>135</v>
      </c>
    </row>
    <row r="125" spans="56:59">
      <c r="BD125" s="7" t="s">
        <v>185</v>
      </c>
      <c r="BE125" s="7" t="s">
        <v>755</v>
      </c>
      <c r="BF125" s="7" t="s">
        <v>756</v>
      </c>
      <c r="BG125" s="7" t="s">
        <v>135</v>
      </c>
    </row>
    <row r="126" spans="56:59">
      <c r="BD126" s="7" t="s">
        <v>185</v>
      </c>
      <c r="BE126" s="7" t="s">
        <v>757</v>
      </c>
      <c r="BF126" s="7" t="s">
        <v>758</v>
      </c>
      <c r="BG126" s="7" t="s">
        <v>135</v>
      </c>
    </row>
    <row r="127" spans="56:59">
      <c r="BD127" s="7" t="s">
        <v>185</v>
      </c>
      <c r="BE127" s="7" t="s">
        <v>759</v>
      </c>
      <c r="BF127" s="7" t="s">
        <v>759</v>
      </c>
      <c r="BG127" s="7" t="s">
        <v>135</v>
      </c>
    </row>
    <row r="128" spans="56:61">
      <c r="BD128" s="7" t="s">
        <v>185</v>
      </c>
      <c r="BE128" s="7" t="s">
        <v>760</v>
      </c>
      <c r="BF128" s="7" t="s">
        <v>761</v>
      </c>
      <c r="BG128" s="7" t="s">
        <v>135</v>
      </c>
      <c r="BI128" s="7" t="s">
        <v>6</v>
      </c>
    </row>
    <row r="129" spans="56:59">
      <c r="BD129" s="7" t="s">
        <v>185</v>
      </c>
      <c r="BE129" s="7" t="s">
        <v>762</v>
      </c>
      <c r="BF129" s="7" t="s">
        <v>762</v>
      </c>
      <c r="BG129" s="7" t="s">
        <v>135</v>
      </c>
    </row>
    <row r="130" spans="56:59">
      <c r="BD130" s="7" t="s">
        <v>185</v>
      </c>
      <c r="BE130" s="7" t="s">
        <v>763</v>
      </c>
      <c r="BF130" s="7" t="s">
        <v>764</v>
      </c>
      <c r="BG130" s="7" t="s">
        <v>135</v>
      </c>
    </row>
    <row r="131" spans="56:59">
      <c r="BD131" s="7" t="s">
        <v>56</v>
      </c>
      <c r="BE131" s="7" t="s">
        <v>765</v>
      </c>
      <c r="BF131" s="7" t="s">
        <v>766</v>
      </c>
      <c r="BG131" s="7" t="s">
        <v>135</v>
      </c>
    </row>
    <row r="132" spans="56:59">
      <c r="BD132" s="7" t="s">
        <v>56</v>
      </c>
      <c r="BE132" s="7" t="s">
        <v>767</v>
      </c>
      <c r="BF132" s="7" t="s">
        <v>768</v>
      </c>
      <c r="BG132" s="7" t="s">
        <v>135</v>
      </c>
    </row>
    <row r="133" spans="56:59">
      <c r="BD133" s="7" t="s">
        <v>56</v>
      </c>
      <c r="BE133" s="7" t="s">
        <v>346</v>
      </c>
      <c r="BF133" s="7" t="s">
        <v>769</v>
      </c>
      <c r="BG133" s="7" t="s">
        <v>135</v>
      </c>
    </row>
    <row r="134" spans="56:61">
      <c r="BD134" s="7" t="s">
        <v>185</v>
      </c>
      <c r="BE134" s="7" t="s">
        <v>770</v>
      </c>
      <c r="BF134" s="7" t="s">
        <v>771</v>
      </c>
      <c r="BG134" s="7" t="s">
        <v>135</v>
      </c>
      <c r="BI134" s="7" t="s">
        <v>257</v>
      </c>
    </row>
    <row r="135" spans="56:61">
      <c r="BD135" s="7" t="s">
        <v>185</v>
      </c>
      <c r="BE135" s="7" t="s">
        <v>326</v>
      </c>
      <c r="BF135" s="7" t="s">
        <v>772</v>
      </c>
      <c r="BG135" s="7" t="s">
        <v>135</v>
      </c>
      <c r="BI135" s="7" t="s">
        <v>257</v>
      </c>
    </row>
    <row r="136" spans="56:61">
      <c r="BD136" s="7" t="s">
        <v>56</v>
      </c>
      <c r="BE136" s="7" t="s">
        <v>336</v>
      </c>
      <c r="BF136" s="7" t="s">
        <v>773</v>
      </c>
      <c r="BG136" s="7" t="s">
        <v>135</v>
      </c>
      <c r="BI136" s="7" t="s">
        <v>257</v>
      </c>
    </row>
    <row r="137" spans="56:61">
      <c r="BD137" s="6" t="s">
        <v>56</v>
      </c>
      <c r="BE137" s="6" t="s">
        <v>774</v>
      </c>
      <c r="BF137" s="6" t="s">
        <v>775</v>
      </c>
      <c r="BG137" s="7" t="s">
        <v>135</v>
      </c>
      <c r="BI137" s="7" t="s">
        <v>257</v>
      </c>
    </row>
    <row r="138" spans="56:61">
      <c r="BD138" s="8" t="s">
        <v>185</v>
      </c>
      <c r="BE138" s="8" t="s">
        <v>776</v>
      </c>
      <c r="BF138" s="8" t="s">
        <v>777</v>
      </c>
      <c r="BG138" s="7" t="s">
        <v>135</v>
      </c>
      <c r="BI138" s="7" t="s">
        <v>257</v>
      </c>
    </row>
    <row r="139" spans="56:61">
      <c r="BD139" s="7" t="s">
        <v>185</v>
      </c>
      <c r="BE139" s="7" t="s">
        <v>778</v>
      </c>
      <c r="BF139" s="7" t="s">
        <v>779</v>
      </c>
      <c r="BG139" s="7" t="s">
        <v>135</v>
      </c>
      <c r="BI139" s="7" t="s">
        <v>257</v>
      </c>
    </row>
    <row r="140" spans="56:59">
      <c r="BD140" s="17" t="s">
        <v>56</v>
      </c>
      <c r="BE140" s="17" t="s">
        <v>355</v>
      </c>
      <c r="BF140" s="17" t="s">
        <v>780</v>
      </c>
      <c r="BG140" s="17" t="s">
        <v>135</v>
      </c>
    </row>
    <row r="141" spans="56:61">
      <c r="BD141" s="6" t="s">
        <v>56</v>
      </c>
      <c r="BE141" s="6" t="s">
        <v>781</v>
      </c>
      <c r="BF141" s="6" t="s">
        <v>782</v>
      </c>
      <c r="BG141" s="7" t="s">
        <v>135</v>
      </c>
      <c r="BI141" s="7" t="s">
        <v>783</v>
      </c>
    </row>
    <row r="142" spans="56:59">
      <c r="BD142" s="6" t="s">
        <v>56</v>
      </c>
      <c r="BE142" s="6" t="s">
        <v>784</v>
      </c>
      <c r="BF142" s="6" t="s">
        <v>784</v>
      </c>
      <c r="BG142" s="7" t="s">
        <v>135</v>
      </c>
    </row>
    <row r="143" spans="56:59">
      <c r="BD143" s="7" t="s">
        <v>185</v>
      </c>
      <c r="BE143" s="7" t="s">
        <v>785</v>
      </c>
      <c r="BF143" s="7" t="s">
        <v>786</v>
      </c>
      <c r="BG143" s="7" t="s">
        <v>135</v>
      </c>
    </row>
    <row r="144" spans="56:59">
      <c r="BD144" s="7" t="s">
        <v>185</v>
      </c>
      <c r="BE144" s="7" t="s">
        <v>302</v>
      </c>
      <c r="BF144" s="7" t="s">
        <v>787</v>
      </c>
      <c r="BG144" s="7" t="s">
        <v>135</v>
      </c>
    </row>
    <row r="145" spans="56:59">
      <c r="BD145" s="10" t="s">
        <v>56</v>
      </c>
      <c r="BE145" s="10" t="s">
        <v>788</v>
      </c>
      <c r="BF145" s="10" t="s">
        <v>789</v>
      </c>
      <c r="BG145" s="7" t="s">
        <v>191</v>
      </c>
    </row>
    <row r="146" spans="56:59">
      <c r="BD146" s="10" t="s">
        <v>56</v>
      </c>
      <c r="BE146" s="7" t="s">
        <v>790</v>
      </c>
      <c r="BF146" s="7" t="s">
        <v>791</v>
      </c>
      <c r="BG146" s="7" t="s">
        <v>135</v>
      </c>
    </row>
    <row r="147" spans="56:59">
      <c r="BD147" s="7" t="s">
        <v>185</v>
      </c>
      <c r="BE147" s="7" t="s">
        <v>792</v>
      </c>
      <c r="BF147" s="7" t="s">
        <v>793</v>
      </c>
      <c r="BG147" s="7" t="s">
        <v>135</v>
      </c>
    </row>
    <row r="148" spans="56:59">
      <c r="BD148" s="10" t="s">
        <v>56</v>
      </c>
      <c r="BE148" s="7" t="s">
        <v>794</v>
      </c>
      <c r="BF148" s="7" t="s">
        <v>795</v>
      </c>
      <c r="BG148" s="7" t="s">
        <v>191</v>
      </c>
    </row>
    <row r="149" spans="56:59">
      <c r="BD149" s="7" t="s">
        <v>185</v>
      </c>
      <c r="BE149" s="7" t="s">
        <v>290</v>
      </c>
      <c r="BF149" s="7" t="s">
        <v>796</v>
      </c>
      <c r="BG149" s="7" t="s">
        <v>135</v>
      </c>
    </row>
    <row r="150" spans="56:59">
      <c r="BD150" s="7" t="s">
        <v>185</v>
      </c>
      <c r="BE150" s="7" t="s">
        <v>797</v>
      </c>
      <c r="BF150" s="7" t="s">
        <v>798</v>
      </c>
      <c r="BG150" s="7" t="s">
        <v>135</v>
      </c>
    </row>
    <row r="151" spans="56:59">
      <c r="BD151" s="7" t="s">
        <v>56</v>
      </c>
      <c r="BE151" s="7" t="s">
        <v>799</v>
      </c>
      <c r="BF151" s="7" t="s">
        <v>800</v>
      </c>
      <c r="BG151" s="7" t="s">
        <v>191</v>
      </c>
    </row>
    <row r="152" spans="56:59">
      <c r="BD152" s="7" t="s">
        <v>56</v>
      </c>
      <c r="BE152" s="7" t="s">
        <v>264</v>
      </c>
      <c r="BG152" s="7" t="s">
        <v>135</v>
      </c>
    </row>
    <row r="153" spans="56:59">
      <c r="BD153" s="7" t="s">
        <v>56</v>
      </c>
      <c r="BE153" s="7" t="s">
        <v>314</v>
      </c>
      <c r="BG153" s="7" t="s">
        <v>135</v>
      </c>
    </row>
    <row r="154" spans="56:59">
      <c r="BD154" s="7" t="s">
        <v>185</v>
      </c>
      <c r="BE154" s="7" t="s">
        <v>801</v>
      </c>
      <c r="BF154" s="7" t="s">
        <v>802</v>
      </c>
      <c r="BG154" s="7" t="s">
        <v>135</v>
      </c>
    </row>
    <row r="155" spans="56:59">
      <c r="BD155" s="7" t="s">
        <v>185</v>
      </c>
      <c r="BE155" s="7" t="s">
        <v>803</v>
      </c>
      <c r="BF155" s="7" t="s">
        <v>804</v>
      </c>
      <c r="BG155" s="7" t="s">
        <v>135</v>
      </c>
    </row>
    <row r="156" spans="56:59">
      <c r="BD156" s="7" t="s">
        <v>185</v>
      </c>
      <c r="BE156" s="7" t="s">
        <v>805</v>
      </c>
      <c r="BF156" s="7" t="s">
        <v>806</v>
      </c>
      <c r="BG156" s="7" t="s">
        <v>135</v>
      </c>
    </row>
    <row r="157" spans="56:59">
      <c r="BD157" s="7" t="s">
        <v>185</v>
      </c>
      <c r="BE157" s="7" t="s">
        <v>807</v>
      </c>
      <c r="BF157" s="7" t="s">
        <v>808</v>
      </c>
      <c r="BG157" s="7" t="s">
        <v>135</v>
      </c>
    </row>
    <row r="158" spans="56:59">
      <c r="BD158" s="7" t="s">
        <v>185</v>
      </c>
      <c r="BE158" s="7" t="s">
        <v>809</v>
      </c>
      <c r="BF158" s="7" t="s">
        <v>810</v>
      </c>
      <c r="BG158" s="7" t="s">
        <v>135</v>
      </c>
    </row>
    <row r="159" spans="56:59">
      <c r="BD159" s="7" t="s">
        <v>185</v>
      </c>
      <c r="BE159" s="7" t="s">
        <v>811</v>
      </c>
      <c r="BF159" s="7" t="s">
        <v>812</v>
      </c>
      <c r="BG159" s="7" t="s">
        <v>135</v>
      </c>
    </row>
    <row r="160" spans="56:59">
      <c r="BD160" s="7" t="s">
        <v>185</v>
      </c>
      <c r="BE160" s="7" t="s">
        <v>813</v>
      </c>
      <c r="BF160" s="7" t="s">
        <v>814</v>
      </c>
      <c r="BG160" s="7" t="s">
        <v>135</v>
      </c>
    </row>
    <row r="161" spans="56:59">
      <c r="BD161" s="7" t="s">
        <v>56</v>
      </c>
      <c r="BE161" s="7" t="s">
        <v>815</v>
      </c>
      <c r="BF161" s="7" t="s">
        <v>816</v>
      </c>
      <c r="BG161" s="7" t="s">
        <v>191</v>
      </c>
    </row>
    <row r="162" spans="56:59">
      <c r="BD162" s="7" t="s">
        <v>185</v>
      </c>
      <c r="BE162" s="7" t="s">
        <v>399</v>
      </c>
      <c r="BF162" s="7" t="s">
        <v>817</v>
      </c>
      <c r="BG162" s="7" t="s">
        <v>135</v>
      </c>
    </row>
    <row r="163" spans="56:59">
      <c r="BD163" s="7" t="s">
        <v>185</v>
      </c>
      <c r="BE163" s="7" t="s">
        <v>409</v>
      </c>
      <c r="BF163" s="7" t="s">
        <v>818</v>
      </c>
      <c r="BG163" s="7" t="s">
        <v>135</v>
      </c>
    </row>
    <row r="164" spans="56:59">
      <c r="BD164" s="7" t="s">
        <v>185</v>
      </c>
      <c r="BE164" s="7" t="s">
        <v>419</v>
      </c>
      <c r="BF164" s="7" t="s">
        <v>819</v>
      </c>
      <c r="BG164" s="7" t="s">
        <v>135</v>
      </c>
    </row>
    <row r="165" spans="56:59">
      <c r="BD165" s="7" t="s">
        <v>185</v>
      </c>
      <c r="BE165" s="7" t="s">
        <v>429</v>
      </c>
      <c r="BF165" s="7" t="s">
        <v>820</v>
      </c>
      <c r="BG165" s="7" t="s">
        <v>135</v>
      </c>
    </row>
    <row r="166" spans="56:59">
      <c r="BD166" s="7" t="s">
        <v>185</v>
      </c>
      <c r="BE166" s="7" t="s">
        <v>821</v>
      </c>
      <c r="BF166" s="7" t="s">
        <v>821</v>
      </c>
      <c r="BG166" s="7" t="s">
        <v>135</v>
      </c>
    </row>
    <row r="167" spans="56:61">
      <c r="BD167" s="7" t="s">
        <v>185</v>
      </c>
      <c r="BE167" s="7" t="s">
        <v>822</v>
      </c>
      <c r="BF167" s="7" t="s">
        <v>822</v>
      </c>
      <c r="BG167" s="7" t="s">
        <v>135</v>
      </c>
      <c r="BI167" s="7" t="s">
        <v>783</v>
      </c>
    </row>
    <row r="168" spans="56:59">
      <c r="BD168" s="7" t="s">
        <v>185</v>
      </c>
      <c r="BE168" s="7" t="s">
        <v>823</v>
      </c>
      <c r="BF168" s="7" t="s">
        <v>824</v>
      </c>
      <c r="BG168" s="7" t="s">
        <v>135</v>
      </c>
    </row>
    <row r="169" spans="56:59">
      <c r="BD169" s="7" t="s">
        <v>185</v>
      </c>
      <c r="BE169" s="7" t="s">
        <v>825</v>
      </c>
      <c r="BF169" s="7" t="s">
        <v>826</v>
      </c>
      <c r="BG169" s="7" t="s">
        <v>135</v>
      </c>
    </row>
    <row r="170" spans="56:59">
      <c r="BD170" s="7" t="s">
        <v>185</v>
      </c>
      <c r="BE170" s="7" t="s">
        <v>827</v>
      </c>
      <c r="BF170" s="7" t="s">
        <v>828</v>
      </c>
      <c r="BG170" s="7" t="s">
        <v>135</v>
      </c>
    </row>
    <row r="171" spans="56:61">
      <c r="BD171" s="7" t="s">
        <v>185</v>
      </c>
      <c r="BE171" s="7" t="s">
        <v>829</v>
      </c>
      <c r="BF171" s="7" t="s">
        <v>830</v>
      </c>
      <c r="BG171" s="7" t="s">
        <v>135</v>
      </c>
      <c r="BI171" s="7" t="s">
        <v>195</v>
      </c>
    </row>
    <row r="172" spans="56:61">
      <c r="BD172" s="7" t="s">
        <v>185</v>
      </c>
      <c r="BE172" s="7" t="s">
        <v>831</v>
      </c>
      <c r="BF172" s="7" t="s">
        <v>832</v>
      </c>
      <c r="BG172" s="7" t="s">
        <v>135</v>
      </c>
      <c r="BI172" s="7" t="s">
        <v>257</v>
      </c>
    </row>
    <row r="173" spans="56:61">
      <c r="BD173" s="13" t="s">
        <v>56</v>
      </c>
      <c r="BE173" s="13" t="s">
        <v>833</v>
      </c>
      <c r="BF173" s="13" t="s">
        <v>834</v>
      </c>
      <c r="BG173" s="13" t="s">
        <v>135</v>
      </c>
      <c r="BH173" s="13"/>
      <c r="BI173" s="13" t="s">
        <v>257</v>
      </c>
    </row>
    <row r="174" spans="56:59">
      <c r="BD174" s="7" t="s">
        <v>185</v>
      </c>
      <c r="BE174" s="7" t="s">
        <v>835</v>
      </c>
      <c r="BF174" s="7" t="s">
        <v>836</v>
      </c>
      <c r="BG174" s="7" t="s">
        <v>135</v>
      </c>
    </row>
    <row r="175" spans="56:59">
      <c r="BD175" s="7" t="s">
        <v>185</v>
      </c>
      <c r="BE175" s="7" t="s">
        <v>837</v>
      </c>
      <c r="BF175" s="7" t="s">
        <v>838</v>
      </c>
      <c r="BG175" s="7" t="s">
        <v>135</v>
      </c>
    </row>
    <row r="176" spans="56:59">
      <c r="BD176" s="7" t="s">
        <v>56</v>
      </c>
      <c r="BE176" s="7" t="s">
        <v>839</v>
      </c>
      <c r="BF176" s="7" t="s">
        <v>839</v>
      </c>
      <c r="BG176" s="7" t="s">
        <v>135</v>
      </c>
    </row>
    <row r="177" spans="56:59">
      <c r="BD177" s="7" t="s">
        <v>56</v>
      </c>
      <c r="BE177" s="7" t="s">
        <v>840</v>
      </c>
      <c r="BF177" s="7" t="s">
        <v>841</v>
      </c>
      <c r="BG177" s="7" t="s">
        <v>191</v>
      </c>
    </row>
    <row r="178" spans="56:61">
      <c r="BD178" s="7" t="s">
        <v>56</v>
      </c>
      <c r="BE178" s="7" t="s">
        <v>842</v>
      </c>
      <c r="BF178" s="7" t="s">
        <v>843</v>
      </c>
      <c r="BG178" s="7" t="s">
        <v>135</v>
      </c>
      <c r="BH178" s="7" t="s">
        <v>62</v>
      </c>
      <c r="BI178" s="7" t="s">
        <v>6</v>
      </c>
    </row>
    <row r="179" spans="56:61">
      <c r="BD179" s="7" t="s">
        <v>56</v>
      </c>
      <c r="BE179" s="7" t="s">
        <v>844</v>
      </c>
      <c r="BF179" s="7" t="s">
        <v>845</v>
      </c>
      <c r="BG179" s="7" t="s">
        <v>135</v>
      </c>
      <c r="BH179" s="7" t="s">
        <v>62</v>
      </c>
      <c r="BI179" s="7" t="s">
        <v>6</v>
      </c>
    </row>
    <row r="180" spans="56:59">
      <c r="BD180" s="7" t="s">
        <v>56</v>
      </c>
      <c r="BE180" s="7" t="s">
        <v>846</v>
      </c>
      <c r="BF180" s="7" t="s">
        <v>846</v>
      </c>
      <c r="BG180" s="7" t="s">
        <v>135</v>
      </c>
    </row>
    <row r="181" spans="56:60">
      <c r="BD181" s="7" t="s">
        <v>56</v>
      </c>
      <c r="BE181" s="7" t="s">
        <v>847</v>
      </c>
      <c r="BF181" s="7" t="s">
        <v>848</v>
      </c>
      <c r="BG181" s="7" t="s">
        <v>135</v>
      </c>
      <c r="BH181" s="7" t="s">
        <v>62</v>
      </c>
    </row>
    <row r="182" spans="56:59">
      <c r="BD182" s="7" t="s">
        <v>185</v>
      </c>
      <c r="BE182" s="7" t="s">
        <v>449</v>
      </c>
      <c r="BG182" s="7" t="s">
        <v>135</v>
      </c>
    </row>
    <row r="183" spans="56:59">
      <c r="BD183" s="7" t="s">
        <v>185</v>
      </c>
      <c r="BE183" s="7" t="s">
        <v>439</v>
      </c>
      <c r="BG183" s="7" t="s">
        <v>135</v>
      </c>
    </row>
    <row r="184" spans="56:61">
      <c r="BD184" s="18" t="s">
        <v>185</v>
      </c>
      <c r="BE184" s="18" t="s">
        <v>849</v>
      </c>
      <c r="BF184" s="18"/>
      <c r="BG184" s="18" t="s">
        <v>135</v>
      </c>
      <c r="BH184" s="18"/>
      <c r="BI184" s="18"/>
    </row>
    <row r="185" spans="56:59">
      <c r="BD185" s="7" t="s">
        <v>185</v>
      </c>
      <c r="BE185" s="7" t="s">
        <v>850</v>
      </c>
      <c r="BF185" s="7" t="s">
        <v>851</v>
      </c>
      <c r="BG185" s="7" t="s">
        <v>135</v>
      </c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1:Q17"/>
  <sheetViews>
    <sheetView workbookViewId="0">
      <selection activeCell="H21" sqref="H21"/>
    </sheetView>
  </sheetViews>
  <sheetFormatPr defaultColWidth="9" defaultRowHeight="12.5"/>
  <sheetData>
    <row r="11" ht="78" spans="7:17">
      <c r="G11" s="4" t="s">
        <v>852</v>
      </c>
      <c r="H11" s="4" t="s">
        <v>853</v>
      </c>
      <c r="I11" s="4" t="s">
        <v>854</v>
      </c>
      <c r="J11" s="4" t="s">
        <v>855</v>
      </c>
      <c r="K11" s="4" t="s">
        <v>856</v>
      </c>
      <c r="L11" s="4" t="s">
        <v>857</v>
      </c>
      <c r="M11" s="4" t="s">
        <v>858</v>
      </c>
      <c r="N11" s="4" t="s">
        <v>859</v>
      </c>
      <c r="O11" s="4" t="s">
        <v>860</v>
      </c>
      <c r="P11" s="4" t="s">
        <v>861</v>
      </c>
      <c r="Q11" s="4" t="s">
        <v>862</v>
      </c>
    </row>
    <row r="12" ht="37.5" spans="7:17">
      <c r="G12" s="5" t="s">
        <v>863</v>
      </c>
      <c r="H12" s="5">
        <v>1598</v>
      </c>
      <c r="I12" s="5">
        <v>1500</v>
      </c>
      <c r="J12" s="5">
        <v>1356</v>
      </c>
      <c r="K12" s="5">
        <v>1200</v>
      </c>
      <c r="L12" s="5">
        <v>1200</v>
      </c>
      <c r="M12" s="5">
        <v>5000</v>
      </c>
      <c r="N12" s="5">
        <v>90</v>
      </c>
      <c r="O12" s="5">
        <v>10</v>
      </c>
      <c r="P12" s="5">
        <v>15</v>
      </c>
      <c r="Q12" s="5">
        <v>80</v>
      </c>
    </row>
    <row r="13" ht="37.5" spans="7:17">
      <c r="G13" s="5" t="s">
        <v>864</v>
      </c>
      <c r="H13" s="5">
        <v>1774</v>
      </c>
      <c r="I13" s="5">
        <v>1650</v>
      </c>
      <c r="J13" s="5">
        <v>1550</v>
      </c>
      <c r="K13" s="5">
        <v>1400</v>
      </c>
      <c r="L13" s="5">
        <v>1300</v>
      </c>
      <c r="M13" s="5">
        <v>5000</v>
      </c>
      <c r="N13" s="5">
        <v>90</v>
      </c>
      <c r="O13" s="5">
        <v>12</v>
      </c>
      <c r="P13" s="5">
        <v>15</v>
      </c>
      <c r="Q13" s="5">
        <v>80</v>
      </c>
    </row>
    <row r="14" ht="25" spans="7:17">
      <c r="G14" s="5" t="s">
        <v>865</v>
      </c>
      <c r="H14" s="5">
        <v>500</v>
      </c>
      <c r="I14" s="5">
        <v>475</v>
      </c>
      <c r="J14" s="5">
        <v>450</v>
      </c>
      <c r="K14" s="5">
        <v>425</v>
      </c>
      <c r="L14" s="5">
        <v>400</v>
      </c>
      <c r="M14" s="5">
        <v>1500</v>
      </c>
      <c r="N14" s="5">
        <v>80</v>
      </c>
      <c r="O14" s="5">
        <v>15</v>
      </c>
      <c r="P14" s="5">
        <v>10</v>
      </c>
      <c r="Q14" s="5">
        <v>50</v>
      </c>
    </row>
    <row r="15" ht="25" spans="7:17">
      <c r="G15" s="5" t="s">
        <v>866</v>
      </c>
      <c r="H15" s="5">
        <v>1000</v>
      </c>
      <c r="I15" s="5">
        <v>900</v>
      </c>
      <c r="J15" s="5">
        <v>850</v>
      </c>
      <c r="K15" s="5">
        <v>800</v>
      </c>
      <c r="L15" s="5">
        <v>700</v>
      </c>
      <c r="M15" s="5">
        <v>30000</v>
      </c>
      <c r="N15" s="5">
        <v>70</v>
      </c>
      <c r="O15" s="5">
        <v>10</v>
      </c>
      <c r="P15" s="5">
        <v>30</v>
      </c>
      <c r="Q15" s="5">
        <v>95</v>
      </c>
    </row>
    <row r="16" spans="7:17">
      <c r="G16" s="5" t="s">
        <v>867</v>
      </c>
      <c r="H16" s="5" t="s">
        <v>868</v>
      </c>
      <c r="I16" s="5" t="s">
        <v>868</v>
      </c>
      <c r="J16" s="5">
        <v>2044</v>
      </c>
      <c r="K16" s="5" t="s">
        <v>868</v>
      </c>
      <c r="L16" s="5">
        <v>1500</v>
      </c>
      <c r="M16" s="5">
        <v>50000</v>
      </c>
      <c r="N16" s="5">
        <v>80</v>
      </c>
      <c r="O16" s="5">
        <v>5</v>
      </c>
      <c r="P16" s="5">
        <v>40</v>
      </c>
      <c r="Q16" s="5">
        <v>100</v>
      </c>
    </row>
    <row r="17" spans="7:17">
      <c r="G17" s="5" t="s">
        <v>869</v>
      </c>
      <c r="H17" s="5">
        <v>750</v>
      </c>
      <c r="I17" s="5">
        <v>700</v>
      </c>
      <c r="J17" s="5">
        <v>650</v>
      </c>
      <c r="K17" s="5">
        <v>600</v>
      </c>
      <c r="L17" s="5">
        <v>500</v>
      </c>
      <c r="M17" s="5">
        <v>30000</v>
      </c>
      <c r="N17" s="5">
        <v>60</v>
      </c>
      <c r="O17" s="5">
        <v>8</v>
      </c>
      <c r="P17" s="5">
        <v>20</v>
      </c>
      <c r="Q17" s="5">
        <v>90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4:CA152"/>
  <sheetViews>
    <sheetView zoomScale="40" zoomScaleNormal="40" topLeftCell="E1" workbookViewId="0">
      <selection activeCell="W28" sqref="W28"/>
    </sheetView>
  </sheetViews>
  <sheetFormatPr defaultColWidth="8.72727272727273" defaultRowHeight="12.5"/>
  <cols>
    <col min="11" max="14" width="12.8181818181818"/>
    <col min="16" max="21" width="12.8181818181818"/>
    <col min="25" max="28" width="12.8181818181818"/>
    <col min="30" max="30" width="12.8181818181818"/>
    <col min="32" max="35" width="12.8181818181818"/>
    <col min="39" max="42" width="12.8181818181818"/>
    <col min="44" max="44" width="12.8181818181818"/>
    <col min="46" max="49" width="12.8181818181818"/>
    <col min="54" max="57" width="12.8181818181818"/>
    <col min="59" max="59" width="11.7272727272727"/>
    <col min="61" max="64" width="12.8181818181818"/>
    <col min="69" max="72" width="12.8181818181818"/>
    <col min="74" max="74" width="12.8181818181818"/>
    <col min="76" max="79" width="12.8181818181818"/>
  </cols>
  <sheetData>
    <row r="4" spans="11:11">
      <c r="K4" t="s">
        <v>870</v>
      </c>
    </row>
    <row r="5" spans="11:14">
      <c r="K5" t="s">
        <v>871</v>
      </c>
      <c r="L5" t="s">
        <v>872</v>
      </c>
      <c r="M5" t="s">
        <v>873</v>
      </c>
      <c r="N5" t="s">
        <v>874</v>
      </c>
    </row>
    <row r="6" spans="11:21">
      <c r="K6">
        <v>9962.47810770005</v>
      </c>
      <c r="L6">
        <v>10467.8114343029</v>
      </c>
      <c r="M6">
        <v>10292.7314285714</v>
      </c>
      <c r="N6">
        <v>11190.4456706282</v>
      </c>
      <c r="P6" s="1">
        <f>SUM(K6:N29)</f>
        <v>958729.167561276</v>
      </c>
      <c r="R6" s="2">
        <f>K6/P6</f>
        <v>0.0103913372459937</v>
      </c>
      <c r="S6" s="2">
        <f>L6/P6</f>
        <v>0.0109184238766094</v>
      </c>
      <c r="T6" s="2">
        <f>M6/P6</f>
        <v>0.0107358071255442</v>
      </c>
      <c r="U6" s="2">
        <f>N6/P6</f>
        <v>0.0116721656639418</v>
      </c>
    </row>
    <row r="7" spans="11:21">
      <c r="K7">
        <v>9906.85699899295</v>
      </c>
      <c r="L7">
        <v>10330.3469795307</v>
      </c>
      <c r="M7">
        <v>10217.8344748858</v>
      </c>
      <c r="N7">
        <v>11148.0348343246</v>
      </c>
      <c r="P7">
        <f>P6</f>
        <v>958729.167561276</v>
      </c>
      <c r="R7" s="2">
        <f t="shared" ref="R7:R29" si="0">K7/P7</f>
        <v>0.0103333217911718</v>
      </c>
      <c r="S7" s="2">
        <f t="shared" ref="S7:S29" si="1">L7/P7</f>
        <v>0.0107750419295243</v>
      </c>
      <c r="T7" s="2">
        <f t="shared" ref="T7:T29" si="2">M7/P7</f>
        <v>0.0106576860500416</v>
      </c>
      <c r="U7" s="2">
        <f t="shared" ref="U7:U29" si="3">N7/P7</f>
        <v>0.0116279291498786</v>
      </c>
    </row>
    <row r="8" spans="11:21">
      <c r="K8">
        <v>9898.92040302267</v>
      </c>
      <c r="L8">
        <v>10173.476976977</v>
      </c>
      <c r="M8">
        <v>10146.7555803571</v>
      </c>
      <c r="N8">
        <v>11054.7828668363</v>
      </c>
      <c r="P8">
        <f t="shared" ref="P8:P29" si="4">P7</f>
        <v>958729.167561276</v>
      </c>
      <c r="R8" s="2">
        <f t="shared" si="0"/>
        <v>0.0103250435450948</v>
      </c>
      <c r="S8" s="2">
        <f t="shared" si="1"/>
        <v>0.0106114190755824</v>
      </c>
      <c r="T8" s="2">
        <f t="shared" si="2"/>
        <v>0.0105835473913529</v>
      </c>
      <c r="U8" s="2">
        <f t="shared" si="3"/>
        <v>0.0115306629242922</v>
      </c>
    </row>
    <row r="9" spans="11:21">
      <c r="K9">
        <v>9857.52905507832</v>
      </c>
      <c r="L9">
        <v>10047.6833667335</v>
      </c>
      <c r="M9">
        <v>10015.0067340067</v>
      </c>
      <c r="N9">
        <v>10947.3610875106</v>
      </c>
      <c r="P9">
        <f t="shared" si="4"/>
        <v>958729.167561276</v>
      </c>
      <c r="R9" s="2">
        <f t="shared" si="0"/>
        <v>0.0102818704057507</v>
      </c>
      <c r="S9" s="2">
        <f t="shared" si="1"/>
        <v>0.0104802103729584</v>
      </c>
      <c r="T9" s="2">
        <f t="shared" si="2"/>
        <v>0.0104461270949771</v>
      </c>
      <c r="U9" s="2">
        <f t="shared" si="3"/>
        <v>0.0114186169128008</v>
      </c>
    </row>
    <row r="10" spans="11:21">
      <c r="K10">
        <v>9674.47580645161</v>
      </c>
      <c r="L10">
        <v>9877.06952141058</v>
      </c>
      <c r="M10">
        <v>9793.10854503464</v>
      </c>
      <c r="N10">
        <v>10776.8464800679</v>
      </c>
      <c r="P10">
        <f t="shared" si="4"/>
        <v>958729.167561276</v>
      </c>
      <c r="R10" s="2">
        <f t="shared" si="0"/>
        <v>0.0100909371841274</v>
      </c>
      <c r="S10" s="2">
        <f t="shared" si="1"/>
        <v>0.010302252039056</v>
      </c>
      <c r="T10" s="2">
        <f t="shared" si="2"/>
        <v>0.0102146767579268</v>
      </c>
      <c r="U10" s="2">
        <f t="shared" si="3"/>
        <v>0.0112407620887148</v>
      </c>
    </row>
    <row r="11" spans="11:21">
      <c r="K11">
        <v>9412.61763224181</v>
      </c>
      <c r="L11">
        <v>9574.15984015984</v>
      </c>
      <c r="M11">
        <v>9488.53619909502</v>
      </c>
      <c r="N11">
        <v>10528.3983050847</v>
      </c>
      <c r="P11">
        <f t="shared" si="4"/>
        <v>958729.167561276</v>
      </c>
      <c r="R11" s="2">
        <f t="shared" si="0"/>
        <v>0.00981780668693405</v>
      </c>
      <c r="S11" s="2">
        <f t="shared" si="1"/>
        <v>0.00998630287270145</v>
      </c>
      <c r="T11" s="2">
        <f t="shared" si="2"/>
        <v>0.00989699335343166</v>
      </c>
      <c r="U11" s="2">
        <f t="shared" si="3"/>
        <v>0.0109816188568309</v>
      </c>
    </row>
    <row r="12" spans="11:21">
      <c r="K12">
        <v>9235.04820567756</v>
      </c>
      <c r="L12">
        <v>9306.24862431216</v>
      </c>
      <c r="M12">
        <v>9281.73129251701</v>
      </c>
      <c r="N12">
        <v>10283.4847457627</v>
      </c>
      <c r="P12">
        <f t="shared" si="4"/>
        <v>958729.167561276</v>
      </c>
      <c r="R12" s="2">
        <f t="shared" si="0"/>
        <v>0.00963259335185222</v>
      </c>
      <c r="S12" s="2">
        <f t="shared" si="1"/>
        <v>0.00970685876594795</v>
      </c>
      <c r="T12" s="2">
        <f t="shared" si="2"/>
        <v>0.00968128602588257</v>
      </c>
      <c r="U12" s="2">
        <f t="shared" si="3"/>
        <v>0.0107261623967495</v>
      </c>
    </row>
    <row r="13" spans="11:21">
      <c r="K13">
        <v>9106.53630100689</v>
      </c>
      <c r="L13">
        <v>9132.25738607912</v>
      </c>
      <c r="M13">
        <v>9135.38143176734</v>
      </c>
      <c r="N13">
        <v>10097.6804037006</v>
      </c>
      <c r="P13">
        <f t="shared" si="4"/>
        <v>958729.167561276</v>
      </c>
      <c r="R13" s="2">
        <f t="shared" si="0"/>
        <v>0.00949854933919579</v>
      </c>
      <c r="S13" s="2">
        <f t="shared" si="1"/>
        <v>0.00952537765103036</v>
      </c>
      <c r="T13" s="2">
        <f t="shared" si="2"/>
        <v>0.00952863617887526</v>
      </c>
      <c r="U13" s="2">
        <f t="shared" si="3"/>
        <v>0.0105323596541723</v>
      </c>
    </row>
    <row r="14" spans="11:21">
      <c r="K14">
        <v>9038.85510312004</v>
      </c>
      <c r="L14">
        <v>9017.6105</v>
      </c>
      <c r="M14">
        <v>9044.32774049217</v>
      </c>
      <c r="N14">
        <v>9990.9670886076</v>
      </c>
      <c r="P14">
        <f t="shared" si="4"/>
        <v>958729.167561276</v>
      </c>
      <c r="R14" s="2">
        <f t="shared" si="0"/>
        <v>0.00942795463927755</v>
      </c>
      <c r="S14" s="2">
        <f t="shared" si="1"/>
        <v>0.00940579551046531</v>
      </c>
      <c r="T14" s="2">
        <f t="shared" si="2"/>
        <v>0.00943366285965646</v>
      </c>
      <c r="U14" s="2">
        <f t="shared" si="3"/>
        <v>0.0104210526044823</v>
      </c>
    </row>
    <row r="15" spans="11:21">
      <c r="K15">
        <v>9014.8774535809</v>
      </c>
      <c r="L15">
        <v>8957.13002008032</v>
      </c>
      <c r="M15">
        <v>9019.88826815643</v>
      </c>
      <c r="N15">
        <v>9932.50922818792</v>
      </c>
      <c r="P15">
        <f t="shared" si="4"/>
        <v>958729.167561276</v>
      </c>
      <c r="R15" s="2">
        <f t="shared" si="0"/>
        <v>0.00940294481340553</v>
      </c>
      <c r="S15" s="2">
        <f t="shared" si="1"/>
        <v>0.00934271150095977</v>
      </c>
      <c r="T15" s="2">
        <f t="shared" si="2"/>
        <v>0.00940817133070058</v>
      </c>
      <c r="U15" s="2">
        <f t="shared" si="3"/>
        <v>0.0103600782830602</v>
      </c>
    </row>
    <row r="16" spans="11:21">
      <c r="K16">
        <v>9011.84104627767</v>
      </c>
      <c r="L16">
        <v>8938.49625935162</v>
      </c>
      <c r="M16">
        <v>9026.90582959641</v>
      </c>
      <c r="N16">
        <v>9920.96080066722</v>
      </c>
      <c r="P16">
        <f t="shared" si="4"/>
        <v>958729.167561276</v>
      </c>
      <c r="R16" s="2">
        <f t="shared" si="0"/>
        <v>0.00939977769655338</v>
      </c>
      <c r="S16" s="2">
        <f t="shared" si="1"/>
        <v>0.0093232756046095</v>
      </c>
      <c r="T16" s="2">
        <f t="shared" si="2"/>
        <v>0.0094154909801672</v>
      </c>
      <c r="U16" s="2">
        <f t="shared" si="3"/>
        <v>0.0103480327253454</v>
      </c>
    </row>
    <row r="17" spans="11:21">
      <c r="K17">
        <v>9100.67135678392</v>
      </c>
      <c r="L17">
        <v>8968.69242273181</v>
      </c>
      <c r="M17">
        <v>9127.27324263039</v>
      </c>
      <c r="N17">
        <v>9948.45492487479</v>
      </c>
      <c r="P17">
        <f t="shared" si="4"/>
        <v>958729.167561276</v>
      </c>
      <c r="R17" s="2">
        <f t="shared" si="0"/>
        <v>0.009492431924162</v>
      </c>
      <c r="S17" s="2">
        <f t="shared" si="1"/>
        <v>0.00935477163539888</v>
      </c>
      <c r="T17" s="2">
        <f t="shared" si="2"/>
        <v>0.00952017895298573</v>
      </c>
      <c r="U17" s="2">
        <f t="shared" si="3"/>
        <v>0.0103767104011039</v>
      </c>
    </row>
    <row r="18" spans="11:21">
      <c r="K18">
        <v>9314.33535353535</v>
      </c>
      <c r="L18">
        <v>9126.67217217217</v>
      </c>
      <c r="M18">
        <v>9374.84500574053</v>
      </c>
      <c r="N18">
        <v>10074.1869782972</v>
      </c>
      <c r="P18">
        <f t="shared" si="4"/>
        <v>958729.167561276</v>
      </c>
      <c r="R18" s="2">
        <f t="shared" si="0"/>
        <v>0.00971529360812947</v>
      </c>
      <c r="S18" s="2">
        <f t="shared" si="1"/>
        <v>0.00951955200798545</v>
      </c>
      <c r="T18" s="2">
        <f t="shared" si="2"/>
        <v>0.0097784080457126</v>
      </c>
      <c r="U18" s="2">
        <f t="shared" si="3"/>
        <v>0.0105078548970435</v>
      </c>
    </row>
    <row r="19" spans="11:21">
      <c r="K19">
        <v>9606.82987341772</v>
      </c>
      <c r="L19">
        <v>9428.88294147074</v>
      </c>
      <c r="M19">
        <v>9689.20348837209</v>
      </c>
      <c r="N19">
        <v>10359.6164844407</v>
      </c>
      <c r="P19">
        <f t="shared" si="4"/>
        <v>958729.167561276</v>
      </c>
      <c r="R19" s="2">
        <f t="shared" si="0"/>
        <v>0.0100203792671236</v>
      </c>
      <c r="S19" s="2">
        <f t="shared" si="1"/>
        <v>0.00983477217602029</v>
      </c>
      <c r="T19" s="2">
        <f t="shared" si="2"/>
        <v>0.0101062988549921</v>
      </c>
      <c r="U19" s="2">
        <f t="shared" si="3"/>
        <v>0.0108055714115724</v>
      </c>
    </row>
    <row r="20" spans="11:21">
      <c r="K20">
        <v>9787.21504290762</v>
      </c>
      <c r="L20">
        <v>9702.10927318296</v>
      </c>
      <c r="M20">
        <v>9932.94929245283</v>
      </c>
      <c r="N20">
        <v>10699.1829368335</v>
      </c>
      <c r="P20">
        <f t="shared" si="4"/>
        <v>958729.167561276</v>
      </c>
      <c r="R20" s="2">
        <f t="shared" si="0"/>
        <v>0.0102085295556444</v>
      </c>
      <c r="S20" s="2">
        <f t="shared" si="1"/>
        <v>0.0101197602007481</v>
      </c>
      <c r="T20" s="2">
        <f t="shared" si="2"/>
        <v>0.0103605372909633</v>
      </c>
      <c r="U20" s="2">
        <f t="shared" si="3"/>
        <v>0.011159755329077</v>
      </c>
    </row>
    <row r="21" spans="11:21">
      <c r="K21">
        <v>9900.47082699138</v>
      </c>
      <c r="L21">
        <v>9925.34911838791</v>
      </c>
      <c r="M21">
        <v>10045.9988372093</v>
      </c>
      <c r="N21">
        <v>10842.604</v>
      </c>
      <c r="P21">
        <f t="shared" si="4"/>
        <v>958729.167561276</v>
      </c>
      <c r="R21" s="2">
        <f t="shared" si="0"/>
        <v>0.01032666071084</v>
      </c>
      <c r="S21" s="2">
        <f t="shared" si="1"/>
        <v>0.0103526099488921</v>
      </c>
      <c r="T21" s="2">
        <f t="shared" si="2"/>
        <v>0.0104784533287574</v>
      </c>
      <c r="U21" s="2">
        <f t="shared" si="3"/>
        <v>0.0113093503012747</v>
      </c>
    </row>
    <row r="22" spans="11:21">
      <c r="K22">
        <v>9980.25266362253</v>
      </c>
      <c r="L22">
        <v>10123.8535353535</v>
      </c>
      <c r="M22">
        <v>10118.7280187573</v>
      </c>
      <c r="N22">
        <v>10909.0456</v>
      </c>
      <c r="P22">
        <f t="shared" si="4"/>
        <v>958729.167561276</v>
      </c>
      <c r="R22" s="2">
        <f t="shared" si="0"/>
        <v>0.0104098769509739</v>
      </c>
      <c r="S22" s="2">
        <f t="shared" si="1"/>
        <v>0.0105596594720338</v>
      </c>
      <c r="T22" s="2">
        <f t="shared" si="2"/>
        <v>0.0105543133150902</v>
      </c>
      <c r="U22" s="2">
        <f t="shared" si="3"/>
        <v>0.0113786520417955</v>
      </c>
    </row>
    <row r="23" spans="11:21">
      <c r="K23">
        <v>10054.0421747967</v>
      </c>
      <c r="L23">
        <v>10276.8700451581</v>
      </c>
      <c r="M23">
        <v>10167.5803048066</v>
      </c>
      <c r="N23">
        <v>10955.6161290323</v>
      </c>
      <c r="P23">
        <f t="shared" si="4"/>
        <v>958729.167561276</v>
      </c>
      <c r="R23" s="2">
        <f t="shared" si="0"/>
        <v>0.0104868429114045</v>
      </c>
      <c r="S23" s="2">
        <f t="shared" si="1"/>
        <v>0.0107192629502442</v>
      </c>
      <c r="T23" s="2">
        <f t="shared" si="2"/>
        <v>0.0106052685667944</v>
      </c>
      <c r="U23" s="2">
        <f t="shared" si="3"/>
        <v>0.0114272273126937</v>
      </c>
    </row>
    <row r="24" spans="11:21">
      <c r="K24">
        <v>10003.963904423</v>
      </c>
      <c r="L24">
        <v>10384.5368052078</v>
      </c>
      <c r="M24">
        <v>10178.4129930394</v>
      </c>
      <c r="N24">
        <v>10959.8610441767</v>
      </c>
      <c r="P24">
        <f t="shared" si="4"/>
        <v>958729.167561276</v>
      </c>
      <c r="R24" s="2">
        <f t="shared" si="0"/>
        <v>0.0104346088998941</v>
      </c>
      <c r="S24" s="2">
        <f t="shared" si="1"/>
        <v>0.0108315644882517</v>
      </c>
      <c r="T24" s="2">
        <f t="shared" si="2"/>
        <v>0.0106165675744802</v>
      </c>
      <c r="U24" s="2">
        <f t="shared" si="3"/>
        <v>0.0114316549605509</v>
      </c>
    </row>
    <row r="25" spans="11:21">
      <c r="K25">
        <v>10000.6585612969</v>
      </c>
      <c r="L25">
        <v>10457.1181181181</v>
      </c>
      <c r="M25">
        <v>10170.3053960964</v>
      </c>
      <c r="N25">
        <v>10931.330349878</v>
      </c>
      <c r="P25">
        <f t="shared" si="4"/>
        <v>958729.167561276</v>
      </c>
      <c r="R25" s="2">
        <f t="shared" si="0"/>
        <v>0.0104311612702215</v>
      </c>
      <c r="S25" s="2">
        <f t="shared" si="1"/>
        <v>0.010907270240581</v>
      </c>
      <c r="T25" s="2">
        <f t="shared" si="2"/>
        <v>0.010608110966277</v>
      </c>
      <c r="U25" s="2">
        <f t="shared" si="3"/>
        <v>0.0114018960930166</v>
      </c>
    </row>
    <row r="26" spans="11:21">
      <c r="K26">
        <v>9976.57483510908</v>
      </c>
      <c r="L26">
        <v>10503.1116725619</v>
      </c>
      <c r="M26">
        <v>10156.5925085131</v>
      </c>
      <c r="N26">
        <v>10901.5915267786</v>
      </c>
      <c r="P26">
        <f t="shared" si="4"/>
        <v>958729.167561276</v>
      </c>
      <c r="R26" s="2">
        <f t="shared" si="0"/>
        <v>0.0104060408013731</v>
      </c>
      <c r="S26" s="2">
        <f t="shared" si="1"/>
        <v>0.0109552436996141</v>
      </c>
      <c r="T26" s="2">
        <f t="shared" si="2"/>
        <v>0.0105938077740437</v>
      </c>
      <c r="U26" s="2">
        <f t="shared" si="3"/>
        <v>0.0113708770898345</v>
      </c>
    </row>
    <row r="27" spans="11:21">
      <c r="K27">
        <v>9982.51748606184</v>
      </c>
      <c r="L27">
        <v>10546.1952573158</v>
      </c>
      <c r="M27">
        <v>10165.3592677346</v>
      </c>
      <c r="N27">
        <v>10876.3784860558</v>
      </c>
      <c r="P27">
        <f t="shared" si="4"/>
        <v>958729.167561276</v>
      </c>
      <c r="R27" s="2">
        <f t="shared" si="0"/>
        <v>0.0104122392682121</v>
      </c>
      <c r="S27" s="2">
        <f t="shared" si="1"/>
        <v>0.0110001819222234</v>
      </c>
      <c r="T27" s="2">
        <f t="shared" si="2"/>
        <v>0.0106029519197713</v>
      </c>
      <c r="U27" s="2">
        <f t="shared" si="3"/>
        <v>0.0113445786923559</v>
      </c>
    </row>
    <row r="28" spans="11:21">
      <c r="K28">
        <v>10026.0954063604</v>
      </c>
      <c r="L28">
        <v>10601.7657114128</v>
      </c>
      <c r="M28">
        <v>10210.4605714286</v>
      </c>
      <c r="N28">
        <v>10906.7156473392</v>
      </c>
      <c r="P28">
        <f t="shared" si="4"/>
        <v>958729.167561276</v>
      </c>
      <c r="R28" s="2">
        <f t="shared" si="0"/>
        <v>0.0104576931062438</v>
      </c>
      <c r="S28" s="2">
        <f t="shared" si="1"/>
        <v>0.0110581445418841</v>
      </c>
      <c r="T28" s="2">
        <f t="shared" si="2"/>
        <v>0.0106499947189476</v>
      </c>
      <c r="U28" s="2">
        <f t="shared" si="3"/>
        <v>0.0113762217906467</v>
      </c>
    </row>
    <row r="29" spans="11:21">
      <c r="K29">
        <v>10041.0020140987</v>
      </c>
      <c r="L29">
        <v>10606.8231430015</v>
      </c>
      <c r="M29">
        <v>10285.8302961276</v>
      </c>
      <c r="N29">
        <v>11038.4284572342</v>
      </c>
      <c r="P29">
        <f t="shared" si="4"/>
        <v>958729.167561276</v>
      </c>
      <c r="R29" s="2">
        <f t="shared" si="0"/>
        <v>0.010473241405224</v>
      </c>
      <c r="S29" s="2">
        <f t="shared" si="1"/>
        <v>0.0110634196829352</v>
      </c>
      <c r="T29" s="2">
        <f t="shared" si="2"/>
        <v>0.0107286089170435</v>
      </c>
      <c r="U29" s="2">
        <f t="shared" si="3"/>
        <v>0.0115136044992901</v>
      </c>
    </row>
    <row r="37" spans="11:11">
      <c r="K37" t="s">
        <v>25</v>
      </c>
    </row>
    <row r="38" spans="11:14">
      <c r="K38" t="s">
        <v>871</v>
      </c>
      <c r="L38" t="s">
        <v>872</v>
      </c>
      <c r="M38" t="s">
        <v>873</v>
      </c>
      <c r="N38" t="s">
        <v>874</v>
      </c>
    </row>
    <row r="39" spans="11:21">
      <c r="K39">
        <v>7237.81945743686</v>
      </c>
      <c r="L39">
        <v>7046.62523020258</v>
      </c>
      <c r="M39">
        <v>7563.78738652652</v>
      </c>
      <c r="N39">
        <v>9051.27167630058</v>
      </c>
      <c r="P39" s="1">
        <f>SUM(K39:N62)</f>
        <v>673653.154890127</v>
      </c>
      <c r="R39" s="2">
        <f t="shared" ref="R39:R62" si="5">K39/P39</f>
        <v>0.0107441335424568</v>
      </c>
      <c r="S39" s="2">
        <f t="shared" ref="S39:S62" si="6">L39/P39</f>
        <v>0.0104603165279496</v>
      </c>
      <c r="T39" s="2">
        <f t="shared" ref="T39:T62" si="7">M39/P39</f>
        <v>0.0112280144932449</v>
      </c>
      <c r="U39" s="2">
        <f t="shared" ref="U39:U62" si="8">N39/P39</f>
        <v>0.0134361007747033</v>
      </c>
    </row>
    <row r="40" spans="11:21">
      <c r="K40">
        <v>7285.37511693171</v>
      </c>
      <c r="L40">
        <v>6973.14364640884</v>
      </c>
      <c r="M40">
        <v>7618.81127568084</v>
      </c>
      <c r="N40">
        <v>9122.22736030829</v>
      </c>
      <c r="P40">
        <f t="shared" ref="P40:P62" si="9">P39</f>
        <v>673653.154890127</v>
      </c>
      <c r="R40" s="2">
        <f t="shared" si="5"/>
        <v>0.010814727228762</v>
      </c>
      <c r="S40" s="2">
        <f t="shared" si="6"/>
        <v>0.0103512372736474</v>
      </c>
      <c r="T40" s="2">
        <f t="shared" si="7"/>
        <v>0.0113096943440033</v>
      </c>
      <c r="U40" s="2">
        <f t="shared" si="8"/>
        <v>0.0135414304736629</v>
      </c>
    </row>
    <row r="41" spans="11:21">
      <c r="K41">
        <v>7293.38447146866</v>
      </c>
      <c r="L41">
        <v>6836.56215469613</v>
      </c>
      <c r="M41">
        <v>7622.37888198758</v>
      </c>
      <c r="N41">
        <v>9067.3063583815</v>
      </c>
      <c r="P41">
        <f t="shared" si="9"/>
        <v>673653.154890127</v>
      </c>
      <c r="R41" s="2">
        <f t="shared" si="5"/>
        <v>0.0108266166624844</v>
      </c>
      <c r="S41" s="2">
        <f t="shared" si="6"/>
        <v>0.0101484897755896</v>
      </c>
      <c r="T41" s="2">
        <f t="shared" si="7"/>
        <v>0.0113149902537468</v>
      </c>
      <c r="U41" s="2">
        <f t="shared" si="8"/>
        <v>0.0134599033531735</v>
      </c>
    </row>
    <row r="42" spans="11:21">
      <c r="K42">
        <v>7335.97848456501</v>
      </c>
      <c r="L42">
        <v>6757.50920810313</v>
      </c>
      <c r="M42">
        <v>7515.36311514572</v>
      </c>
      <c r="N42">
        <v>8887.54335260116</v>
      </c>
      <c r="P42">
        <f t="shared" si="9"/>
        <v>673653.154890127</v>
      </c>
      <c r="R42" s="2">
        <f t="shared" si="5"/>
        <v>0.0108898450653905</v>
      </c>
      <c r="S42" s="2">
        <f t="shared" si="6"/>
        <v>0.0100311401483829</v>
      </c>
      <c r="T42" s="2">
        <f t="shared" si="7"/>
        <v>0.0111561314017322</v>
      </c>
      <c r="U42" s="2">
        <f t="shared" si="8"/>
        <v>0.0131930553402525</v>
      </c>
    </row>
    <row r="43" spans="11:21">
      <c r="K43">
        <v>7256.95463049579</v>
      </c>
      <c r="L43">
        <v>6730.76795580111</v>
      </c>
      <c r="M43">
        <v>7254.35164835165</v>
      </c>
      <c r="N43">
        <v>8602.49325626204</v>
      </c>
      <c r="P43">
        <f t="shared" si="9"/>
        <v>673653.154890127</v>
      </c>
      <c r="R43" s="2">
        <f t="shared" si="5"/>
        <v>0.0107725386243896</v>
      </c>
      <c r="S43" s="2">
        <f t="shared" si="6"/>
        <v>0.0099914442720882</v>
      </c>
      <c r="T43" s="2">
        <f t="shared" si="7"/>
        <v>0.0107686746446468</v>
      </c>
      <c r="U43" s="2">
        <f t="shared" si="8"/>
        <v>0.0127699145974683</v>
      </c>
    </row>
    <row r="44" spans="11:21">
      <c r="K44">
        <v>6917.40364826941</v>
      </c>
      <c r="L44">
        <v>6482.83057090239</v>
      </c>
      <c r="M44">
        <v>6841.63067367415</v>
      </c>
      <c r="N44">
        <v>8182.97061657033</v>
      </c>
      <c r="P44">
        <f t="shared" si="9"/>
        <v>673653.154890127</v>
      </c>
      <c r="R44" s="2">
        <f t="shared" si="5"/>
        <v>0.0102684943996108</v>
      </c>
      <c r="S44" s="2">
        <f t="shared" si="6"/>
        <v>0.00962339524997807</v>
      </c>
      <c r="T44" s="2">
        <f t="shared" si="7"/>
        <v>0.0101560137052873</v>
      </c>
      <c r="U44" s="2">
        <f t="shared" si="8"/>
        <v>0.0121471569711641</v>
      </c>
    </row>
    <row r="45" spans="11:21">
      <c r="K45">
        <v>6464.5846585594</v>
      </c>
      <c r="L45">
        <v>6033.10313075507</v>
      </c>
      <c r="M45">
        <v>6388.13951266125</v>
      </c>
      <c r="N45">
        <v>7718.79816955684</v>
      </c>
      <c r="P45">
        <f t="shared" si="9"/>
        <v>673653.154890127</v>
      </c>
      <c r="R45" s="2">
        <f t="shared" si="5"/>
        <v>0.00959631022527279</v>
      </c>
      <c r="S45" s="2">
        <f t="shared" si="6"/>
        <v>0.00895580030607749</v>
      </c>
      <c r="T45" s="2">
        <f t="shared" si="7"/>
        <v>0.00948283173067475</v>
      </c>
      <c r="U45" s="2">
        <f t="shared" si="8"/>
        <v>0.0114581192317221</v>
      </c>
    </row>
    <row r="46" spans="11:21">
      <c r="K46">
        <v>6081.29079008883</v>
      </c>
      <c r="L46">
        <v>5606.94845835251</v>
      </c>
      <c r="M46">
        <v>6012.51887243192</v>
      </c>
      <c r="N46">
        <v>7313.73747591522</v>
      </c>
      <c r="P46">
        <f t="shared" si="9"/>
        <v>673653.154890127</v>
      </c>
      <c r="R46" s="2">
        <f t="shared" si="5"/>
        <v>0.00902733216039148</v>
      </c>
      <c r="S46" s="2">
        <f t="shared" si="6"/>
        <v>0.0083231978023869</v>
      </c>
      <c r="T46" s="2">
        <f t="shared" si="7"/>
        <v>0.00892524413904446</v>
      </c>
      <c r="U46" s="2">
        <f t="shared" si="8"/>
        <v>0.0108568295462197</v>
      </c>
    </row>
    <row r="47" spans="11:21">
      <c r="K47">
        <v>5850.41283973758</v>
      </c>
      <c r="L47">
        <v>5328.60469397147</v>
      </c>
      <c r="M47">
        <v>5778.23554706163</v>
      </c>
      <c r="N47">
        <v>7047.30394990366</v>
      </c>
      <c r="P47">
        <f t="shared" si="9"/>
        <v>673653.154890127</v>
      </c>
      <c r="R47" s="2">
        <f t="shared" si="5"/>
        <v>0.00868460690381801</v>
      </c>
      <c r="S47" s="2">
        <f t="shared" si="6"/>
        <v>0.00791001223001852</v>
      </c>
      <c r="T47" s="2">
        <f t="shared" si="7"/>
        <v>0.00857746379589666</v>
      </c>
      <c r="U47" s="2">
        <f t="shared" si="8"/>
        <v>0.0104613240489508</v>
      </c>
    </row>
    <row r="48" spans="11:21">
      <c r="K48">
        <v>5707.41038839495</v>
      </c>
      <c r="L48">
        <v>5172.77174413254</v>
      </c>
      <c r="M48">
        <v>5653.87434304826</v>
      </c>
      <c r="N48">
        <v>6893.66473988439</v>
      </c>
      <c r="P48">
        <f t="shared" si="9"/>
        <v>673653.154890127</v>
      </c>
      <c r="R48" s="2">
        <f t="shared" si="5"/>
        <v>0.0084723278544221</v>
      </c>
      <c r="S48" s="2">
        <f t="shared" si="6"/>
        <v>0.00767868703142379</v>
      </c>
      <c r="T48" s="2">
        <f t="shared" si="7"/>
        <v>0.00839285662362912</v>
      </c>
      <c r="U48" s="2">
        <f t="shared" si="8"/>
        <v>0.0102332553330189</v>
      </c>
    </row>
    <row r="49" spans="11:21">
      <c r="K49">
        <v>5704.5285313377</v>
      </c>
      <c r="L49">
        <v>5091.09664058905</v>
      </c>
      <c r="M49">
        <v>5602.13521261347</v>
      </c>
      <c r="N49">
        <v>6834.34778420039</v>
      </c>
      <c r="P49">
        <f t="shared" si="9"/>
        <v>673653.154890127</v>
      </c>
      <c r="R49" s="2">
        <f t="shared" si="5"/>
        <v>0.00846804990064673</v>
      </c>
      <c r="S49" s="2">
        <f t="shared" si="6"/>
        <v>0.00755744496055898</v>
      </c>
      <c r="T49" s="2">
        <f t="shared" si="7"/>
        <v>0.00831605281137172</v>
      </c>
      <c r="U49" s="2">
        <f t="shared" si="8"/>
        <v>0.0101452026678552</v>
      </c>
    </row>
    <row r="50" spans="11:21">
      <c r="K50">
        <v>5744.92750233863</v>
      </c>
      <c r="L50">
        <v>5079.25770823746</v>
      </c>
      <c r="M50">
        <v>5629.24462494028</v>
      </c>
      <c r="N50">
        <v>6865.97639691715</v>
      </c>
      <c r="P50">
        <f t="shared" si="9"/>
        <v>673653.154890127</v>
      </c>
      <c r="R50" s="2">
        <f t="shared" si="5"/>
        <v>0.00852801988773529</v>
      </c>
      <c r="S50" s="2">
        <f t="shared" si="6"/>
        <v>0.00753987073520926</v>
      </c>
      <c r="T50" s="2">
        <f t="shared" si="7"/>
        <v>0.00835629520039642</v>
      </c>
      <c r="U50" s="2">
        <f t="shared" si="8"/>
        <v>0.0101921535542085</v>
      </c>
    </row>
    <row r="51" spans="11:21">
      <c r="K51">
        <v>5924.90271281572</v>
      </c>
      <c r="L51">
        <v>5155.63460653474</v>
      </c>
      <c r="M51">
        <v>5811.87434304826</v>
      </c>
      <c r="N51">
        <v>7055.94605009634</v>
      </c>
      <c r="P51">
        <f t="shared" si="9"/>
        <v>673653.154890127</v>
      </c>
      <c r="R51" s="2">
        <f t="shared" si="5"/>
        <v>0.00879518290652416</v>
      </c>
      <c r="S51" s="2">
        <f t="shared" si="6"/>
        <v>0.00765324792010456</v>
      </c>
      <c r="T51" s="2">
        <f t="shared" si="7"/>
        <v>0.00862739868559834</v>
      </c>
      <c r="U51" s="2">
        <f t="shared" si="8"/>
        <v>0.0104741527578048</v>
      </c>
    </row>
    <row r="52" spans="11:21">
      <c r="K52">
        <v>6328.86295603368</v>
      </c>
      <c r="L52">
        <v>5431.68154624943</v>
      </c>
      <c r="M52">
        <v>6246.1094123268</v>
      </c>
      <c r="N52">
        <v>7480.09007707129</v>
      </c>
      <c r="P52">
        <f t="shared" si="9"/>
        <v>673653.154890127</v>
      </c>
      <c r="R52" s="2">
        <f t="shared" si="5"/>
        <v>0.00939483903562497</v>
      </c>
      <c r="S52" s="2">
        <f t="shared" si="6"/>
        <v>0.00806302398618668</v>
      </c>
      <c r="T52" s="2">
        <f t="shared" si="7"/>
        <v>0.00927199608134477</v>
      </c>
      <c r="U52" s="2">
        <f t="shared" si="8"/>
        <v>0.0111037705721</v>
      </c>
    </row>
    <row r="53" spans="11:21">
      <c r="K53">
        <v>6888.95977549111</v>
      </c>
      <c r="L53">
        <v>5905.985273815</v>
      </c>
      <c r="M53">
        <v>6820.46344959388</v>
      </c>
      <c r="N53">
        <v>8053.98747591522</v>
      </c>
      <c r="P53">
        <f t="shared" si="9"/>
        <v>673653.154890127</v>
      </c>
      <c r="R53" s="2">
        <f t="shared" si="5"/>
        <v>0.010226271079536</v>
      </c>
      <c r="S53" s="2">
        <f t="shared" si="6"/>
        <v>0.00876710103848362</v>
      </c>
      <c r="T53" s="2">
        <f t="shared" si="7"/>
        <v>0.0101245921585661</v>
      </c>
      <c r="U53" s="2">
        <f t="shared" si="8"/>
        <v>0.011955688795414</v>
      </c>
    </row>
    <row r="54" spans="11:21">
      <c r="K54">
        <v>7235.85734331151</v>
      </c>
      <c r="L54">
        <v>6333.94661757938</v>
      </c>
      <c r="M54">
        <v>7159.8762541806</v>
      </c>
      <c r="N54">
        <v>8408.22495183044</v>
      </c>
      <c r="P54">
        <f t="shared" si="9"/>
        <v>673653.154890127</v>
      </c>
      <c r="R54" s="2">
        <f t="shared" si="5"/>
        <v>0.0107412208950341</v>
      </c>
      <c r="S54" s="2">
        <f t="shared" si="6"/>
        <v>0.00940238544360776</v>
      </c>
      <c r="T54" s="2">
        <f t="shared" si="7"/>
        <v>0.0106284312664555</v>
      </c>
      <c r="U54" s="2">
        <f t="shared" si="8"/>
        <v>0.0124815342892617</v>
      </c>
    </row>
    <row r="55" spans="11:21">
      <c r="K55">
        <v>7364.81384471469</v>
      </c>
      <c r="L55">
        <v>6624.55361251726</v>
      </c>
      <c r="M55">
        <v>7325.52938365982</v>
      </c>
      <c r="N55">
        <v>8628.11994219653</v>
      </c>
      <c r="P55">
        <f t="shared" si="9"/>
        <v>673653.154890127</v>
      </c>
      <c r="R55" s="2">
        <f t="shared" si="5"/>
        <v>0.0109326495263217</v>
      </c>
      <c r="S55" s="2">
        <f t="shared" si="6"/>
        <v>0.00983377508800909</v>
      </c>
      <c r="T55" s="2">
        <f t="shared" si="7"/>
        <v>0.0108743339662005</v>
      </c>
      <c r="U55" s="2">
        <f t="shared" si="8"/>
        <v>0.0128079559630412</v>
      </c>
    </row>
    <row r="56" spans="11:21">
      <c r="K56">
        <v>7385.75304022451</v>
      </c>
      <c r="L56">
        <v>6807.28393925449</v>
      </c>
      <c r="M56">
        <v>7383.59053989489</v>
      </c>
      <c r="N56">
        <v>8688.48988439306</v>
      </c>
      <c r="P56">
        <f t="shared" si="9"/>
        <v>673653.154890127</v>
      </c>
      <c r="R56" s="2">
        <f t="shared" si="5"/>
        <v>0.0109637325775296</v>
      </c>
      <c r="S56" s="2">
        <f t="shared" si="6"/>
        <v>0.0101050279210297</v>
      </c>
      <c r="T56" s="2">
        <f t="shared" si="7"/>
        <v>0.0109605224681226</v>
      </c>
      <c r="U56" s="2">
        <f t="shared" si="8"/>
        <v>0.0128975717271155</v>
      </c>
    </row>
    <row r="57" spans="11:21">
      <c r="K57">
        <v>7342.46725912067</v>
      </c>
      <c r="L57">
        <v>6906.68798895536</v>
      </c>
      <c r="M57">
        <v>7373.31772575251</v>
      </c>
      <c r="N57">
        <v>8652.65317919075</v>
      </c>
      <c r="P57">
        <f t="shared" si="9"/>
        <v>673653.154890127</v>
      </c>
      <c r="R57" s="2">
        <f t="shared" si="5"/>
        <v>0.0108994772841496</v>
      </c>
      <c r="S57" s="2">
        <f t="shared" si="6"/>
        <v>0.0102525876095419</v>
      </c>
      <c r="T57" s="2">
        <f t="shared" si="7"/>
        <v>0.0109452730566594</v>
      </c>
      <c r="U57" s="2">
        <f t="shared" si="8"/>
        <v>0.0128443741655185</v>
      </c>
    </row>
    <row r="58" spans="11:21">
      <c r="K58">
        <v>7286.27174929841</v>
      </c>
      <c r="L58">
        <v>6967.32213529683</v>
      </c>
      <c r="M58">
        <v>7347.12422360249</v>
      </c>
      <c r="N58">
        <v>8588.01348747592</v>
      </c>
      <c r="P58">
        <f t="shared" si="9"/>
        <v>673653.154890127</v>
      </c>
      <c r="R58" s="2">
        <f t="shared" si="5"/>
        <v>0.0108160582287881</v>
      </c>
      <c r="S58" s="2">
        <f t="shared" si="6"/>
        <v>0.0103425955697234</v>
      </c>
      <c r="T58" s="2">
        <f t="shared" si="7"/>
        <v>0.0109063902844793</v>
      </c>
      <c r="U58" s="2">
        <f t="shared" si="8"/>
        <v>0.0127484201998232</v>
      </c>
    </row>
    <row r="59" spans="11:21">
      <c r="K59">
        <v>7203.20907390084</v>
      </c>
      <c r="L59">
        <v>6986.46111366774</v>
      </c>
      <c r="M59">
        <v>7291.784519828</v>
      </c>
      <c r="N59">
        <v>8497.00867052023</v>
      </c>
      <c r="P59">
        <f t="shared" si="9"/>
        <v>673653.154890127</v>
      </c>
      <c r="R59" s="2">
        <f t="shared" si="5"/>
        <v>0.0106927563860006</v>
      </c>
      <c r="S59" s="2">
        <f t="shared" si="6"/>
        <v>0.0103710063004266</v>
      </c>
      <c r="T59" s="2">
        <f t="shared" si="7"/>
        <v>0.0108242416247828</v>
      </c>
      <c r="U59" s="2">
        <f t="shared" si="8"/>
        <v>0.0126133286971781</v>
      </c>
    </row>
    <row r="60" spans="11:21">
      <c r="K60">
        <v>7114.28952291862</v>
      </c>
      <c r="L60">
        <v>6976.60239300506</v>
      </c>
      <c r="M60">
        <v>7239.20353559484</v>
      </c>
      <c r="N60">
        <v>8430.61271676301</v>
      </c>
      <c r="P60">
        <f t="shared" si="9"/>
        <v>673653.154890127</v>
      </c>
      <c r="R60" s="2">
        <f t="shared" si="5"/>
        <v>0.01056076034273</v>
      </c>
      <c r="S60" s="2">
        <f t="shared" si="6"/>
        <v>0.0103563715873088</v>
      </c>
      <c r="T60" s="2">
        <f t="shared" si="7"/>
        <v>0.0107461881281853</v>
      </c>
      <c r="U60" s="2">
        <f t="shared" si="8"/>
        <v>0.0125147676598324</v>
      </c>
    </row>
    <row r="61" spans="11:21">
      <c r="K61">
        <v>7058.67726847521</v>
      </c>
      <c r="L61">
        <v>6961.26737229637</v>
      </c>
      <c r="M61">
        <v>7237.30769230769</v>
      </c>
      <c r="N61">
        <v>8454.81502890173</v>
      </c>
      <c r="P61">
        <f t="shared" si="9"/>
        <v>673653.154890127</v>
      </c>
      <c r="R61" s="2">
        <f t="shared" si="5"/>
        <v>0.0104782070969837</v>
      </c>
      <c r="S61" s="2">
        <f t="shared" si="6"/>
        <v>0.0103336076165661</v>
      </c>
      <c r="T61" s="2">
        <f t="shared" si="7"/>
        <v>0.010743373856073</v>
      </c>
      <c r="U61" s="2">
        <f t="shared" si="8"/>
        <v>0.012550694623082</v>
      </c>
    </row>
    <row r="62" spans="11:21">
      <c r="K62">
        <v>7101.02619270346</v>
      </c>
      <c r="L62">
        <v>6993.96640589047</v>
      </c>
      <c r="M62">
        <v>7387.1237458194</v>
      </c>
      <c r="N62">
        <v>8718.00096339114</v>
      </c>
      <c r="P62">
        <f t="shared" si="9"/>
        <v>673653.154890127</v>
      </c>
      <c r="R62" s="2">
        <f t="shared" si="5"/>
        <v>0.0105410716793298</v>
      </c>
      <c r="S62" s="2">
        <f t="shared" si="6"/>
        <v>0.0103821474821582</v>
      </c>
      <c r="T62" s="2">
        <f t="shared" si="7"/>
        <v>0.0109657673124447</v>
      </c>
      <c r="U62" s="2">
        <f t="shared" si="8"/>
        <v>0.0129413792544519</v>
      </c>
    </row>
    <row r="66" ht="15.5" spans="11:69">
      <c r="K66" t="s">
        <v>875</v>
      </c>
      <c r="Y66" s="3" t="s">
        <v>876</v>
      </c>
      <c r="AM66" t="s">
        <v>877</v>
      </c>
      <c r="BB66" t="s">
        <v>878</v>
      </c>
      <c r="BQ66" t="s">
        <v>879</v>
      </c>
    </row>
    <row r="67" spans="25:28">
      <c r="Y67" t="s">
        <v>871</v>
      </c>
      <c r="Z67" t="s">
        <v>872</v>
      </c>
      <c r="AA67" t="s">
        <v>873</v>
      </c>
      <c r="AB67" t="s">
        <v>874</v>
      </c>
    </row>
    <row r="68" spans="18:79">
      <c r="R68" s="2">
        <f>AVERAGE(AF68,AT68,BI68,BX68)</f>
        <v>0.0108011145170675</v>
      </c>
      <c r="S68" s="2">
        <f>AVERAGE(AG68,AU68,BJ68,BY68)</f>
        <v>0.00896334464830439</v>
      </c>
      <c r="T68" s="2">
        <f>AVERAGE(AH68,AV68,BK68,BZ68)</f>
        <v>0.00979234811426952</v>
      </c>
      <c r="U68" s="2">
        <f>AVERAGE(AI68,AW68,BL68,CA68)</f>
        <v>0.013746547699084</v>
      </c>
      <c r="X68">
        <v>0</v>
      </c>
      <c r="Y68">
        <v>1641.69527702089</v>
      </c>
      <c r="Z68">
        <v>1372.64429378531</v>
      </c>
      <c r="AA68">
        <v>1440.86052719386</v>
      </c>
      <c r="AB68">
        <v>2163.27242014742</v>
      </c>
      <c r="AD68" s="1">
        <f>SUM(Y68:AB91)</f>
        <v>154287.324967736</v>
      </c>
      <c r="AF68" s="2">
        <f t="shared" ref="AF68:AF91" si="10">Y68/AD68</f>
        <v>0.0106405064535547</v>
      </c>
      <c r="AG68" s="2">
        <f t="shared" ref="AG68:AG91" si="11">Z68/AD68</f>
        <v>0.00889667569304447</v>
      </c>
      <c r="AH68" s="2">
        <f t="shared" ref="AH68:AH91" si="12">AA68/AD68</f>
        <v>0.0093388133308758</v>
      </c>
      <c r="AI68" s="2">
        <f t="shared" ref="AI68:AI91" si="13">AB68/AD68</f>
        <v>0.0140210637562081</v>
      </c>
      <c r="AM68">
        <v>1017.23265306122</v>
      </c>
      <c r="AN68">
        <v>690.506610009443</v>
      </c>
      <c r="AO68">
        <v>913.875759621877</v>
      </c>
      <c r="AP68">
        <v>1338.03406202339</v>
      </c>
      <c r="AR68" s="1">
        <f>SUM(AM68:AP91)</f>
        <v>91118.4481309237</v>
      </c>
      <c r="AT68" s="2">
        <f t="shared" ref="AT68:AT91" si="14">AM68/AR68</f>
        <v>0.0111638496257049</v>
      </c>
      <c r="AU68" s="2">
        <f t="shared" ref="AU68:AU91" si="15">AN68/AR68</f>
        <v>0.00757812083253753</v>
      </c>
      <c r="AV68" s="2">
        <f t="shared" ref="AV68:AV91" si="16">AO68/AR68</f>
        <v>0.0100295360420183</v>
      </c>
      <c r="AW68" s="2">
        <f t="shared" ref="AW68:AW91" si="17">AP68/AR68</f>
        <v>0.0146845571832044</v>
      </c>
      <c r="BB68">
        <v>1350.53917986196</v>
      </c>
      <c r="BC68">
        <v>1180.72355878348</v>
      </c>
      <c r="BD68">
        <v>1232.51126992853</v>
      </c>
      <c r="BE68">
        <v>1659.14336553127</v>
      </c>
      <c r="BG68" s="1">
        <f>SUM(BB68:BE91)</f>
        <v>124065.922020216</v>
      </c>
      <c r="BI68" s="2">
        <f t="shared" ref="BI68:BI91" si="18">BB68/BG68</f>
        <v>0.0108856578653556</v>
      </c>
      <c r="BJ68" s="2">
        <f t="shared" ref="BJ68:BJ91" si="19">BC68/BG68</f>
        <v>0.00951690471934015</v>
      </c>
      <c r="BK68" s="2">
        <f t="shared" ref="BK68:BK91" si="20">BD68/BG68</f>
        <v>0.00993432563800798</v>
      </c>
      <c r="BL68" s="2">
        <f t="shared" ref="BL68:BL91" si="21">BE68/BG68</f>
        <v>0.013373078912523</v>
      </c>
      <c r="BQ68">
        <v>174.86575505618</v>
      </c>
      <c r="BR68">
        <v>164.009588652482</v>
      </c>
      <c r="BS68">
        <v>164.093410537032</v>
      </c>
      <c r="BT68">
        <v>214.664524660472</v>
      </c>
      <c r="BV68" s="1">
        <f>SUM(BQ68:BT91)</f>
        <v>16631.0033131261</v>
      </c>
      <c r="BX68" s="2">
        <f t="shared" ref="BX68:BX91" si="22">BQ68/BV68</f>
        <v>0.0105144441236547</v>
      </c>
      <c r="BY68" s="2">
        <f t="shared" ref="BY68:BY91" si="23">BR68/BV68</f>
        <v>0.00986167734829543</v>
      </c>
      <c r="BZ68" s="2">
        <f t="shared" ref="BZ68:BZ91" si="24">BS68/BV68</f>
        <v>0.00986671744617599</v>
      </c>
      <c r="CA68" s="2">
        <f t="shared" ref="CA68:CA91" si="25">BT68/BV68</f>
        <v>0.0129074909444006</v>
      </c>
    </row>
    <row r="69" spans="18:79">
      <c r="R69" s="2">
        <f t="shared" ref="R69:R91" si="26">AVERAGE(AF69,AT69,BI69,BX69)</f>
        <v>0.0103138272080871</v>
      </c>
      <c r="S69" s="2">
        <f t="shared" ref="S69:S91" si="27">AVERAGE(AG69,AU69,BJ69,BY69)</f>
        <v>0.00848441723710787</v>
      </c>
      <c r="T69" s="2">
        <f t="shared" ref="T69:T91" si="28">AVERAGE(AH69,AV69,BK69,BZ69)</f>
        <v>0.00919766699444991</v>
      </c>
      <c r="U69" s="2">
        <f t="shared" ref="U69:U91" si="29">AVERAGE(AI69,AW69,BL69,CA69)</f>
        <v>0.013306284697205</v>
      </c>
      <c r="X69">
        <v>1</v>
      </c>
      <c r="Y69">
        <v>1578.77983116587</v>
      </c>
      <c r="Z69">
        <v>1311.50506870917</v>
      </c>
      <c r="AA69">
        <v>1369.5511627907</v>
      </c>
      <c r="AB69">
        <v>2107.06752608963</v>
      </c>
      <c r="AD69">
        <f t="shared" ref="AD69:AD91" si="30">AD68</f>
        <v>154287.324967736</v>
      </c>
      <c r="AF69" s="2">
        <f t="shared" si="10"/>
        <v>0.0102327254134195</v>
      </c>
      <c r="AG69" s="2">
        <f t="shared" si="11"/>
        <v>0.00850040707480946</v>
      </c>
      <c r="AH69" s="2">
        <f t="shared" si="12"/>
        <v>0.00887662783107488</v>
      </c>
      <c r="AI69" s="2">
        <f t="shared" si="13"/>
        <v>0.0136567765792184</v>
      </c>
      <c r="AM69">
        <v>980.199593702387</v>
      </c>
      <c r="AN69">
        <v>662.267107126003</v>
      </c>
      <c r="AO69">
        <v>849.673896204493</v>
      </c>
      <c r="AP69">
        <v>1304.11643835616</v>
      </c>
      <c r="AR69">
        <f t="shared" ref="AR69:AR91" si="31">AR68</f>
        <v>91118.4481309237</v>
      </c>
      <c r="AT69" s="2">
        <f t="shared" si="14"/>
        <v>0.0107574219470242</v>
      </c>
      <c r="AU69" s="2">
        <f t="shared" si="15"/>
        <v>0.00726820002656787</v>
      </c>
      <c r="AV69" s="2">
        <f t="shared" si="16"/>
        <v>0.00932493818357878</v>
      </c>
      <c r="AW69" s="2">
        <f t="shared" si="17"/>
        <v>0.0143123205575488</v>
      </c>
      <c r="BB69">
        <v>1290.03879134341</v>
      </c>
      <c r="BC69">
        <v>1121.21341187132</v>
      </c>
      <c r="BD69">
        <v>1171.55253130103</v>
      </c>
      <c r="BE69">
        <v>1603.91619244697</v>
      </c>
      <c r="BG69">
        <f t="shared" ref="BG69:BG91" si="32">BG68</f>
        <v>124065.922020216</v>
      </c>
      <c r="BI69" s="2">
        <f t="shared" si="18"/>
        <v>0.0103980107537766</v>
      </c>
      <c r="BJ69" s="2">
        <f t="shared" si="19"/>
        <v>0.00903723918392855</v>
      </c>
      <c r="BK69" s="2">
        <f t="shared" si="20"/>
        <v>0.0094429841186376</v>
      </c>
      <c r="BL69" s="2">
        <f t="shared" si="21"/>
        <v>0.0129279351358516</v>
      </c>
      <c r="BQ69">
        <v>164.100616284301</v>
      </c>
      <c r="BR69">
        <v>151.871372965322</v>
      </c>
      <c r="BS69">
        <v>152.109116174261</v>
      </c>
      <c r="BT69">
        <v>205.028780315517</v>
      </c>
      <c r="BV69">
        <f t="shared" ref="BV69:BV91" si="33">BV68</f>
        <v>16631.0033131261</v>
      </c>
      <c r="BX69" s="2">
        <f t="shared" si="22"/>
        <v>0.00986715071812797</v>
      </c>
      <c r="BY69" s="2">
        <f t="shared" si="23"/>
        <v>0.0091318226631256</v>
      </c>
      <c r="BZ69" s="2">
        <f t="shared" si="24"/>
        <v>0.0091461178445084</v>
      </c>
      <c r="CA69" s="2">
        <f t="shared" si="25"/>
        <v>0.0123281065162014</v>
      </c>
    </row>
    <row r="70" spans="18:79">
      <c r="R70" s="2">
        <f t="shared" si="26"/>
        <v>0.00980620936863815</v>
      </c>
      <c r="S70" s="2">
        <f t="shared" si="27"/>
        <v>0.00787609123462955</v>
      </c>
      <c r="T70" s="2">
        <f t="shared" si="28"/>
        <v>0.00854419463909067</v>
      </c>
      <c r="U70" s="2">
        <f t="shared" si="29"/>
        <v>0.0127397628774967</v>
      </c>
      <c r="X70">
        <v>2</v>
      </c>
      <c r="Y70">
        <v>1505.03222877894</v>
      </c>
      <c r="Z70">
        <v>1223.89384719405</v>
      </c>
      <c r="AA70">
        <v>1293.1492338441</v>
      </c>
      <c r="AB70">
        <v>2031.65356265356</v>
      </c>
      <c r="AD70">
        <f t="shared" si="30"/>
        <v>154287.324967736</v>
      </c>
      <c r="AF70" s="2">
        <f t="shared" si="10"/>
        <v>0.00975473668425884</v>
      </c>
      <c r="AG70" s="2">
        <f t="shared" si="11"/>
        <v>0.00793256249306277</v>
      </c>
      <c r="AH70" s="2">
        <f t="shared" si="12"/>
        <v>0.00838143531307266</v>
      </c>
      <c r="AI70" s="2">
        <f t="shared" si="13"/>
        <v>0.0131679874745279</v>
      </c>
      <c r="AM70">
        <v>933.869964303927</v>
      </c>
      <c r="AN70">
        <v>617.182247403211</v>
      </c>
      <c r="AO70">
        <v>763.984974958264</v>
      </c>
      <c r="AP70">
        <v>1254.28293736501</v>
      </c>
      <c r="AR70">
        <f t="shared" si="31"/>
        <v>91118.4481309237</v>
      </c>
      <c r="AT70" s="2">
        <f t="shared" si="14"/>
        <v>0.0102489669596007</v>
      </c>
      <c r="AU70" s="2">
        <f t="shared" si="15"/>
        <v>0.00677340604524357</v>
      </c>
      <c r="AV70" s="2">
        <f t="shared" si="16"/>
        <v>0.00838452575334175</v>
      </c>
      <c r="AW70" s="2">
        <f t="shared" si="17"/>
        <v>0.0137654115395248</v>
      </c>
      <c r="BB70">
        <v>1239.21779764323</v>
      </c>
      <c r="BC70">
        <v>1054.74808816914</v>
      </c>
      <c r="BD70">
        <v>1112.35427952329</v>
      </c>
      <c r="BE70">
        <v>1538.78716744914</v>
      </c>
      <c r="BG70">
        <f t="shared" si="32"/>
        <v>124065.922020216</v>
      </c>
      <c r="BI70" s="2">
        <f t="shared" si="18"/>
        <v>0.00998838180109849</v>
      </c>
      <c r="BJ70" s="2">
        <f t="shared" si="19"/>
        <v>0.00850151331642281</v>
      </c>
      <c r="BK70" s="2">
        <f t="shared" si="20"/>
        <v>0.00896583253008056</v>
      </c>
      <c r="BL70" s="2">
        <f t="shared" si="21"/>
        <v>0.0124029801446879</v>
      </c>
      <c r="BQ70">
        <v>153.549929593459</v>
      </c>
      <c r="BR70">
        <v>137.985490055116</v>
      </c>
      <c r="BS70">
        <v>140.44857284686</v>
      </c>
      <c r="BT70">
        <v>193.296702380952</v>
      </c>
      <c r="BV70">
        <f t="shared" si="33"/>
        <v>16631.0033131261</v>
      </c>
      <c r="BX70" s="2">
        <f t="shared" si="22"/>
        <v>0.00923275202959456</v>
      </c>
      <c r="BY70" s="2">
        <f t="shared" si="23"/>
        <v>0.00829688308378907</v>
      </c>
      <c r="BZ70" s="2">
        <f t="shared" si="24"/>
        <v>0.00844498495986771</v>
      </c>
      <c r="CA70" s="2">
        <f t="shared" si="25"/>
        <v>0.011622672351246</v>
      </c>
    </row>
    <row r="71" spans="18:79">
      <c r="R71" s="2">
        <f t="shared" si="26"/>
        <v>0.00946316828230083</v>
      </c>
      <c r="S71" s="2">
        <f t="shared" si="27"/>
        <v>0.00736970064136019</v>
      </c>
      <c r="T71" s="2">
        <f t="shared" si="28"/>
        <v>0.00811303806936269</v>
      </c>
      <c r="U71" s="2">
        <f t="shared" si="29"/>
        <v>0.0122738141593863</v>
      </c>
      <c r="X71">
        <v>3</v>
      </c>
      <c r="Y71">
        <v>1449.93172507965</v>
      </c>
      <c r="Z71">
        <v>1150.39046973803</v>
      </c>
      <c r="AA71">
        <v>1230.19960278054</v>
      </c>
      <c r="AB71">
        <v>1958.28817204301</v>
      </c>
      <c r="AD71">
        <f t="shared" si="30"/>
        <v>154287.324967736</v>
      </c>
      <c r="AF71" s="2">
        <f t="shared" si="10"/>
        <v>0.00939760751819927</v>
      </c>
      <c r="AG71" s="2">
        <f t="shared" si="11"/>
        <v>0.007456156686744</v>
      </c>
      <c r="AH71" s="2">
        <f t="shared" si="12"/>
        <v>0.00797343270445446</v>
      </c>
      <c r="AI71" s="2">
        <f t="shared" si="13"/>
        <v>0.012692476018056</v>
      </c>
      <c r="AM71">
        <v>900.934250764526</v>
      </c>
      <c r="AN71">
        <v>577.293785310735</v>
      </c>
      <c r="AO71">
        <v>718.493966817496</v>
      </c>
      <c r="AP71">
        <v>1211.24111948332</v>
      </c>
      <c r="AR71">
        <f t="shared" si="31"/>
        <v>91118.4481309237</v>
      </c>
      <c r="AT71" s="2">
        <f t="shared" si="14"/>
        <v>0.00988750652853544</v>
      </c>
      <c r="AU71" s="2">
        <f t="shared" si="15"/>
        <v>0.0063356411039974</v>
      </c>
      <c r="AV71" s="2">
        <f t="shared" si="16"/>
        <v>0.00788527440442277</v>
      </c>
      <c r="AW71" s="2">
        <f t="shared" si="17"/>
        <v>0.0132930393825732</v>
      </c>
      <c r="BB71">
        <v>1210.92076391711</v>
      </c>
      <c r="BC71">
        <v>991.747247706422</v>
      </c>
      <c r="BD71">
        <v>1071.92217898833</v>
      </c>
      <c r="BE71">
        <v>1502.06298003072</v>
      </c>
      <c r="BG71">
        <f t="shared" si="32"/>
        <v>124065.922020216</v>
      </c>
      <c r="BI71" s="2">
        <f t="shared" si="18"/>
        <v>0.00976030117053252</v>
      </c>
      <c r="BJ71" s="2">
        <f t="shared" si="19"/>
        <v>0.00799371198438215</v>
      </c>
      <c r="BK71" s="2">
        <f t="shared" si="20"/>
        <v>0.00863994045692632</v>
      </c>
      <c r="BL71" s="2">
        <f t="shared" si="21"/>
        <v>0.0121069747080586</v>
      </c>
      <c r="BQ71">
        <v>146.473535512965</v>
      </c>
      <c r="BR71">
        <v>127.947177884615</v>
      </c>
      <c r="BS71">
        <v>132.274763210369</v>
      </c>
      <c r="BT71">
        <v>182.987046594982</v>
      </c>
      <c r="BV71">
        <f t="shared" si="33"/>
        <v>16631.0033131261</v>
      </c>
      <c r="BX71" s="2">
        <f t="shared" si="22"/>
        <v>0.00880725791193607</v>
      </c>
      <c r="BY71" s="2">
        <f t="shared" si="23"/>
        <v>0.00769329279031723</v>
      </c>
      <c r="BZ71" s="2">
        <f t="shared" si="24"/>
        <v>0.00795350471164722</v>
      </c>
      <c r="CA71" s="2">
        <f t="shared" si="25"/>
        <v>0.0110027665288575</v>
      </c>
    </row>
    <row r="72" spans="18:79">
      <c r="R72" s="2">
        <f t="shared" si="26"/>
        <v>0.00929860244407075</v>
      </c>
      <c r="S72" s="2">
        <f t="shared" si="27"/>
        <v>0.00707623257486032</v>
      </c>
      <c r="T72" s="2">
        <f t="shared" si="28"/>
        <v>0.0079309392492168</v>
      </c>
      <c r="U72" s="2">
        <f t="shared" si="29"/>
        <v>0.0119283630411</v>
      </c>
      <c r="X72">
        <v>4</v>
      </c>
      <c r="Y72">
        <v>1430.31502165489</v>
      </c>
      <c r="Z72">
        <v>1112.69733273056</v>
      </c>
      <c r="AA72">
        <v>1199.14387031408</v>
      </c>
      <c r="AB72">
        <v>1907.262737876</v>
      </c>
      <c r="AD72">
        <f t="shared" si="30"/>
        <v>154287.324967736</v>
      </c>
      <c r="AF72" s="2">
        <f t="shared" si="10"/>
        <v>0.00927046354555691</v>
      </c>
      <c r="AG72" s="2">
        <f t="shared" si="11"/>
        <v>0.00721185186769712</v>
      </c>
      <c r="AH72" s="2">
        <f t="shared" si="12"/>
        <v>0.00777214765091585</v>
      </c>
      <c r="AI72" s="2">
        <f t="shared" si="13"/>
        <v>0.0123617590639726</v>
      </c>
      <c r="AM72">
        <v>885.483572895277</v>
      </c>
      <c r="AN72">
        <v>552.592995740653</v>
      </c>
      <c r="AO72">
        <v>720.578235672891</v>
      </c>
      <c r="AP72">
        <v>1176.0730809674</v>
      </c>
      <c r="AR72">
        <f t="shared" si="31"/>
        <v>91118.4481309237</v>
      </c>
      <c r="AT72" s="2">
        <f t="shared" si="14"/>
        <v>0.00971793957270836</v>
      </c>
      <c r="AU72" s="2">
        <f t="shared" si="15"/>
        <v>0.00606455670696519</v>
      </c>
      <c r="AV72" s="2">
        <f t="shared" si="16"/>
        <v>0.0079081486839803</v>
      </c>
      <c r="AW72" s="2">
        <f t="shared" si="17"/>
        <v>0.0129070797965913</v>
      </c>
      <c r="BB72">
        <v>1190.68734891217</v>
      </c>
      <c r="BC72">
        <v>952.741745816373</v>
      </c>
      <c r="BD72">
        <v>1038.73183098592</v>
      </c>
      <c r="BE72">
        <v>1469.4044079959</v>
      </c>
      <c r="BG72">
        <f t="shared" si="32"/>
        <v>124065.922020216</v>
      </c>
      <c r="BI72" s="2">
        <f t="shared" si="18"/>
        <v>0.00959721517015892</v>
      </c>
      <c r="BJ72" s="2">
        <f t="shared" si="19"/>
        <v>0.007679318625957</v>
      </c>
      <c r="BK72" s="2">
        <f t="shared" si="20"/>
        <v>0.00837241858257148</v>
      </c>
      <c r="BL72" s="2">
        <f t="shared" si="21"/>
        <v>0.0118437390708826</v>
      </c>
      <c r="BQ72">
        <v>143.172839756592</v>
      </c>
      <c r="BR72">
        <v>122.224621085345</v>
      </c>
      <c r="BS72">
        <v>127.577126237624</v>
      </c>
      <c r="BT72">
        <v>176.30317449028</v>
      </c>
      <c r="BV72">
        <f t="shared" si="33"/>
        <v>16631.0033131261</v>
      </c>
      <c r="BX72" s="2">
        <f t="shared" si="22"/>
        <v>0.00860879148785883</v>
      </c>
      <c r="BY72" s="2">
        <f t="shared" si="23"/>
        <v>0.00734920309882198</v>
      </c>
      <c r="BZ72" s="2">
        <f t="shared" si="24"/>
        <v>0.00767104207939957</v>
      </c>
      <c r="CA72" s="2">
        <f t="shared" si="25"/>
        <v>0.0106008742329533</v>
      </c>
    </row>
    <row r="73" spans="18:79">
      <c r="R73" s="2">
        <f t="shared" si="26"/>
        <v>0.00925528912944497</v>
      </c>
      <c r="S73" s="2">
        <f t="shared" si="27"/>
        <v>0.00693855248478292</v>
      </c>
      <c r="T73" s="2">
        <f t="shared" si="28"/>
        <v>0.00789810598623206</v>
      </c>
      <c r="U73" s="2">
        <f t="shared" si="29"/>
        <v>0.0117678407290691</v>
      </c>
      <c r="X73">
        <v>5</v>
      </c>
      <c r="Y73">
        <v>1427.51340299864</v>
      </c>
      <c r="Z73">
        <v>1090.48634003161</v>
      </c>
      <c r="AA73">
        <v>1184.69571090848</v>
      </c>
      <c r="AB73">
        <v>1891.47082309582</v>
      </c>
      <c r="AD73">
        <f t="shared" si="30"/>
        <v>154287.324967736</v>
      </c>
      <c r="AF73" s="2">
        <f t="shared" si="10"/>
        <v>0.00925230509568531</v>
      </c>
      <c r="AG73" s="2">
        <f t="shared" si="11"/>
        <v>0.00706789323270494</v>
      </c>
      <c r="AH73" s="2">
        <f t="shared" si="12"/>
        <v>0.00767850315089861</v>
      </c>
      <c r="AI73" s="2">
        <f t="shared" si="13"/>
        <v>0.0122594051293025</v>
      </c>
      <c r="AM73">
        <v>883.848515864893</v>
      </c>
      <c r="AN73">
        <v>541.153114598193</v>
      </c>
      <c r="AO73">
        <v>735.476951444376</v>
      </c>
      <c r="AP73">
        <v>1159.23848939472</v>
      </c>
      <c r="AR73">
        <f t="shared" si="31"/>
        <v>91118.4481309237</v>
      </c>
      <c r="AT73" s="2">
        <f t="shared" si="14"/>
        <v>0.0096999952698375</v>
      </c>
      <c r="AU73" s="2">
        <f t="shared" si="15"/>
        <v>0.00593900714617787</v>
      </c>
      <c r="AV73" s="2">
        <f t="shared" si="16"/>
        <v>0.00807165800703283</v>
      </c>
      <c r="AW73" s="2">
        <f t="shared" si="17"/>
        <v>0.0127223247670885</v>
      </c>
      <c r="BB73">
        <v>1174.46739570676</v>
      </c>
      <c r="BC73">
        <v>932.363842319891</v>
      </c>
      <c r="BD73">
        <v>1019.39271708683</v>
      </c>
      <c r="BE73">
        <v>1445.39018087855</v>
      </c>
      <c r="BG73">
        <f t="shared" si="32"/>
        <v>124065.922020216</v>
      </c>
      <c r="BI73" s="2">
        <f t="shared" si="18"/>
        <v>0.0094664785992997</v>
      </c>
      <c r="BJ73" s="2">
        <f t="shared" si="19"/>
        <v>0.00751506801495391</v>
      </c>
      <c r="BK73" s="2">
        <f t="shared" si="20"/>
        <v>0.00821654085576154</v>
      </c>
      <c r="BL73" s="2">
        <f t="shared" si="21"/>
        <v>0.0116501788512323</v>
      </c>
      <c r="BQ73">
        <v>143.066169583996</v>
      </c>
      <c r="BR73">
        <v>120.279433101129</v>
      </c>
      <c r="BS73">
        <v>126.823406703352</v>
      </c>
      <c r="BT73">
        <v>173.618596866097</v>
      </c>
      <c r="BV73">
        <f t="shared" si="33"/>
        <v>16631.0033131261</v>
      </c>
      <c r="BX73" s="2">
        <f t="shared" si="22"/>
        <v>0.00860237755295739</v>
      </c>
      <c r="BY73" s="2">
        <f t="shared" si="23"/>
        <v>0.00723224154529497</v>
      </c>
      <c r="BZ73" s="2">
        <f t="shared" si="24"/>
        <v>0.00762572193123526</v>
      </c>
      <c r="CA73" s="2">
        <f t="shared" si="25"/>
        <v>0.010439454168653</v>
      </c>
    </row>
    <row r="74" spans="18:79">
      <c r="R74" s="2">
        <f t="shared" si="26"/>
        <v>0.00931793846396376</v>
      </c>
      <c r="S74" s="2">
        <f t="shared" si="27"/>
        <v>0.00690233127948598</v>
      </c>
      <c r="T74" s="2">
        <f t="shared" si="28"/>
        <v>0.00790151026263472</v>
      </c>
      <c r="U74" s="2">
        <f t="shared" si="29"/>
        <v>0.011746882242616</v>
      </c>
      <c r="X74">
        <v>6</v>
      </c>
      <c r="Y74">
        <v>1435.83538251366</v>
      </c>
      <c r="Z74">
        <v>1079.38201992754</v>
      </c>
      <c r="AA74">
        <v>1182.48982994331</v>
      </c>
      <c r="AB74">
        <v>1890.4360625575</v>
      </c>
      <c r="AD74">
        <f t="shared" si="30"/>
        <v>154287.324967736</v>
      </c>
      <c r="AF74" s="2">
        <f t="shared" si="10"/>
        <v>0.00930624328870771</v>
      </c>
      <c r="AG74" s="2">
        <f t="shared" si="11"/>
        <v>0.00699592153894207</v>
      </c>
      <c r="AH74" s="2">
        <f t="shared" si="12"/>
        <v>0.00766420592352993</v>
      </c>
      <c r="AI74" s="2">
        <f t="shared" si="13"/>
        <v>0.012252698418051</v>
      </c>
      <c r="AM74">
        <v>891.123853211009</v>
      </c>
      <c r="AN74">
        <v>536.712932259593</v>
      </c>
      <c r="AO74">
        <v>732.524788391778</v>
      </c>
      <c r="AP74">
        <v>1158.36363636364</v>
      </c>
      <c r="AR74">
        <f t="shared" si="31"/>
        <v>91118.4481309237</v>
      </c>
      <c r="AT74" s="2">
        <f t="shared" si="14"/>
        <v>0.00977984010362639</v>
      </c>
      <c r="AU74" s="2">
        <f t="shared" si="15"/>
        <v>0.00589027736170853</v>
      </c>
      <c r="AV74" s="2">
        <f t="shared" si="16"/>
        <v>0.00803925882648098</v>
      </c>
      <c r="AW74" s="2">
        <f t="shared" si="17"/>
        <v>0.0127127234947992</v>
      </c>
      <c r="BB74">
        <v>1169.03211382114</v>
      </c>
      <c r="BC74">
        <v>921.830508474576</v>
      </c>
      <c r="BD74">
        <v>1010.28031145717</v>
      </c>
      <c r="BE74">
        <v>1425.37429013939</v>
      </c>
      <c r="BG74">
        <f t="shared" si="32"/>
        <v>124065.922020216</v>
      </c>
      <c r="BI74" s="2">
        <f t="shared" si="18"/>
        <v>0.00942266897134454</v>
      </c>
      <c r="BJ74" s="2">
        <f t="shared" si="19"/>
        <v>0.0074301669101719</v>
      </c>
      <c r="BK74" s="2">
        <f t="shared" si="20"/>
        <v>0.00814309276073852</v>
      </c>
      <c r="BL74" s="2">
        <f t="shared" si="21"/>
        <v>0.0114888461467052</v>
      </c>
      <c r="BQ74">
        <v>145.737506849315</v>
      </c>
      <c r="BR74">
        <v>121.28923039923</v>
      </c>
      <c r="BS74">
        <v>129.047996458386</v>
      </c>
      <c r="BT74">
        <v>175.178697107339</v>
      </c>
      <c r="BV74">
        <f t="shared" si="33"/>
        <v>16631.0033131261</v>
      </c>
      <c r="BX74" s="2">
        <f t="shared" si="22"/>
        <v>0.00876300149217642</v>
      </c>
      <c r="BY74" s="2">
        <f t="shared" si="23"/>
        <v>0.00729295930712141</v>
      </c>
      <c r="BZ74" s="2">
        <f t="shared" si="24"/>
        <v>0.00775948353978946</v>
      </c>
      <c r="CA74" s="2">
        <f t="shared" si="25"/>
        <v>0.0105332609109084</v>
      </c>
    </row>
    <row r="75" spans="18:79">
      <c r="R75" s="2">
        <f t="shared" si="26"/>
        <v>0.00948541365473582</v>
      </c>
      <c r="S75" s="2">
        <f t="shared" si="27"/>
        <v>0.00695811193011423</v>
      </c>
      <c r="T75" s="2">
        <f t="shared" si="28"/>
        <v>0.00800095186223973</v>
      </c>
      <c r="U75" s="2">
        <f t="shared" si="29"/>
        <v>0.0118075851584338</v>
      </c>
      <c r="X75">
        <v>7</v>
      </c>
      <c r="Y75">
        <v>1461.45624005456</v>
      </c>
      <c r="Z75">
        <v>1082.14224137931</v>
      </c>
      <c r="AA75">
        <v>1193.20552045228</v>
      </c>
      <c r="AB75">
        <v>1901.05201958384</v>
      </c>
      <c r="AD75">
        <f t="shared" si="30"/>
        <v>154287.324967736</v>
      </c>
      <c r="AF75" s="2">
        <f t="shared" si="10"/>
        <v>0.00947230266880428</v>
      </c>
      <c r="AG75" s="2">
        <f t="shared" si="11"/>
        <v>0.00701381167640053</v>
      </c>
      <c r="AH75" s="2">
        <f t="shared" si="12"/>
        <v>0.007733658748065</v>
      </c>
      <c r="AI75" s="2">
        <f t="shared" si="13"/>
        <v>0.0123215048286136</v>
      </c>
      <c r="AM75">
        <v>905.61609431061</v>
      </c>
      <c r="AN75">
        <v>537.387939221273</v>
      </c>
      <c r="AO75">
        <v>740.715757575758</v>
      </c>
      <c r="AP75">
        <v>1162.10996386164</v>
      </c>
      <c r="AR75">
        <f t="shared" si="31"/>
        <v>91118.4481309237</v>
      </c>
      <c r="AT75" s="2">
        <f t="shared" si="14"/>
        <v>0.00993888847853702</v>
      </c>
      <c r="AU75" s="2">
        <f t="shared" si="15"/>
        <v>0.00589768537814786</v>
      </c>
      <c r="AV75" s="2">
        <f t="shared" si="16"/>
        <v>0.00812915246878941</v>
      </c>
      <c r="AW75" s="2">
        <f t="shared" si="17"/>
        <v>0.0127538384125228</v>
      </c>
      <c r="BB75">
        <v>1180.27878289474</v>
      </c>
      <c r="BC75">
        <v>920.749653579677</v>
      </c>
      <c r="BD75">
        <v>1013.33829201102</v>
      </c>
      <c r="BE75">
        <v>1419.43151390319</v>
      </c>
      <c r="BG75">
        <f t="shared" si="32"/>
        <v>124065.922020216</v>
      </c>
      <c r="BI75" s="2">
        <f t="shared" si="18"/>
        <v>0.00951331972290037</v>
      </c>
      <c r="BJ75" s="2">
        <f t="shared" si="19"/>
        <v>0.00742145496996061</v>
      </c>
      <c r="BK75" s="2">
        <f t="shared" si="20"/>
        <v>0.00816774079062501</v>
      </c>
      <c r="BL75" s="2">
        <f t="shared" si="21"/>
        <v>0.0114409459970152</v>
      </c>
      <c r="BQ75">
        <v>149.964147559591</v>
      </c>
      <c r="BR75">
        <v>124.724137766085</v>
      </c>
      <c r="BS75">
        <v>132.603237663646</v>
      </c>
      <c r="BT75">
        <v>178.185424256951</v>
      </c>
      <c r="BV75">
        <f t="shared" si="33"/>
        <v>16631.0033131261</v>
      </c>
      <c r="BX75" s="2">
        <f t="shared" si="22"/>
        <v>0.00901714374870162</v>
      </c>
      <c r="BY75" s="2">
        <f t="shared" si="23"/>
        <v>0.00749949569594793</v>
      </c>
      <c r="BZ75" s="2">
        <f t="shared" si="24"/>
        <v>0.00797325544147948</v>
      </c>
      <c r="CA75" s="2">
        <f t="shared" si="25"/>
        <v>0.0107140513955834</v>
      </c>
    </row>
    <row r="76" spans="18:79">
      <c r="R76" s="2">
        <f t="shared" si="26"/>
        <v>0.00981268709697521</v>
      </c>
      <c r="S76" s="2">
        <f t="shared" si="27"/>
        <v>0.00713706178998624</v>
      </c>
      <c r="T76" s="2">
        <f t="shared" si="28"/>
        <v>0.00824726709865658</v>
      </c>
      <c r="U76" s="2">
        <f t="shared" si="29"/>
        <v>0.0119723926604133</v>
      </c>
      <c r="X76">
        <v>8</v>
      </c>
      <c r="Y76">
        <v>1507.94133697135</v>
      </c>
      <c r="Z76">
        <v>1100.20858757062</v>
      </c>
      <c r="AA76">
        <v>1225.7926221336</v>
      </c>
      <c r="AB76">
        <v>1934.10801713586</v>
      </c>
      <c r="AD76">
        <f t="shared" si="30"/>
        <v>154287.324967736</v>
      </c>
      <c r="AF76" s="2">
        <f t="shared" si="10"/>
        <v>0.00977359181829541</v>
      </c>
      <c r="AG76" s="2">
        <f t="shared" si="11"/>
        <v>0.00713090714224704</v>
      </c>
      <c r="AH76" s="2">
        <f t="shared" si="12"/>
        <v>0.00794486923919338</v>
      </c>
      <c r="AI76" s="2">
        <f t="shared" si="13"/>
        <v>0.0125357544279176</v>
      </c>
      <c r="AM76">
        <v>936.833760903027</v>
      </c>
      <c r="AN76">
        <v>548.508498583569</v>
      </c>
      <c r="AO76">
        <v>763.462048192771</v>
      </c>
      <c r="AP76">
        <v>1177.43856041131</v>
      </c>
      <c r="AR76">
        <f t="shared" si="31"/>
        <v>91118.4481309237</v>
      </c>
      <c r="AT76" s="2">
        <f t="shared" si="14"/>
        <v>0.0102814938151376</v>
      </c>
      <c r="AU76" s="2">
        <f t="shared" si="15"/>
        <v>0.0060197304698983</v>
      </c>
      <c r="AV76" s="2">
        <f t="shared" si="16"/>
        <v>0.00837878677538263</v>
      </c>
      <c r="AW76" s="2">
        <f t="shared" si="17"/>
        <v>0.0129220655593202</v>
      </c>
      <c r="BB76">
        <v>1216.98576657178</v>
      </c>
      <c r="BC76">
        <v>938.52734012975</v>
      </c>
      <c r="BD76">
        <v>1034.64040517727</v>
      </c>
      <c r="BE76">
        <v>1430.20755693582</v>
      </c>
      <c r="BG76">
        <f t="shared" si="32"/>
        <v>124065.922020216</v>
      </c>
      <c r="BI76" s="2">
        <f t="shared" si="18"/>
        <v>0.00980918649339887</v>
      </c>
      <c r="BJ76" s="2">
        <f t="shared" si="19"/>
        <v>0.00756474723153084</v>
      </c>
      <c r="BK76" s="2">
        <f t="shared" si="20"/>
        <v>0.00833944074512806</v>
      </c>
      <c r="BL76" s="2">
        <f t="shared" si="21"/>
        <v>0.011527803393931</v>
      </c>
      <c r="BQ76">
        <v>156.106517796418</v>
      </c>
      <c r="BR76">
        <v>130.268359133127</v>
      </c>
      <c r="BS76">
        <v>138.469261845386</v>
      </c>
      <c r="BT76">
        <v>181.343583015267</v>
      </c>
      <c r="BV76">
        <f t="shared" si="33"/>
        <v>16631.0033131261</v>
      </c>
      <c r="BX76" s="2">
        <f t="shared" si="22"/>
        <v>0.00938647626106899</v>
      </c>
      <c r="BY76" s="2">
        <f t="shared" si="23"/>
        <v>0.0078328623162688</v>
      </c>
      <c r="BZ76" s="2">
        <f t="shared" si="24"/>
        <v>0.00832597163492225</v>
      </c>
      <c r="CA76" s="2">
        <f t="shared" si="25"/>
        <v>0.0109039472604843</v>
      </c>
    </row>
    <row r="77" spans="18:79">
      <c r="R77" s="2">
        <f t="shared" si="26"/>
        <v>0.0104630971986697</v>
      </c>
      <c r="S77" s="2">
        <f t="shared" si="27"/>
        <v>0.00761804538936425</v>
      </c>
      <c r="T77" s="2">
        <f t="shared" si="28"/>
        <v>0.00885796956725601</v>
      </c>
      <c r="U77" s="2">
        <f t="shared" si="29"/>
        <v>0.0123278131062885</v>
      </c>
      <c r="X77">
        <v>9</v>
      </c>
      <c r="Y77">
        <v>1615.10125142207</v>
      </c>
      <c r="Z77">
        <v>1167.13266923251</v>
      </c>
      <c r="AA77">
        <v>1313.67197875166</v>
      </c>
      <c r="AB77">
        <v>1989.91508857666</v>
      </c>
      <c r="AD77">
        <f t="shared" si="30"/>
        <v>154287.324967736</v>
      </c>
      <c r="AF77" s="2">
        <f t="shared" si="10"/>
        <v>0.0104681395685602</v>
      </c>
      <c r="AG77" s="2">
        <f t="shared" si="11"/>
        <v>0.00756466980989252</v>
      </c>
      <c r="AH77" s="2">
        <f t="shared" si="12"/>
        <v>0.00851445171550138</v>
      </c>
      <c r="AI77" s="2">
        <f t="shared" si="13"/>
        <v>0.0128974631519004</v>
      </c>
      <c r="AM77">
        <v>997.074961754207</v>
      </c>
      <c r="AN77">
        <v>580.923588039867</v>
      </c>
      <c r="AO77">
        <v>821.770909090909</v>
      </c>
      <c r="AP77">
        <v>1216.82392197125</v>
      </c>
      <c r="AR77">
        <f t="shared" si="31"/>
        <v>91118.4481309237</v>
      </c>
      <c r="AT77" s="2">
        <f t="shared" si="14"/>
        <v>0.0109426244872121</v>
      </c>
      <c r="AU77" s="2">
        <f t="shared" si="15"/>
        <v>0.00637547719431268</v>
      </c>
      <c r="AV77" s="2">
        <f t="shared" si="16"/>
        <v>0.00901871054597139</v>
      </c>
      <c r="AW77" s="2">
        <f t="shared" si="17"/>
        <v>0.0133543091100811</v>
      </c>
      <c r="BB77">
        <v>1286.77468250717</v>
      </c>
      <c r="BC77">
        <v>992.93488372093</v>
      </c>
      <c r="BD77">
        <v>1100.27840269966</v>
      </c>
      <c r="BE77">
        <v>1465.21614583333</v>
      </c>
      <c r="BG77">
        <f t="shared" si="32"/>
        <v>124065.922020216</v>
      </c>
      <c r="BI77" s="2">
        <f t="shared" si="18"/>
        <v>0.0103717012823029</v>
      </c>
      <c r="BJ77" s="2">
        <f t="shared" si="19"/>
        <v>0.00800328460509193</v>
      </c>
      <c r="BK77" s="2">
        <f t="shared" si="20"/>
        <v>0.00886849817245041</v>
      </c>
      <c r="BL77" s="2">
        <f t="shared" si="21"/>
        <v>0.0118099807100501</v>
      </c>
      <c r="BQ77">
        <v>167.472930369698</v>
      </c>
      <c r="BR77">
        <v>141.841668644671</v>
      </c>
      <c r="BS77">
        <v>150.181582733813</v>
      </c>
      <c r="BT77">
        <v>187.090462675888</v>
      </c>
      <c r="BV77">
        <f t="shared" si="33"/>
        <v>16631.0033131261</v>
      </c>
      <c r="BX77" s="2">
        <f t="shared" si="22"/>
        <v>0.0100699234566034</v>
      </c>
      <c r="BY77" s="2">
        <f t="shared" si="23"/>
        <v>0.00852874994815987</v>
      </c>
      <c r="BZ77" s="2">
        <f t="shared" si="24"/>
        <v>0.00903021783510087</v>
      </c>
      <c r="CA77" s="2">
        <f t="shared" si="25"/>
        <v>0.0112494994531223</v>
      </c>
    </row>
    <row r="78" spans="18:79">
      <c r="R78" s="2">
        <f t="shared" si="26"/>
        <v>0.0111929055777179</v>
      </c>
      <c r="S78" s="2">
        <f t="shared" si="27"/>
        <v>0.00832464497830165</v>
      </c>
      <c r="T78" s="2">
        <f t="shared" si="28"/>
        <v>0.00966533282520593</v>
      </c>
      <c r="U78" s="2">
        <f t="shared" si="29"/>
        <v>0.0131076646860451</v>
      </c>
      <c r="X78">
        <v>10</v>
      </c>
      <c r="Y78">
        <v>1741.41518467852</v>
      </c>
      <c r="Z78">
        <v>1275.7423797697</v>
      </c>
      <c r="AA78">
        <v>1439.22640880293</v>
      </c>
      <c r="AB78">
        <v>2109.79230299328</v>
      </c>
      <c r="AD78">
        <f t="shared" si="30"/>
        <v>154287.324967736</v>
      </c>
      <c r="AF78" s="2">
        <f t="shared" si="10"/>
        <v>0.0112868324409842</v>
      </c>
      <c r="AG78" s="2">
        <f t="shared" si="11"/>
        <v>0.00826861428854559</v>
      </c>
      <c r="AH78" s="2">
        <f t="shared" si="12"/>
        <v>0.00932822193335645</v>
      </c>
      <c r="AI78" s="2">
        <f t="shared" si="13"/>
        <v>0.0136744369858929</v>
      </c>
      <c r="AM78">
        <v>1063.32381438042</v>
      </c>
      <c r="AN78">
        <v>630.365275142315</v>
      </c>
      <c r="AO78">
        <v>900.343446601942</v>
      </c>
      <c r="AP78">
        <v>1296.08311954849</v>
      </c>
      <c r="AR78">
        <f t="shared" si="31"/>
        <v>91118.4481309237</v>
      </c>
      <c r="AT78" s="2">
        <f t="shared" si="14"/>
        <v>0.0116696874913034</v>
      </c>
      <c r="AU78" s="2">
        <f t="shared" si="15"/>
        <v>0.0069180861622728</v>
      </c>
      <c r="AV78" s="2">
        <f t="shared" si="16"/>
        <v>0.00988102261474298</v>
      </c>
      <c r="AW78" s="2">
        <f t="shared" si="17"/>
        <v>0.0142241570849211</v>
      </c>
      <c r="BB78">
        <v>1363.36452400325</v>
      </c>
      <c r="BC78">
        <v>1076.30542778289</v>
      </c>
      <c r="BD78">
        <v>1180.5296398892</v>
      </c>
      <c r="BE78">
        <v>1552.32326913066</v>
      </c>
      <c r="BG78">
        <f t="shared" si="32"/>
        <v>124065.922020216</v>
      </c>
      <c r="BI78" s="2">
        <f t="shared" si="18"/>
        <v>0.0109890331027492</v>
      </c>
      <c r="BJ78" s="2">
        <f t="shared" si="19"/>
        <v>0.00867527045506913</v>
      </c>
      <c r="BK78" s="2">
        <f t="shared" si="20"/>
        <v>0.00951534168824247</v>
      </c>
      <c r="BL78" s="2">
        <f t="shared" si="21"/>
        <v>0.0125120842520939</v>
      </c>
      <c r="BQ78">
        <v>180.04839399454</v>
      </c>
      <c r="BR78">
        <v>156.940275665399</v>
      </c>
      <c r="BS78">
        <v>165.258040089087</v>
      </c>
      <c r="BT78">
        <v>199.904334209897</v>
      </c>
      <c r="BV78">
        <f t="shared" si="33"/>
        <v>16631.0033131261</v>
      </c>
      <c r="BX78" s="2">
        <f t="shared" si="22"/>
        <v>0.0108260692758347</v>
      </c>
      <c r="BY78" s="2">
        <f t="shared" si="23"/>
        <v>0.00943660900731906</v>
      </c>
      <c r="BZ78" s="2">
        <f t="shared" si="24"/>
        <v>0.00993674506448184</v>
      </c>
      <c r="CA78" s="2">
        <f t="shared" si="25"/>
        <v>0.0120199804212727</v>
      </c>
    </row>
    <row r="79" spans="18:79">
      <c r="R79" s="2">
        <f t="shared" si="26"/>
        <v>0.0114798038290893</v>
      </c>
      <c r="S79" s="2">
        <f t="shared" si="27"/>
        <v>0.00886201666472859</v>
      </c>
      <c r="T79" s="2">
        <f t="shared" si="28"/>
        <v>0.0101571832936489</v>
      </c>
      <c r="U79" s="2">
        <f t="shared" si="29"/>
        <v>0.0138529417736176</v>
      </c>
      <c r="X79">
        <v>11</v>
      </c>
      <c r="Y79">
        <v>1787.59758321933</v>
      </c>
      <c r="Z79">
        <v>1354.17591339648</v>
      </c>
      <c r="AA79">
        <v>1516.94054776219</v>
      </c>
      <c r="AB79">
        <v>2246.48656898657</v>
      </c>
      <c r="AD79">
        <f t="shared" si="30"/>
        <v>154287.324967736</v>
      </c>
      <c r="AF79" s="2">
        <f t="shared" si="10"/>
        <v>0.0115861596770386</v>
      </c>
      <c r="AG79" s="2">
        <f t="shared" si="11"/>
        <v>0.0087769744771948</v>
      </c>
      <c r="AH79" s="2">
        <f t="shared" si="12"/>
        <v>0.00983191942746694</v>
      </c>
      <c r="AI79" s="2">
        <f t="shared" si="13"/>
        <v>0.0145604090903536</v>
      </c>
      <c r="AM79">
        <v>1091.24109867752</v>
      </c>
      <c r="AN79">
        <v>674.968140751308</v>
      </c>
      <c r="AO79">
        <v>944.649909145972</v>
      </c>
      <c r="AP79">
        <v>1348.83221821925</v>
      </c>
      <c r="AR79">
        <f t="shared" si="31"/>
        <v>91118.4481309237</v>
      </c>
      <c r="AT79" s="2">
        <f t="shared" si="14"/>
        <v>0.0119760720365822</v>
      </c>
      <c r="AU79" s="2">
        <f t="shared" si="15"/>
        <v>0.00740759039027398</v>
      </c>
      <c r="AV79" s="2">
        <f t="shared" si="16"/>
        <v>0.0103672739003264</v>
      </c>
      <c r="AW79" s="2">
        <f t="shared" si="17"/>
        <v>0.0148030639885479</v>
      </c>
      <c r="BB79">
        <v>1391.80496742671</v>
      </c>
      <c r="BC79">
        <v>1134.37681818182</v>
      </c>
      <c r="BD79">
        <v>1239.18819599109</v>
      </c>
      <c r="BE79">
        <v>1636.64158829676</v>
      </c>
      <c r="BG79">
        <f t="shared" si="32"/>
        <v>124065.922020216</v>
      </c>
      <c r="BI79" s="2">
        <f t="shared" si="18"/>
        <v>0.0112182696486141</v>
      </c>
      <c r="BJ79" s="2">
        <f t="shared" si="19"/>
        <v>0.00914333928052361</v>
      </c>
      <c r="BK79" s="2">
        <f t="shared" si="20"/>
        <v>0.00998814320494205</v>
      </c>
      <c r="BL79" s="2">
        <f t="shared" si="21"/>
        <v>0.0131917093884175</v>
      </c>
      <c r="BQ79">
        <v>185.247988674972</v>
      </c>
      <c r="BR79">
        <v>168.308456248518</v>
      </c>
      <c r="BS79">
        <v>173.650902144442</v>
      </c>
      <c r="BT79">
        <v>213.817901529637</v>
      </c>
      <c r="BV79">
        <f t="shared" si="33"/>
        <v>16631.0033131261</v>
      </c>
      <c r="BX79" s="2">
        <f t="shared" si="22"/>
        <v>0.0111387139541223</v>
      </c>
      <c r="BY79" s="2">
        <f t="shared" si="23"/>
        <v>0.010120162510922</v>
      </c>
      <c r="BZ79" s="2">
        <f t="shared" si="24"/>
        <v>0.0104413966418603</v>
      </c>
      <c r="CA79" s="2">
        <f t="shared" si="25"/>
        <v>0.0128565846271512</v>
      </c>
    </row>
    <row r="80" spans="18:79">
      <c r="R80" s="2">
        <f t="shared" si="26"/>
        <v>0.011434264632076</v>
      </c>
      <c r="S80" s="2">
        <f t="shared" si="27"/>
        <v>0.00917902343356797</v>
      </c>
      <c r="T80" s="2">
        <f t="shared" si="28"/>
        <v>0.0103315541531896</v>
      </c>
      <c r="U80" s="2">
        <f t="shared" si="29"/>
        <v>0.0141124211287434</v>
      </c>
      <c r="X80">
        <v>12</v>
      </c>
      <c r="Y80">
        <v>1776.97918096545</v>
      </c>
      <c r="Z80">
        <v>1404.23132313231</v>
      </c>
      <c r="AA80">
        <v>1543.68714333669</v>
      </c>
      <c r="AB80">
        <v>2299.90581039755</v>
      </c>
      <c r="AD80">
        <f t="shared" si="30"/>
        <v>154287.324967736</v>
      </c>
      <c r="AF80" s="2">
        <f t="shared" si="10"/>
        <v>0.0115173374179444</v>
      </c>
      <c r="AG80" s="2">
        <f t="shared" si="11"/>
        <v>0.00910140430152611</v>
      </c>
      <c r="AH80" s="2">
        <f t="shared" si="12"/>
        <v>0.01000527518161</v>
      </c>
      <c r="AI80" s="2">
        <f t="shared" si="13"/>
        <v>0.0149066412997859</v>
      </c>
      <c r="AM80">
        <v>1085.7743902439</v>
      </c>
      <c r="AN80">
        <v>703.231573941988</v>
      </c>
      <c r="AO80">
        <v>961.584728734092</v>
      </c>
      <c r="AP80">
        <v>1360.22055785124</v>
      </c>
      <c r="AR80">
        <f t="shared" si="31"/>
        <v>91118.4481309237</v>
      </c>
      <c r="AT80" s="2">
        <f t="shared" si="14"/>
        <v>0.0119160764095082</v>
      </c>
      <c r="AU80" s="2">
        <f t="shared" si="15"/>
        <v>0.00771777382480822</v>
      </c>
      <c r="AV80" s="2">
        <f t="shared" si="16"/>
        <v>0.0105531289048343</v>
      </c>
      <c r="AW80" s="2">
        <f t="shared" si="17"/>
        <v>0.0149280478953812</v>
      </c>
      <c r="BB80">
        <v>1384.52976669348</v>
      </c>
      <c r="BC80">
        <v>1166.89404869252</v>
      </c>
      <c r="BD80">
        <v>1259.36384053902</v>
      </c>
      <c r="BE80">
        <v>1673.37204522097</v>
      </c>
      <c r="BG80">
        <f t="shared" si="32"/>
        <v>124065.922020216</v>
      </c>
      <c r="BI80" s="2">
        <f t="shared" si="18"/>
        <v>0.0111596298495882</v>
      </c>
      <c r="BJ80" s="2">
        <f t="shared" si="19"/>
        <v>0.00940543567235473</v>
      </c>
      <c r="BK80" s="2">
        <f t="shared" si="20"/>
        <v>0.0101507635620828</v>
      </c>
      <c r="BL80" s="2">
        <f t="shared" si="21"/>
        <v>0.0134877653587123</v>
      </c>
      <c r="BQ80">
        <v>185.336147912886</v>
      </c>
      <c r="BR80">
        <v>174.483837568274</v>
      </c>
      <c r="BS80">
        <v>176.572176499752</v>
      </c>
      <c r="BT80">
        <v>218.319004975125</v>
      </c>
      <c r="BV80">
        <f t="shared" si="33"/>
        <v>16631.0033131261</v>
      </c>
      <c r="BX80" s="2">
        <f t="shared" si="22"/>
        <v>0.0111440148512633</v>
      </c>
      <c r="BY80" s="2">
        <f t="shared" si="23"/>
        <v>0.0104914799355828</v>
      </c>
      <c r="BZ80" s="2">
        <f t="shared" si="24"/>
        <v>0.0106170489642312</v>
      </c>
      <c r="CA80" s="2">
        <f t="shared" si="25"/>
        <v>0.0131272299610941</v>
      </c>
    </row>
    <row r="81" spans="18:79">
      <c r="R81" s="2">
        <f t="shared" si="26"/>
        <v>0.0112741966919823</v>
      </c>
      <c r="S81" s="2">
        <f t="shared" si="27"/>
        <v>0.00935394292004165</v>
      </c>
      <c r="T81" s="2">
        <f t="shared" si="28"/>
        <v>0.0102451610598429</v>
      </c>
      <c r="U81" s="2">
        <f t="shared" si="29"/>
        <v>0.0140817320925092</v>
      </c>
      <c r="X81">
        <v>13</v>
      </c>
      <c r="Y81">
        <v>1753.94578451643</v>
      </c>
      <c r="Z81">
        <v>1436.95104423984</v>
      </c>
      <c r="AA81">
        <v>1543.69155734948</v>
      </c>
      <c r="AB81">
        <v>2285.85169230769</v>
      </c>
      <c r="AD81">
        <f t="shared" si="30"/>
        <v>154287.324967736</v>
      </c>
      <c r="AF81" s="2">
        <f t="shared" si="10"/>
        <v>0.0113680484439225</v>
      </c>
      <c r="AG81" s="2">
        <f t="shared" si="11"/>
        <v>0.00931347435403608</v>
      </c>
      <c r="AH81" s="2">
        <f t="shared" si="12"/>
        <v>0.0100053037906535</v>
      </c>
      <c r="AI81" s="2">
        <f t="shared" si="13"/>
        <v>0.0148155507445974</v>
      </c>
      <c r="AM81">
        <v>1067.70393057682</v>
      </c>
      <c r="AN81">
        <v>720.15899383009</v>
      </c>
      <c r="AO81">
        <v>935.966962127317</v>
      </c>
      <c r="AP81">
        <v>1358.01124197002</v>
      </c>
      <c r="AR81">
        <f t="shared" si="31"/>
        <v>91118.4481309237</v>
      </c>
      <c r="AT81" s="2">
        <f t="shared" si="14"/>
        <v>0.0117177580663214</v>
      </c>
      <c r="AU81" s="2">
        <f t="shared" si="15"/>
        <v>0.00790354761963602</v>
      </c>
      <c r="AV81" s="2">
        <f t="shared" si="16"/>
        <v>0.010271980936094</v>
      </c>
      <c r="AW81" s="2">
        <f t="shared" si="17"/>
        <v>0.0149038012589806</v>
      </c>
      <c r="BB81">
        <v>1363.2174437299</v>
      </c>
      <c r="BC81">
        <v>1186.71958389869</v>
      </c>
      <c r="BD81">
        <v>1249.632721202</v>
      </c>
      <c r="BE81">
        <v>1672.38917262513</v>
      </c>
      <c r="BG81">
        <f t="shared" si="32"/>
        <v>124065.922020216</v>
      </c>
      <c r="BI81" s="2">
        <f t="shared" si="18"/>
        <v>0.0109878476017594</v>
      </c>
      <c r="BJ81" s="2">
        <f t="shared" si="19"/>
        <v>0.00956523406729948</v>
      </c>
      <c r="BK81" s="2">
        <f t="shared" si="20"/>
        <v>0.0100723284916093</v>
      </c>
      <c r="BL81" s="2">
        <f t="shared" si="21"/>
        <v>0.0134798431784727</v>
      </c>
      <c r="BQ81">
        <v>183.325755721731</v>
      </c>
      <c r="BR81">
        <v>176.846033825631</v>
      </c>
      <c r="BS81">
        <v>176.804712132444</v>
      </c>
      <c r="BT81">
        <v>218.327374143229</v>
      </c>
      <c r="BV81">
        <f t="shared" si="33"/>
        <v>16631.0033131261</v>
      </c>
      <c r="BX81" s="2">
        <f t="shared" si="22"/>
        <v>0.0110231326559258</v>
      </c>
      <c r="BY81" s="2">
        <f t="shared" si="23"/>
        <v>0.010633515639195</v>
      </c>
      <c r="BZ81" s="2">
        <f t="shared" si="24"/>
        <v>0.0106310310210148</v>
      </c>
      <c r="CA81" s="2">
        <f t="shared" si="25"/>
        <v>0.0131277331879859</v>
      </c>
    </row>
    <row r="82" spans="18:79">
      <c r="R82" s="2">
        <f t="shared" si="26"/>
        <v>0.0111309195548585</v>
      </c>
      <c r="S82" s="2">
        <f t="shared" si="27"/>
        <v>0.00946890090470574</v>
      </c>
      <c r="T82" s="2">
        <f t="shared" si="28"/>
        <v>0.0101042353300386</v>
      </c>
      <c r="U82" s="2">
        <f t="shared" si="29"/>
        <v>0.0139420083276439</v>
      </c>
      <c r="X82">
        <v>14</v>
      </c>
      <c r="Y82">
        <v>1727.58363886343</v>
      </c>
      <c r="Z82">
        <v>1459.3207759982</v>
      </c>
      <c r="AA82">
        <v>1535.00469326182</v>
      </c>
      <c r="AB82">
        <v>2247.74654802087</v>
      </c>
      <c r="AD82">
        <f t="shared" si="30"/>
        <v>154287.324967736</v>
      </c>
      <c r="AF82" s="2">
        <f t="shared" si="10"/>
        <v>0.0111971844688129</v>
      </c>
      <c r="AG82" s="2">
        <f t="shared" si="11"/>
        <v>0.00945846184256138</v>
      </c>
      <c r="AH82" s="2">
        <f t="shared" si="12"/>
        <v>0.00994900062972</v>
      </c>
      <c r="AI82" s="2">
        <f t="shared" si="13"/>
        <v>0.014568575535877</v>
      </c>
      <c r="AM82">
        <v>1050.86636178862</v>
      </c>
      <c r="AN82">
        <v>728.750709555345</v>
      </c>
      <c r="AO82">
        <v>898.576153176675</v>
      </c>
      <c r="AP82">
        <v>1348.61940700809</v>
      </c>
      <c r="AR82">
        <f t="shared" si="31"/>
        <v>91118.4481309237</v>
      </c>
      <c r="AT82" s="2">
        <f t="shared" si="14"/>
        <v>0.0115329703626941</v>
      </c>
      <c r="AU82" s="2">
        <f t="shared" si="15"/>
        <v>0.00799783934542255</v>
      </c>
      <c r="AV82" s="2">
        <f t="shared" si="16"/>
        <v>0.00986162705367364</v>
      </c>
      <c r="AW82" s="2">
        <f t="shared" si="17"/>
        <v>0.0148007284438199</v>
      </c>
      <c r="BB82">
        <v>1346.5907444668</v>
      </c>
      <c r="BC82">
        <v>1201.05002253267</v>
      </c>
      <c r="BD82">
        <v>1239.46333333333</v>
      </c>
      <c r="BE82">
        <v>1657.73391215526</v>
      </c>
      <c r="BG82">
        <f t="shared" si="32"/>
        <v>124065.922020216</v>
      </c>
      <c r="BI82" s="2">
        <f t="shared" si="18"/>
        <v>0.0108538325636864</v>
      </c>
      <c r="BJ82" s="2">
        <f t="shared" si="19"/>
        <v>0.00968074071409363</v>
      </c>
      <c r="BK82" s="2">
        <f t="shared" si="20"/>
        <v>0.00999036087549783</v>
      </c>
      <c r="BL82" s="2">
        <f t="shared" si="21"/>
        <v>0.0133617183926231</v>
      </c>
      <c r="BQ82">
        <v>181.938034342521</v>
      </c>
      <c r="BR82">
        <v>178.593055489402</v>
      </c>
      <c r="BS82">
        <v>176.553945544554</v>
      </c>
      <c r="BT82">
        <v>216.818572107389</v>
      </c>
      <c r="BV82">
        <f t="shared" si="33"/>
        <v>16631.0033131261</v>
      </c>
      <c r="BX82" s="2">
        <f t="shared" si="22"/>
        <v>0.0109396908242406</v>
      </c>
      <c r="BY82" s="2">
        <f t="shared" si="23"/>
        <v>0.0107385617167454</v>
      </c>
      <c r="BZ82" s="2">
        <f t="shared" si="24"/>
        <v>0.0106159527612629</v>
      </c>
      <c r="CA82" s="2">
        <f t="shared" si="25"/>
        <v>0.0130370109382555</v>
      </c>
    </row>
    <row r="83" spans="18:79">
      <c r="R83" s="2">
        <f t="shared" si="26"/>
        <v>0.0109219103641251</v>
      </c>
      <c r="S83" s="2">
        <f t="shared" si="27"/>
        <v>0.00947570562912054</v>
      </c>
      <c r="T83" s="2">
        <f t="shared" si="28"/>
        <v>0.0100301767459323</v>
      </c>
      <c r="U83" s="2">
        <f t="shared" si="29"/>
        <v>0.0138170993906836</v>
      </c>
      <c r="X83">
        <v>15</v>
      </c>
      <c r="Y83">
        <v>1689.54980535837</v>
      </c>
      <c r="Z83">
        <v>1460.43411552347</v>
      </c>
      <c r="AA83">
        <v>1511.39321692411</v>
      </c>
      <c r="AB83">
        <v>2206.2502299908</v>
      </c>
      <c r="AD83">
        <f t="shared" si="30"/>
        <v>154287.324967736</v>
      </c>
      <c r="AF83" s="2">
        <f t="shared" si="10"/>
        <v>0.0109506714547788</v>
      </c>
      <c r="AG83" s="2">
        <f t="shared" si="11"/>
        <v>0.00946567785674468</v>
      </c>
      <c r="AH83" s="2">
        <f t="shared" si="12"/>
        <v>0.00979596488071957</v>
      </c>
      <c r="AI83" s="2">
        <f t="shared" si="13"/>
        <v>0.0142996207267976</v>
      </c>
      <c r="AM83">
        <v>1024.625</v>
      </c>
      <c r="AN83">
        <v>729.523113207547</v>
      </c>
      <c r="AO83">
        <v>896.740711462451</v>
      </c>
      <c r="AP83">
        <v>1336.15050883771</v>
      </c>
      <c r="AR83">
        <f t="shared" si="31"/>
        <v>91118.4481309237</v>
      </c>
      <c r="AT83" s="2">
        <f t="shared" si="14"/>
        <v>0.0112449786077103</v>
      </c>
      <c r="AU83" s="2">
        <f t="shared" si="15"/>
        <v>0.00800631626385176</v>
      </c>
      <c r="AV83" s="2">
        <f t="shared" si="16"/>
        <v>0.00984148358380696</v>
      </c>
      <c r="AW83" s="2">
        <f t="shared" si="17"/>
        <v>0.0146638857031219</v>
      </c>
      <c r="BB83">
        <v>1332.61402095085</v>
      </c>
      <c r="BC83">
        <v>1208.70809119356</v>
      </c>
      <c r="BD83">
        <v>1231.83909939594</v>
      </c>
      <c r="BE83">
        <v>1644.00506585613</v>
      </c>
      <c r="BG83">
        <f t="shared" si="32"/>
        <v>124065.922020216</v>
      </c>
      <c r="BI83" s="2">
        <f t="shared" si="18"/>
        <v>0.0107411769424783</v>
      </c>
      <c r="BJ83" s="2">
        <f t="shared" si="19"/>
        <v>0.00974246651708764</v>
      </c>
      <c r="BK83" s="2">
        <f t="shared" si="20"/>
        <v>0.00992890778819358</v>
      </c>
      <c r="BL83" s="2">
        <f t="shared" si="21"/>
        <v>0.0132510607190607</v>
      </c>
      <c r="BQ83">
        <v>178.796830762251</v>
      </c>
      <c r="BR83">
        <v>177.758181818182</v>
      </c>
      <c r="BS83">
        <v>175.529441975309</v>
      </c>
      <c r="BT83">
        <v>217.098296860133</v>
      </c>
      <c r="BV83">
        <f t="shared" si="33"/>
        <v>16631.0033131261</v>
      </c>
      <c r="BX83" s="2">
        <f t="shared" si="22"/>
        <v>0.0107508144515331</v>
      </c>
      <c r="BY83" s="2">
        <f t="shared" si="23"/>
        <v>0.0106883618787981</v>
      </c>
      <c r="BZ83" s="2">
        <f t="shared" si="24"/>
        <v>0.0105543507310092</v>
      </c>
      <c r="CA83" s="2">
        <f t="shared" si="25"/>
        <v>0.0130538304137542</v>
      </c>
    </row>
    <row r="84" spans="18:79">
      <c r="R84" s="2">
        <f t="shared" si="26"/>
        <v>0.0106997607677945</v>
      </c>
      <c r="S84" s="2">
        <f t="shared" si="27"/>
        <v>0.00943526057496736</v>
      </c>
      <c r="T84" s="2">
        <f t="shared" si="28"/>
        <v>0.0099792732136525</v>
      </c>
      <c r="U84" s="2">
        <f t="shared" si="29"/>
        <v>0.013615302596041</v>
      </c>
      <c r="Y84">
        <v>1654.67009367146</v>
      </c>
      <c r="Z84">
        <v>1460.06152454196</v>
      </c>
      <c r="AA84">
        <v>1488.55845896147</v>
      </c>
      <c r="AB84">
        <v>2155.44318529862</v>
      </c>
      <c r="AD84">
        <f t="shared" si="30"/>
        <v>154287.324967736</v>
      </c>
      <c r="AF84" s="2">
        <f t="shared" si="10"/>
        <v>0.0107246016094807</v>
      </c>
      <c r="AG84" s="2">
        <f t="shared" si="11"/>
        <v>0.00946326294040863</v>
      </c>
      <c r="AH84" s="2">
        <f t="shared" si="12"/>
        <v>0.00964796336492807</v>
      </c>
      <c r="AI84" s="2">
        <f t="shared" si="13"/>
        <v>0.0139703192452741</v>
      </c>
      <c r="AM84">
        <v>995.122574055158</v>
      </c>
      <c r="AN84">
        <v>720.968735196589</v>
      </c>
      <c r="AO84">
        <v>902.347333333333</v>
      </c>
      <c r="AP84">
        <v>1305.30230125523</v>
      </c>
      <c r="AR84">
        <f t="shared" si="31"/>
        <v>91118.4481309237</v>
      </c>
      <c r="AT84" s="2">
        <f t="shared" si="14"/>
        <v>0.0109211975672074</v>
      </c>
      <c r="AU84" s="2">
        <f t="shared" si="15"/>
        <v>0.00791243430924837</v>
      </c>
      <c r="AV84" s="2">
        <f t="shared" si="16"/>
        <v>0.00990301472251584</v>
      </c>
      <c r="AW84" s="2">
        <f t="shared" si="17"/>
        <v>0.0143253350779164</v>
      </c>
      <c r="BB84">
        <v>1306.30633520449</v>
      </c>
      <c r="BC84">
        <v>1206.42812360054</v>
      </c>
      <c r="BD84">
        <v>1220.3191606847</v>
      </c>
      <c r="BE84">
        <v>1633.16870540265</v>
      </c>
      <c r="BG84">
        <f t="shared" si="32"/>
        <v>124065.922020216</v>
      </c>
      <c r="BI84" s="2">
        <f t="shared" si="18"/>
        <v>0.0105291309163175</v>
      </c>
      <c r="BJ84" s="2">
        <f t="shared" si="19"/>
        <v>0.00972408945144468</v>
      </c>
      <c r="BK84" s="2">
        <f t="shared" si="20"/>
        <v>0.00983605442021262</v>
      </c>
      <c r="BL84" s="2">
        <f t="shared" si="21"/>
        <v>0.013163717149795</v>
      </c>
      <c r="BQ84">
        <v>176.689658139008</v>
      </c>
      <c r="BR84">
        <v>176.974757118928</v>
      </c>
      <c r="BS84">
        <v>175.125468517601</v>
      </c>
      <c r="BT84">
        <v>216.233626008543</v>
      </c>
      <c r="BV84">
        <f t="shared" si="33"/>
        <v>16631.0033131261</v>
      </c>
      <c r="BX84" s="2">
        <f t="shared" si="22"/>
        <v>0.0106241129781722</v>
      </c>
      <c r="BY84" s="2">
        <f t="shared" si="23"/>
        <v>0.0106412555987677</v>
      </c>
      <c r="BZ84" s="2">
        <f t="shared" si="24"/>
        <v>0.0105300603469535</v>
      </c>
      <c r="CA84" s="2">
        <f t="shared" si="25"/>
        <v>0.0130018389111786</v>
      </c>
    </row>
    <row r="85" spans="18:79">
      <c r="R85" s="2">
        <f t="shared" si="26"/>
        <v>0.0104927580514076</v>
      </c>
      <c r="S85" s="2">
        <f t="shared" si="27"/>
        <v>0.00935860344516929</v>
      </c>
      <c r="T85" s="2">
        <f t="shared" si="28"/>
        <v>0.00992119731390353</v>
      </c>
      <c r="U85" s="2">
        <f t="shared" si="29"/>
        <v>0.0134071975460734</v>
      </c>
      <c r="Y85">
        <v>1620.34203894616</v>
      </c>
      <c r="Z85">
        <v>1448.74773550725</v>
      </c>
      <c r="AA85">
        <v>1463.96688070294</v>
      </c>
      <c r="AB85">
        <v>2112.05963725792</v>
      </c>
      <c r="AD85">
        <f t="shared" si="30"/>
        <v>154287.324967736</v>
      </c>
      <c r="AF85" s="2">
        <f t="shared" si="10"/>
        <v>0.0105021072812365</v>
      </c>
      <c r="AG85" s="2">
        <f t="shared" si="11"/>
        <v>0.00938993359182425</v>
      </c>
      <c r="AH85" s="2">
        <f t="shared" si="12"/>
        <v>0.00948857516979492</v>
      </c>
      <c r="AI85" s="2">
        <f t="shared" si="13"/>
        <v>0.0136891325175259</v>
      </c>
      <c r="AM85">
        <v>973.045965270684</v>
      </c>
      <c r="AN85">
        <v>711.02654028436</v>
      </c>
      <c r="AO85">
        <v>910.324458204334</v>
      </c>
      <c r="AP85">
        <v>1281.38366718028</v>
      </c>
      <c r="AR85">
        <f t="shared" si="31"/>
        <v>91118.4481309237</v>
      </c>
      <c r="AT85" s="2">
        <f t="shared" si="14"/>
        <v>0.0106789128352204</v>
      </c>
      <c r="AU85" s="2">
        <f t="shared" si="15"/>
        <v>0.00780332144444252</v>
      </c>
      <c r="AV85" s="2">
        <f t="shared" si="16"/>
        <v>0.00999056148208684</v>
      </c>
      <c r="AW85" s="2">
        <f t="shared" si="17"/>
        <v>0.0140628346231174</v>
      </c>
      <c r="BB85">
        <v>1277.87969004894</v>
      </c>
      <c r="BC85">
        <v>1200.8197752809</v>
      </c>
      <c r="BD85">
        <v>1206.21620111732</v>
      </c>
      <c r="BE85">
        <v>1605.03436078828</v>
      </c>
      <c r="BG85">
        <f t="shared" si="32"/>
        <v>124065.922020216</v>
      </c>
      <c r="BI85" s="2">
        <f t="shared" si="18"/>
        <v>0.0103000055876804</v>
      </c>
      <c r="BJ85" s="2">
        <f t="shared" si="19"/>
        <v>0.00967888486804001</v>
      </c>
      <c r="BK85" s="2">
        <f t="shared" si="20"/>
        <v>0.00972238130725996</v>
      </c>
      <c r="BL85" s="2">
        <f t="shared" si="21"/>
        <v>0.0129369478310631</v>
      </c>
      <c r="BQ85">
        <v>174.459332881049</v>
      </c>
      <c r="BR85">
        <v>175.661211832061</v>
      </c>
      <c r="BS85">
        <v>174.347319664032</v>
      </c>
      <c r="BT85">
        <v>215.203107531975</v>
      </c>
      <c r="BV85">
        <f t="shared" si="33"/>
        <v>16631.0033131261</v>
      </c>
      <c r="BX85" s="2">
        <f t="shared" si="22"/>
        <v>0.0104900065014933</v>
      </c>
      <c r="BY85" s="2">
        <f t="shared" si="23"/>
        <v>0.0105622738763704</v>
      </c>
      <c r="BZ85" s="2">
        <f t="shared" si="24"/>
        <v>0.0104832712964724</v>
      </c>
      <c r="CA85" s="2">
        <f t="shared" si="25"/>
        <v>0.0129398752125871</v>
      </c>
    </row>
    <row r="86" spans="18:79">
      <c r="R86" s="2">
        <f t="shared" si="26"/>
        <v>0.0104644416358725</v>
      </c>
      <c r="S86" s="2">
        <f t="shared" si="27"/>
        <v>0.00937740083829202</v>
      </c>
      <c r="T86" s="2">
        <f t="shared" si="28"/>
        <v>0.00993464191061692</v>
      </c>
      <c r="U86" s="2">
        <f t="shared" si="29"/>
        <v>0.0132901175129364</v>
      </c>
      <c r="Y86">
        <v>1604.01258869306</v>
      </c>
      <c r="Z86">
        <v>1447.61800541516</v>
      </c>
      <c r="AA86">
        <v>1454.15042444822</v>
      </c>
      <c r="AB86">
        <v>2080.97947932619</v>
      </c>
      <c r="AD86">
        <f t="shared" si="30"/>
        <v>154287.324967736</v>
      </c>
      <c r="AF86" s="2">
        <f t="shared" si="10"/>
        <v>0.0103962693567244</v>
      </c>
      <c r="AG86" s="2">
        <f t="shared" si="11"/>
        <v>0.00938261134359468</v>
      </c>
      <c r="AH86" s="2">
        <f t="shared" si="12"/>
        <v>0.00942495065458103</v>
      </c>
      <c r="AI86" s="2">
        <f t="shared" si="13"/>
        <v>0.0134876891524392</v>
      </c>
      <c r="AM86">
        <v>971.24693877551</v>
      </c>
      <c r="AN86">
        <v>710.475402081362</v>
      </c>
      <c r="AO86">
        <v>918.212345679012</v>
      </c>
      <c r="AP86">
        <v>1280.81553398058</v>
      </c>
      <c r="AR86">
        <f t="shared" si="31"/>
        <v>91118.4481309237</v>
      </c>
      <c r="AT86" s="2">
        <f t="shared" si="14"/>
        <v>0.0106591690124043</v>
      </c>
      <c r="AU86" s="2">
        <f t="shared" si="15"/>
        <v>0.00779727285368726</v>
      </c>
      <c r="AV86" s="2">
        <f t="shared" si="16"/>
        <v>0.010077128885686</v>
      </c>
      <c r="AW86" s="2">
        <f t="shared" si="17"/>
        <v>0.0140565995169303</v>
      </c>
      <c r="BB86">
        <v>1277.16186612576</v>
      </c>
      <c r="BC86">
        <v>1208.84397482014</v>
      </c>
      <c r="BD86">
        <v>1204.49302065885</v>
      </c>
      <c r="BE86">
        <v>1584.73417085427</v>
      </c>
      <c r="BG86">
        <f t="shared" si="32"/>
        <v>124065.922020216</v>
      </c>
      <c r="BI86" s="2">
        <f t="shared" si="18"/>
        <v>0.0102942197609885</v>
      </c>
      <c r="BJ86" s="2">
        <f t="shared" si="19"/>
        <v>0.00974356177051716</v>
      </c>
      <c r="BK86" s="2">
        <f t="shared" si="20"/>
        <v>0.00970849207458099</v>
      </c>
      <c r="BL86" s="2">
        <f t="shared" si="21"/>
        <v>0.0127733236093312</v>
      </c>
      <c r="BQ86">
        <v>174.760385837494</v>
      </c>
      <c r="BR86">
        <v>176.058418549346</v>
      </c>
      <c r="BS86">
        <v>175.091136815921</v>
      </c>
      <c r="BT86">
        <v>213.58961017352</v>
      </c>
      <c r="BV86">
        <f t="shared" si="33"/>
        <v>16631.0033131261</v>
      </c>
      <c r="BX86" s="2">
        <f t="shared" si="22"/>
        <v>0.010508108413373</v>
      </c>
      <c r="BY86" s="2">
        <f t="shared" si="23"/>
        <v>0.010586157385369</v>
      </c>
      <c r="BZ86" s="2">
        <f t="shared" si="24"/>
        <v>0.0105279960276197</v>
      </c>
      <c r="CA86" s="2">
        <f t="shared" si="25"/>
        <v>0.0128428577730451</v>
      </c>
    </row>
    <row r="87" spans="18:79">
      <c r="R87" s="2">
        <f t="shared" si="26"/>
        <v>0.0106700267208598</v>
      </c>
      <c r="S87" s="2">
        <f t="shared" si="27"/>
        <v>0.00955192040311233</v>
      </c>
      <c r="T87" s="2">
        <f t="shared" si="28"/>
        <v>0.0101732144504731</v>
      </c>
      <c r="U87" s="2">
        <f t="shared" si="29"/>
        <v>0.0134616769531249</v>
      </c>
      <c r="Y87">
        <v>1622.95636280557</v>
      </c>
      <c r="Z87">
        <v>1470.65800180832</v>
      </c>
      <c r="AA87">
        <v>1476.67374452309</v>
      </c>
      <c r="AB87">
        <v>2087.39281326781</v>
      </c>
      <c r="AD87">
        <f t="shared" si="30"/>
        <v>154287.324967736</v>
      </c>
      <c r="AF87" s="2">
        <f t="shared" si="10"/>
        <v>0.0105190517960238</v>
      </c>
      <c r="AG87" s="2">
        <f t="shared" si="11"/>
        <v>0.00953194309458575</v>
      </c>
      <c r="AH87" s="2">
        <f t="shared" si="12"/>
        <v>0.00957093361254326</v>
      </c>
      <c r="AI87" s="2">
        <f t="shared" si="13"/>
        <v>0.0135292566236683</v>
      </c>
      <c r="AM87">
        <v>989.076098059244</v>
      </c>
      <c r="AN87">
        <v>722.485551871151</v>
      </c>
      <c r="AO87">
        <v>945.017262638718</v>
      </c>
      <c r="AP87">
        <v>1317.65573770492</v>
      </c>
      <c r="AR87">
        <f t="shared" si="31"/>
        <v>91118.4481309237</v>
      </c>
      <c r="AT87" s="2">
        <f t="shared" si="14"/>
        <v>0.0108548391500049</v>
      </c>
      <c r="AU87" s="2">
        <f t="shared" si="15"/>
        <v>0.00792908095661426</v>
      </c>
      <c r="AV87" s="2">
        <f t="shared" si="16"/>
        <v>0.0103713055042473</v>
      </c>
      <c r="AW87" s="2">
        <f t="shared" si="17"/>
        <v>0.0144609106578686</v>
      </c>
      <c r="BB87">
        <v>1305.07309236948</v>
      </c>
      <c r="BC87">
        <v>1235.19570085087</v>
      </c>
      <c r="BD87">
        <v>1236.84517906336</v>
      </c>
      <c r="BE87">
        <v>1598.84704112337</v>
      </c>
      <c r="BG87">
        <f t="shared" si="32"/>
        <v>124065.922020216</v>
      </c>
      <c r="BI87" s="2">
        <f t="shared" si="18"/>
        <v>0.0105191906940959</v>
      </c>
      <c r="BJ87" s="2">
        <f t="shared" si="19"/>
        <v>0.00995596277154657</v>
      </c>
      <c r="BK87" s="2">
        <f t="shared" si="20"/>
        <v>0.00996925794709221</v>
      </c>
      <c r="BL87" s="2">
        <f t="shared" si="21"/>
        <v>0.0128870766048299</v>
      </c>
      <c r="BQ87">
        <v>179.399052560343</v>
      </c>
      <c r="BR87">
        <v>179.460080798479</v>
      </c>
      <c r="BS87">
        <v>179.304846153846</v>
      </c>
      <c r="BT87">
        <v>215.695197524988</v>
      </c>
      <c r="BV87">
        <f t="shared" si="33"/>
        <v>16631.0033131261</v>
      </c>
      <c r="BX87" s="2">
        <f t="shared" si="22"/>
        <v>0.0107870252433148</v>
      </c>
      <c r="BY87" s="2">
        <f t="shared" si="23"/>
        <v>0.0107906947897027</v>
      </c>
      <c r="BZ87" s="2">
        <f t="shared" si="24"/>
        <v>0.0107813607380096</v>
      </c>
      <c r="CA87" s="2">
        <f t="shared" si="25"/>
        <v>0.012969463926133</v>
      </c>
    </row>
    <row r="88" spans="18:79">
      <c r="R88" s="2">
        <f t="shared" si="26"/>
        <v>0.0108175905237753</v>
      </c>
      <c r="S88" s="2">
        <f t="shared" si="27"/>
        <v>0.00963772478352658</v>
      </c>
      <c r="T88" s="2">
        <f t="shared" si="28"/>
        <v>0.0104395391021615</v>
      </c>
      <c r="U88" s="2">
        <f t="shared" si="29"/>
        <v>0.014001092972781</v>
      </c>
      <c r="Y88">
        <v>1635.21205204291</v>
      </c>
      <c r="Z88">
        <v>1476.28341640236</v>
      </c>
      <c r="AA88">
        <v>1503.06859448554</v>
      </c>
      <c r="AB88">
        <v>2151.63678231501</v>
      </c>
      <c r="AD88">
        <f t="shared" si="30"/>
        <v>154287.324967736</v>
      </c>
      <c r="AF88" s="2">
        <f t="shared" si="10"/>
        <v>0.0105984859895967</v>
      </c>
      <c r="AG88" s="2">
        <f t="shared" si="11"/>
        <v>0.00956840373446798</v>
      </c>
      <c r="AH88" s="2">
        <f t="shared" si="12"/>
        <v>0.00974200955781595</v>
      </c>
      <c r="AI88" s="2">
        <f t="shared" si="13"/>
        <v>0.0139456483723789</v>
      </c>
      <c r="AM88">
        <v>998.565306122449</v>
      </c>
      <c r="AN88">
        <v>726.410451306413</v>
      </c>
      <c r="AO88">
        <v>970.075030750308</v>
      </c>
      <c r="AP88">
        <v>1376.53278688525</v>
      </c>
      <c r="AR88">
        <f t="shared" si="31"/>
        <v>91118.4481309237</v>
      </c>
      <c r="AT88" s="2">
        <f t="shared" si="14"/>
        <v>0.01095898060827</v>
      </c>
      <c r="AU88" s="2">
        <f t="shared" si="15"/>
        <v>0.00797215565241705</v>
      </c>
      <c r="AV88" s="2">
        <f t="shared" si="16"/>
        <v>0.0106463076429534</v>
      </c>
      <c r="AW88" s="2">
        <f t="shared" si="17"/>
        <v>0.0151070701391597</v>
      </c>
      <c r="BB88">
        <v>1334.72518159806</v>
      </c>
      <c r="BC88">
        <v>1255.20098920863</v>
      </c>
      <c r="BD88">
        <v>1281.60589216231</v>
      </c>
      <c r="BE88">
        <v>1662.1746506986</v>
      </c>
      <c r="BG88">
        <f t="shared" si="32"/>
        <v>124065.922020216</v>
      </c>
      <c r="BI88" s="2">
        <f t="shared" si="18"/>
        <v>0.010758193385131</v>
      </c>
      <c r="BJ88" s="2">
        <f t="shared" si="19"/>
        <v>0.0101172100184296</v>
      </c>
      <c r="BK88" s="2">
        <f t="shared" si="20"/>
        <v>0.0103300396377458</v>
      </c>
      <c r="BL88" s="2">
        <f t="shared" si="21"/>
        <v>0.0133975117714255</v>
      </c>
      <c r="BQ88">
        <v>182.187687120701</v>
      </c>
      <c r="BR88">
        <v>181.163676609848</v>
      </c>
      <c r="BS88">
        <v>183.602943227092</v>
      </c>
      <c r="BT88">
        <v>225.418973991887</v>
      </c>
      <c r="BV88">
        <f t="shared" si="33"/>
        <v>16631.0033131261</v>
      </c>
      <c r="BX88" s="2">
        <f t="shared" si="22"/>
        <v>0.0109547021121034</v>
      </c>
      <c r="BY88" s="2">
        <f t="shared" si="23"/>
        <v>0.0108931297287917</v>
      </c>
      <c r="BZ88" s="2">
        <f t="shared" si="24"/>
        <v>0.0110397995701307</v>
      </c>
      <c r="CA88" s="2">
        <f t="shared" si="25"/>
        <v>0.0135541416081599</v>
      </c>
    </row>
    <row r="89" spans="18:79">
      <c r="R89" s="2">
        <f t="shared" si="26"/>
        <v>0.0107840004319534</v>
      </c>
      <c r="S89" s="2">
        <f t="shared" si="27"/>
        <v>0.00945696449028081</v>
      </c>
      <c r="T89" s="2">
        <f t="shared" si="28"/>
        <v>0.0105294976266661</v>
      </c>
      <c r="U89" s="2">
        <f t="shared" si="29"/>
        <v>0.0143922584063716</v>
      </c>
      <c r="Y89">
        <v>1629.50274977085</v>
      </c>
      <c r="Z89">
        <v>1454.3112522686</v>
      </c>
      <c r="AA89">
        <v>1518.17780026991</v>
      </c>
      <c r="AB89">
        <v>2217.12233068945</v>
      </c>
      <c r="AD89">
        <f t="shared" si="30"/>
        <v>154287.324967736</v>
      </c>
      <c r="AF89" s="2">
        <f t="shared" si="10"/>
        <v>0.010561481638959</v>
      </c>
      <c r="AG89" s="2">
        <f t="shared" si="11"/>
        <v>0.00942599304623837</v>
      </c>
      <c r="AH89" s="2">
        <f t="shared" si="12"/>
        <v>0.00983993857296693</v>
      </c>
      <c r="AI89" s="2">
        <f t="shared" si="13"/>
        <v>0.0143700873104974</v>
      </c>
      <c r="AM89">
        <v>1000.6113671275</v>
      </c>
      <c r="AN89">
        <v>711.891866028708</v>
      </c>
      <c r="AO89">
        <v>974.085328422345</v>
      </c>
      <c r="AP89">
        <v>1386.77642276423</v>
      </c>
      <c r="AR89">
        <f t="shared" si="31"/>
        <v>91118.4481309237</v>
      </c>
      <c r="AT89" s="2">
        <f t="shared" si="14"/>
        <v>0.0109814355671397</v>
      </c>
      <c r="AU89" s="2">
        <f t="shared" si="15"/>
        <v>0.00781281815737056</v>
      </c>
      <c r="AV89" s="2">
        <f t="shared" si="16"/>
        <v>0.010690319561004</v>
      </c>
      <c r="AW89" s="2">
        <f t="shared" si="17"/>
        <v>0.0152194912359749</v>
      </c>
      <c r="BB89">
        <v>1336.7538586515</v>
      </c>
      <c r="BC89">
        <v>1234.58963963964</v>
      </c>
      <c r="BD89">
        <v>1310.41468926554</v>
      </c>
      <c r="BE89">
        <v>1735.42764146219</v>
      </c>
      <c r="BG89">
        <f t="shared" si="32"/>
        <v>124065.922020216</v>
      </c>
      <c r="BI89" s="2">
        <f t="shared" si="18"/>
        <v>0.010774544990958</v>
      </c>
      <c r="BJ89" s="2">
        <f t="shared" si="19"/>
        <v>0.00995107777813854</v>
      </c>
      <c r="BK89" s="2">
        <f t="shared" si="20"/>
        <v>0.0105622451993869</v>
      </c>
      <c r="BL89" s="2">
        <f t="shared" si="21"/>
        <v>0.0139879478039055</v>
      </c>
      <c r="BQ89">
        <v>179.923166779203</v>
      </c>
      <c r="BR89">
        <v>176.920097340931</v>
      </c>
      <c r="BS89">
        <v>183.364913708087</v>
      </c>
      <c r="BT89">
        <v>232.692803847959</v>
      </c>
      <c r="BV89">
        <f t="shared" si="33"/>
        <v>16631.0033131261</v>
      </c>
      <c r="BX89" s="2">
        <f t="shared" si="22"/>
        <v>0.0108185395307569</v>
      </c>
      <c r="BY89" s="2">
        <f t="shared" si="23"/>
        <v>0.0106379689793758</v>
      </c>
      <c r="BZ89" s="2">
        <f t="shared" si="24"/>
        <v>0.0110254871733063</v>
      </c>
      <c r="CA89" s="2">
        <f t="shared" si="25"/>
        <v>0.0139915072751086</v>
      </c>
    </row>
    <row r="90" spans="18:79">
      <c r="R90" s="2">
        <f t="shared" si="26"/>
        <v>0.0108496236041217</v>
      </c>
      <c r="S90" s="2">
        <f t="shared" si="27"/>
        <v>0.00924291807486926</v>
      </c>
      <c r="T90" s="2">
        <f t="shared" si="28"/>
        <v>0.0104509545147346</v>
      </c>
      <c r="U90" s="2">
        <f t="shared" si="29"/>
        <v>0.014262877860034</v>
      </c>
      <c r="Y90">
        <v>1637.98842224745</v>
      </c>
      <c r="Z90">
        <v>1423.0566379701</v>
      </c>
      <c r="AA90">
        <v>1519.93149764943</v>
      </c>
      <c r="AB90">
        <v>2221.14451219512</v>
      </c>
      <c r="AD90">
        <f t="shared" si="30"/>
        <v>154287.324967736</v>
      </c>
      <c r="AF90" s="2">
        <f t="shared" si="10"/>
        <v>0.0106164807938045</v>
      </c>
      <c r="AG90" s="2">
        <f t="shared" si="11"/>
        <v>0.00922341895724541</v>
      </c>
      <c r="AH90" s="2">
        <f t="shared" si="12"/>
        <v>0.00985130501139528</v>
      </c>
      <c r="AI90" s="2">
        <f t="shared" si="13"/>
        <v>0.014396156733287</v>
      </c>
      <c r="AM90">
        <v>1011.58871794872</v>
      </c>
      <c r="AN90">
        <v>698.263961813843</v>
      </c>
      <c r="AO90">
        <v>966.322065150584</v>
      </c>
      <c r="AP90">
        <v>1369.03569607343</v>
      </c>
      <c r="AR90">
        <f t="shared" si="31"/>
        <v>91118.4481309237</v>
      </c>
      <c r="AT90" s="2">
        <f t="shared" si="14"/>
        <v>0.0111019089843938</v>
      </c>
      <c r="AU90" s="2">
        <f t="shared" si="15"/>
        <v>0.00766325564292471</v>
      </c>
      <c r="AV90" s="2">
        <f t="shared" si="16"/>
        <v>0.0106051198738824</v>
      </c>
      <c r="AW90" s="2">
        <f t="shared" si="17"/>
        <v>0.0150247916218495</v>
      </c>
      <c r="BB90">
        <v>1350.87687322803</v>
      </c>
      <c r="BC90">
        <v>1211.10130571814</v>
      </c>
      <c r="BD90">
        <v>1303.4835837507</v>
      </c>
      <c r="BE90">
        <v>1727.18790604698</v>
      </c>
      <c r="BG90">
        <f t="shared" si="32"/>
        <v>124065.922020216</v>
      </c>
      <c r="BI90" s="2">
        <f t="shared" si="18"/>
        <v>0.0108883797519186</v>
      </c>
      <c r="BJ90" s="2">
        <f t="shared" si="19"/>
        <v>0.00976175637916749</v>
      </c>
      <c r="BK90" s="2">
        <f t="shared" si="20"/>
        <v>0.010506378887333</v>
      </c>
      <c r="BL90" s="2">
        <f t="shared" si="21"/>
        <v>0.0139215336324631</v>
      </c>
      <c r="BQ90">
        <v>179.477212339563</v>
      </c>
      <c r="BR90">
        <v>171.685860597439</v>
      </c>
      <c r="BS90">
        <v>180.29694451356</v>
      </c>
      <c r="BT90">
        <v>227.994914244878</v>
      </c>
      <c r="BV90">
        <f t="shared" si="33"/>
        <v>16631.0033131261</v>
      </c>
      <c r="BX90" s="2">
        <f t="shared" si="22"/>
        <v>0.0107917248863699</v>
      </c>
      <c r="BY90" s="2">
        <f t="shared" si="23"/>
        <v>0.0103232413201394</v>
      </c>
      <c r="BZ90" s="2">
        <f t="shared" si="24"/>
        <v>0.0108410142863275</v>
      </c>
      <c r="CA90" s="2">
        <f t="shared" si="25"/>
        <v>0.0137090294525365</v>
      </c>
    </row>
    <row r="91" spans="18:79">
      <c r="R91" s="2">
        <f t="shared" si="26"/>
        <v>0.0109230550324751</v>
      </c>
      <c r="S91" s="2">
        <f t="shared" si="27"/>
        <v>0.00910370000687102</v>
      </c>
      <c r="T91" s="2">
        <f t="shared" si="28"/>
        <v>0.010240244057547</v>
      </c>
      <c r="U91" s="2">
        <f t="shared" si="29"/>
        <v>0.0140469038016668</v>
      </c>
      <c r="Y91">
        <v>1649.10383133076</v>
      </c>
      <c r="Z91">
        <v>1395.31021980512</v>
      </c>
      <c r="AA91">
        <v>1499.30393806799</v>
      </c>
      <c r="AB91">
        <v>2202.60544842363</v>
      </c>
      <c r="AD91">
        <f t="shared" si="30"/>
        <v>154287.324967736</v>
      </c>
      <c r="AF91" s="2">
        <f t="shared" si="10"/>
        <v>0.0106885243598307</v>
      </c>
      <c r="AG91" s="2">
        <f t="shared" si="11"/>
        <v>0.00904358293914877</v>
      </c>
      <c r="AH91" s="2">
        <f t="shared" si="12"/>
        <v>0.00971760926169093</v>
      </c>
      <c r="AI91" s="2">
        <f t="shared" si="13"/>
        <v>0.0142759973891843</v>
      </c>
      <c r="AM91">
        <v>1020.80889115994</v>
      </c>
      <c r="AN91">
        <v>694.499761564139</v>
      </c>
      <c r="AO91">
        <v>948.390318627451</v>
      </c>
      <c r="AP91">
        <v>1358.74680959673</v>
      </c>
      <c r="AR91">
        <f t="shared" si="31"/>
        <v>91118.4481309237</v>
      </c>
      <c r="AT91" s="2">
        <f t="shared" si="14"/>
        <v>0.0112030978588791</v>
      </c>
      <c r="AU91" s="2">
        <f t="shared" si="15"/>
        <v>0.00762194457664869</v>
      </c>
      <c r="AV91" s="2">
        <f t="shared" si="16"/>
        <v>0.0104083238694403</v>
      </c>
      <c r="AW91" s="2">
        <f t="shared" si="17"/>
        <v>0.0149118739121238</v>
      </c>
      <c r="BB91">
        <v>1364.60695511524</v>
      </c>
      <c r="BC91">
        <v>1196.38541666667</v>
      </c>
      <c r="BD91">
        <v>1282.61247947455</v>
      </c>
      <c r="BE91">
        <v>1698.29229229229</v>
      </c>
      <c r="BG91">
        <f t="shared" si="32"/>
        <v>124065.922020216</v>
      </c>
      <c r="BI91" s="2">
        <f t="shared" si="18"/>
        <v>0.0109990473846064</v>
      </c>
      <c r="BJ91" s="2">
        <f t="shared" si="19"/>
        <v>0.00964314291294046</v>
      </c>
      <c r="BK91" s="2">
        <f t="shared" si="20"/>
        <v>0.0103381529640795</v>
      </c>
      <c r="BL91" s="2">
        <f t="shared" si="21"/>
        <v>0.01368862830855</v>
      </c>
      <c r="BQ91">
        <v>179.640622594521</v>
      </c>
      <c r="BR91">
        <v>168.075074839629</v>
      </c>
      <c r="BS91">
        <v>174.573814612326</v>
      </c>
      <c r="BT91">
        <v>221.377207591933</v>
      </c>
      <c r="BV91">
        <f t="shared" si="33"/>
        <v>16631.0033131261</v>
      </c>
      <c r="BX91" s="2">
        <f t="shared" si="22"/>
        <v>0.0108015505265842</v>
      </c>
      <c r="BY91" s="2">
        <f t="shared" si="23"/>
        <v>0.0101061295987461</v>
      </c>
      <c r="BZ91" s="2">
        <f t="shared" si="24"/>
        <v>0.0104968901349772</v>
      </c>
      <c r="CA91" s="2">
        <f t="shared" si="25"/>
        <v>0.0133111155968089</v>
      </c>
    </row>
    <row r="97" spans="11:11">
      <c r="K97" t="s">
        <v>15</v>
      </c>
    </row>
    <row r="99" spans="11:21">
      <c r="K99">
        <v>16956.3524829601</v>
      </c>
      <c r="L99">
        <v>18398.3155856728</v>
      </c>
      <c r="M99">
        <v>17614.0470957614</v>
      </c>
      <c r="N99">
        <v>19792.5081883316</v>
      </c>
      <c r="P99" s="1">
        <f>SUM(K99:N122)</f>
        <v>1557783.45860192</v>
      </c>
      <c r="R99" s="2">
        <f t="shared" ref="R99:R122" si="34">K99/P99</f>
        <v>0.0108849226696617</v>
      </c>
      <c r="S99" s="2">
        <f t="shared" ref="S99:S122" si="35">L99/P99</f>
        <v>0.0118105732116227</v>
      </c>
      <c r="T99" s="2">
        <f t="shared" ref="T99:T122" si="36">M99/P99</f>
        <v>0.0113071216660431</v>
      </c>
      <c r="U99" s="2">
        <f t="shared" ref="U99:U122" si="37">N99/P99</f>
        <v>0.0127055580665203</v>
      </c>
    </row>
    <row r="100" spans="11:21">
      <c r="K100">
        <v>16777.9863680623</v>
      </c>
      <c r="L100">
        <v>18271.9031945789</v>
      </c>
      <c r="M100">
        <v>16993.4343275772</v>
      </c>
      <c r="N100">
        <v>19451.1934493347</v>
      </c>
      <c r="P100">
        <f t="shared" ref="P100:P122" si="38">P99</f>
        <v>1557783.45860192</v>
      </c>
      <c r="R100" s="2">
        <f t="shared" si="34"/>
        <v>0.01077042272815</v>
      </c>
      <c r="S100" s="2">
        <f t="shared" si="35"/>
        <v>0.0117294243263936</v>
      </c>
      <c r="T100" s="2">
        <f t="shared" si="36"/>
        <v>0.0109087269053611</v>
      </c>
      <c r="U100" s="2">
        <f t="shared" si="37"/>
        <v>0.0124864552527677</v>
      </c>
    </row>
    <row r="101" spans="11:21">
      <c r="K101">
        <v>15917.9109055501</v>
      </c>
      <c r="L101">
        <v>17289.3291384318</v>
      </c>
      <c r="M101">
        <v>16134.9167974882</v>
      </c>
      <c r="N101">
        <v>19036.576765609</v>
      </c>
      <c r="P101">
        <f t="shared" si="38"/>
        <v>1557783.45860192</v>
      </c>
      <c r="R101" s="2">
        <f t="shared" si="34"/>
        <v>0.0102183078255537</v>
      </c>
      <c r="S101" s="2">
        <f t="shared" si="35"/>
        <v>0.0110986729528818</v>
      </c>
      <c r="T101" s="2">
        <f t="shared" si="36"/>
        <v>0.0103576120983907</v>
      </c>
      <c r="U101" s="2">
        <f t="shared" si="37"/>
        <v>0.0122202971539407</v>
      </c>
    </row>
    <row r="102" spans="11:21">
      <c r="K102">
        <v>14866.6830574489</v>
      </c>
      <c r="L102">
        <v>15904.7671829622</v>
      </c>
      <c r="M102">
        <v>15125.4379905808</v>
      </c>
      <c r="N102">
        <v>18368.0726714432</v>
      </c>
      <c r="P102">
        <f t="shared" si="38"/>
        <v>1557783.45860192</v>
      </c>
      <c r="R102" s="2">
        <f t="shared" si="34"/>
        <v>0.0095434849916762</v>
      </c>
      <c r="S102" s="2">
        <f t="shared" si="35"/>
        <v>0.0102098703739199</v>
      </c>
      <c r="T102" s="2">
        <f t="shared" si="36"/>
        <v>0.00970958954985666</v>
      </c>
      <c r="U102" s="2">
        <f t="shared" si="37"/>
        <v>0.0117911591434718</v>
      </c>
    </row>
    <row r="103" spans="11:21">
      <c r="K103">
        <v>13996.6433090024</v>
      </c>
      <c r="L103">
        <v>14764.3830508475</v>
      </c>
      <c r="M103">
        <v>14183.0209314495</v>
      </c>
      <c r="N103">
        <v>17360.4032753327</v>
      </c>
      <c r="P103">
        <f t="shared" si="38"/>
        <v>1557783.45860192</v>
      </c>
      <c r="R103" s="2">
        <f t="shared" si="34"/>
        <v>0.00898497363784058</v>
      </c>
      <c r="S103" s="2">
        <f t="shared" si="35"/>
        <v>0.00947781475616528</v>
      </c>
      <c r="T103" s="2">
        <f t="shared" si="36"/>
        <v>0.00910461646843936</v>
      </c>
      <c r="U103" s="2">
        <f t="shared" si="37"/>
        <v>0.0111442981240238</v>
      </c>
    </row>
    <row r="104" spans="11:21">
      <c r="K104">
        <v>13422.6739659367</v>
      </c>
      <c r="L104">
        <v>14022.4644067797</v>
      </c>
      <c r="M104">
        <v>13526.4017951426</v>
      </c>
      <c r="N104">
        <v>16262.694629156</v>
      </c>
      <c r="P104">
        <f t="shared" si="38"/>
        <v>1557783.45860192</v>
      </c>
      <c r="R104" s="2">
        <f t="shared" si="34"/>
        <v>0.00861652105227979</v>
      </c>
      <c r="S104" s="2">
        <f t="shared" si="35"/>
        <v>0.009001549175111</v>
      </c>
      <c r="T104" s="2">
        <f t="shared" si="36"/>
        <v>0.00868310786101314</v>
      </c>
      <c r="U104" s="2">
        <f t="shared" si="37"/>
        <v>0.0104396375114622</v>
      </c>
    </row>
    <row r="105" spans="11:21">
      <c r="K105">
        <v>13124.8271545498</v>
      </c>
      <c r="L105">
        <v>13549.2222760291</v>
      </c>
      <c r="M105">
        <v>13050.9601259182</v>
      </c>
      <c r="N105">
        <v>15460.3554987212</v>
      </c>
      <c r="P105">
        <f t="shared" si="38"/>
        <v>1557783.45860192</v>
      </c>
      <c r="R105" s="2">
        <f t="shared" si="34"/>
        <v>0.00842532194193989</v>
      </c>
      <c r="S105" s="2">
        <f t="shared" si="35"/>
        <v>0.00869775718904425</v>
      </c>
      <c r="T105" s="2">
        <f t="shared" si="36"/>
        <v>0.00837790390817935</v>
      </c>
      <c r="U105" s="2">
        <f t="shared" si="37"/>
        <v>0.00992458573966148</v>
      </c>
    </row>
    <row r="106" spans="11:21">
      <c r="K106">
        <v>12959.1562043796</v>
      </c>
      <c r="L106">
        <v>13244.0639225182</v>
      </c>
      <c r="M106">
        <v>12799.6896912611</v>
      </c>
      <c r="N106">
        <v>15019.9483375959</v>
      </c>
      <c r="P106">
        <f t="shared" si="38"/>
        <v>1557783.45860192</v>
      </c>
      <c r="R106" s="2">
        <f t="shared" si="34"/>
        <v>0.00831897150584084</v>
      </c>
      <c r="S106" s="2">
        <f t="shared" si="35"/>
        <v>0.00850186452384368</v>
      </c>
      <c r="T106" s="2">
        <f t="shared" si="36"/>
        <v>0.00821660393206931</v>
      </c>
      <c r="U106" s="2">
        <f t="shared" si="37"/>
        <v>0.00964187175994023</v>
      </c>
    </row>
    <row r="107" spans="11:21">
      <c r="K107">
        <v>12986.3654501217</v>
      </c>
      <c r="L107">
        <v>13155.8290556901</v>
      </c>
      <c r="M107">
        <v>12742.5013082156</v>
      </c>
      <c r="N107">
        <v>14784.1493606138</v>
      </c>
      <c r="P107">
        <f t="shared" si="38"/>
        <v>1557783.45860192</v>
      </c>
      <c r="R107" s="2">
        <f t="shared" si="34"/>
        <v>0.00833643814768497</v>
      </c>
      <c r="S107" s="2">
        <f t="shared" si="35"/>
        <v>0.0084452232324364</v>
      </c>
      <c r="T107" s="2">
        <f t="shared" si="36"/>
        <v>0.0081798925504394</v>
      </c>
      <c r="U107" s="2">
        <f t="shared" si="37"/>
        <v>0.00949050349647585</v>
      </c>
    </row>
    <row r="108" spans="11:21">
      <c r="K108">
        <v>13321.2350364964</v>
      </c>
      <c r="L108">
        <v>13373.6053268765</v>
      </c>
      <c r="M108">
        <v>12980.0209314495</v>
      </c>
      <c r="N108">
        <v>14699.8465473146</v>
      </c>
      <c r="P108">
        <f t="shared" si="38"/>
        <v>1557783.45860192</v>
      </c>
      <c r="R108" s="2">
        <f t="shared" si="34"/>
        <v>0.0085514035746996</v>
      </c>
      <c r="S108" s="2">
        <f t="shared" si="35"/>
        <v>0.00858502204079058</v>
      </c>
      <c r="T108" s="2">
        <f t="shared" si="36"/>
        <v>0.00833236536167792</v>
      </c>
      <c r="U108" s="2">
        <f t="shared" si="37"/>
        <v>0.00943638633864259</v>
      </c>
    </row>
    <row r="109" spans="11:21">
      <c r="K109">
        <v>14102.803892944</v>
      </c>
      <c r="L109">
        <v>14007.608716707</v>
      </c>
      <c r="M109">
        <v>13728.3453689168</v>
      </c>
      <c r="N109">
        <v>14806.9667519182</v>
      </c>
      <c r="P109">
        <f t="shared" si="38"/>
        <v>1557783.45860192</v>
      </c>
      <c r="R109" s="2">
        <f t="shared" si="34"/>
        <v>0.00905312212366214</v>
      </c>
      <c r="S109" s="2">
        <f t="shared" si="35"/>
        <v>0.00899201274693116</v>
      </c>
      <c r="T109" s="2">
        <f t="shared" si="36"/>
        <v>0.0088127430632995</v>
      </c>
      <c r="U109" s="2">
        <f t="shared" si="37"/>
        <v>0.0095051508411876</v>
      </c>
    </row>
    <row r="110" spans="11:21">
      <c r="K110">
        <v>15093.5902676399</v>
      </c>
      <c r="L110">
        <v>15146.1297820823</v>
      </c>
      <c r="M110">
        <v>14706.9084249084</v>
      </c>
      <c r="N110">
        <v>15284.3826086957</v>
      </c>
      <c r="P110">
        <f t="shared" si="38"/>
        <v>1557783.45860192</v>
      </c>
      <c r="R110" s="2">
        <f t="shared" si="34"/>
        <v>0.00968914529442113</v>
      </c>
      <c r="S110" s="2">
        <f t="shared" si="35"/>
        <v>0.009722872391825</v>
      </c>
      <c r="T110" s="2">
        <f t="shared" si="36"/>
        <v>0.00944091962441784</v>
      </c>
      <c r="U110" s="2">
        <f t="shared" si="37"/>
        <v>0.00981162209952665</v>
      </c>
    </row>
    <row r="111" spans="11:21">
      <c r="K111">
        <v>15724.2316301703</v>
      </c>
      <c r="L111">
        <v>16233.0426150121</v>
      </c>
      <c r="M111">
        <v>15472.3055991627</v>
      </c>
      <c r="N111">
        <v>16311.6501278772</v>
      </c>
      <c r="P111">
        <f t="shared" si="38"/>
        <v>1557783.45860192</v>
      </c>
      <c r="R111" s="2">
        <f t="shared" si="34"/>
        <v>0.0100939777883394</v>
      </c>
      <c r="S111" s="2">
        <f t="shared" si="35"/>
        <v>0.0104206027643797</v>
      </c>
      <c r="T111" s="2">
        <f t="shared" si="36"/>
        <v>0.00993225696018672</v>
      </c>
      <c r="U111" s="2">
        <f t="shared" si="37"/>
        <v>0.0104710638938974</v>
      </c>
    </row>
    <row r="112" spans="11:21">
      <c r="K112">
        <v>16018.1785888078</v>
      </c>
      <c r="L112">
        <v>17015.598062954</v>
      </c>
      <c r="M112">
        <v>16092.5923600209</v>
      </c>
      <c r="N112">
        <v>17513.5601023018</v>
      </c>
      <c r="P112">
        <f t="shared" si="38"/>
        <v>1557783.45860192</v>
      </c>
      <c r="R112" s="2">
        <f t="shared" si="34"/>
        <v>0.010282673436001</v>
      </c>
      <c r="S112" s="2">
        <f t="shared" si="35"/>
        <v>0.0109229546436609</v>
      </c>
      <c r="T112" s="2">
        <f t="shared" si="36"/>
        <v>0.0103304424444612</v>
      </c>
      <c r="U112" s="2">
        <f t="shared" si="37"/>
        <v>0.0112426152720994</v>
      </c>
    </row>
    <row r="113" spans="11:21">
      <c r="K113">
        <v>16158.0330900243</v>
      </c>
      <c r="L113">
        <v>17645.2092009685</v>
      </c>
      <c r="M113">
        <v>16416.7184720042</v>
      </c>
      <c r="N113">
        <v>17951.8803069054</v>
      </c>
      <c r="P113">
        <f t="shared" si="38"/>
        <v>1557783.45860192</v>
      </c>
      <c r="R113" s="2">
        <f t="shared" si="34"/>
        <v>0.010372451319085</v>
      </c>
      <c r="S113" s="2">
        <f t="shared" si="35"/>
        <v>0.011327125797577</v>
      </c>
      <c r="T113" s="2">
        <f t="shared" si="36"/>
        <v>0.0105385112297558</v>
      </c>
      <c r="U113" s="2">
        <f t="shared" si="37"/>
        <v>0.011523989555658</v>
      </c>
    </row>
    <row r="114" spans="11:21">
      <c r="K114">
        <v>16209.9635036496</v>
      </c>
      <c r="L114">
        <v>18109.1418886199</v>
      </c>
      <c r="M114">
        <v>16565.94714809</v>
      </c>
      <c r="N114">
        <v>18117.9979539642</v>
      </c>
      <c r="P114">
        <f t="shared" si="38"/>
        <v>1557783.45860192</v>
      </c>
      <c r="R114" s="2">
        <f t="shared" si="34"/>
        <v>0.0104057874116841</v>
      </c>
      <c r="S114" s="2">
        <f t="shared" si="35"/>
        <v>0.0116249417007371</v>
      </c>
      <c r="T114" s="2">
        <f t="shared" si="36"/>
        <v>0.0106343067495129</v>
      </c>
      <c r="U114" s="2">
        <f t="shared" si="37"/>
        <v>0.0116306267433503</v>
      </c>
    </row>
    <row r="115" spans="11:21">
      <c r="K115">
        <v>16157.8783454988</v>
      </c>
      <c r="L115">
        <v>18371.6624697337</v>
      </c>
      <c r="M115">
        <v>16610.1470434328</v>
      </c>
      <c r="N115">
        <v>18200.5493606138</v>
      </c>
      <c r="P115">
        <f t="shared" si="38"/>
        <v>1557783.45860192</v>
      </c>
      <c r="R115" s="2">
        <f t="shared" si="34"/>
        <v>0.0103723519827333</v>
      </c>
      <c r="S115" s="2">
        <f t="shared" si="35"/>
        <v>0.01179346357049</v>
      </c>
      <c r="T115" s="2">
        <f t="shared" si="36"/>
        <v>0.0106626803306411</v>
      </c>
      <c r="U115" s="2">
        <f t="shared" si="37"/>
        <v>0.011683619607149</v>
      </c>
    </row>
    <row r="116" spans="11:21">
      <c r="K116">
        <v>16075.6223844282</v>
      </c>
      <c r="L116">
        <v>18564.0779661017</v>
      </c>
      <c r="M116">
        <v>16637.3045525903</v>
      </c>
      <c r="N116">
        <v>18187.0450127877</v>
      </c>
      <c r="P116">
        <f t="shared" si="38"/>
        <v>1557783.45860192</v>
      </c>
      <c r="R116" s="2">
        <f t="shared" si="34"/>
        <v>0.0103195487766032</v>
      </c>
      <c r="S116" s="2">
        <f t="shared" si="35"/>
        <v>0.0119169823402558</v>
      </c>
      <c r="T116" s="2">
        <f t="shared" si="36"/>
        <v>0.0106801137608188</v>
      </c>
      <c r="U116" s="2">
        <f t="shared" si="37"/>
        <v>0.0116749506565631</v>
      </c>
    </row>
    <row r="117" spans="11:21">
      <c r="K117">
        <v>15935.9712895377</v>
      </c>
      <c r="L117">
        <v>18636.8552058111</v>
      </c>
      <c r="M117">
        <v>16584.7556253271</v>
      </c>
      <c r="N117">
        <v>18067.6076726343</v>
      </c>
      <c r="P117">
        <f t="shared" si="38"/>
        <v>1557783.45860192</v>
      </c>
      <c r="R117" s="2">
        <f t="shared" si="34"/>
        <v>0.0102299014677174</v>
      </c>
      <c r="S117" s="2">
        <f t="shared" si="35"/>
        <v>0.0119637007973735</v>
      </c>
      <c r="T117" s="2">
        <f t="shared" si="36"/>
        <v>0.01064638062097</v>
      </c>
      <c r="U117" s="2">
        <f t="shared" si="37"/>
        <v>0.0115982793198033</v>
      </c>
    </row>
    <row r="118" spans="11:21">
      <c r="K118">
        <v>15896.8491484185</v>
      </c>
      <c r="L118">
        <v>18740.2290556901</v>
      </c>
      <c r="M118">
        <v>16599.9989534275</v>
      </c>
      <c r="N118">
        <v>17960.2327365729</v>
      </c>
      <c r="P118">
        <f t="shared" si="38"/>
        <v>1557783.45860192</v>
      </c>
      <c r="R118" s="2">
        <f t="shared" si="34"/>
        <v>0.0102047874886832</v>
      </c>
      <c r="S118" s="2">
        <f t="shared" si="35"/>
        <v>0.0120300603734161</v>
      </c>
      <c r="T118" s="2">
        <f t="shared" si="36"/>
        <v>0.010656165888631</v>
      </c>
      <c r="U118" s="2">
        <f t="shared" si="37"/>
        <v>0.0115293512955208</v>
      </c>
    </row>
    <row r="119" spans="11:21">
      <c r="K119">
        <v>16083.8647201946</v>
      </c>
      <c r="L119">
        <v>18971.2004842615</v>
      </c>
      <c r="M119">
        <v>16797.5583464155</v>
      </c>
      <c r="N119">
        <v>17890.2772378517</v>
      </c>
      <c r="P119">
        <f t="shared" si="38"/>
        <v>1557783.45860192</v>
      </c>
      <c r="R119" s="2">
        <f t="shared" si="34"/>
        <v>0.0103248398430354</v>
      </c>
      <c r="S119" s="2">
        <f t="shared" si="35"/>
        <v>0.0121783296513417</v>
      </c>
      <c r="T119" s="2">
        <f t="shared" si="36"/>
        <v>0.0107829867197916</v>
      </c>
      <c r="U119" s="2">
        <f t="shared" si="37"/>
        <v>0.0114844442204489</v>
      </c>
    </row>
    <row r="120" spans="11:21">
      <c r="K120">
        <v>16321.5070559611</v>
      </c>
      <c r="L120">
        <v>19155.2774818402</v>
      </c>
      <c r="M120">
        <v>17051.7498691784</v>
      </c>
      <c r="N120">
        <v>18042.9933503836</v>
      </c>
      <c r="P120">
        <f t="shared" si="38"/>
        <v>1557783.45860192</v>
      </c>
      <c r="R120" s="2">
        <f t="shared" si="34"/>
        <v>0.0104773914280803</v>
      </c>
      <c r="S120" s="2">
        <f t="shared" si="35"/>
        <v>0.0122964956240013</v>
      </c>
      <c r="T120" s="2">
        <f t="shared" si="36"/>
        <v>0.010946161852612</v>
      </c>
      <c r="U120" s="2">
        <f t="shared" si="37"/>
        <v>0.0115824784572926</v>
      </c>
    </row>
    <row r="121" spans="11:21">
      <c r="K121">
        <v>16383.1104622871</v>
      </c>
      <c r="L121">
        <v>18960.0159806295</v>
      </c>
      <c r="M121">
        <v>17345.493458922</v>
      </c>
      <c r="N121">
        <v>18726.5708439898</v>
      </c>
      <c r="P121">
        <f t="shared" si="38"/>
        <v>1557783.45860192</v>
      </c>
      <c r="R121" s="2">
        <f t="shared" si="34"/>
        <v>0.0105169369797973</v>
      </c>
      <c r="S121" s="2">
        <f t="shared" si="35"/>
        <v>0.0121711498963057</v>
      </c>
      <c r="T121" s="2">
        <f t="shared" si="36"/>
        <v>0.0111347269501046</v>
      </c>
      <c r="U121" s="2">
        <f t="shared" si="37"/>
        <v>0.0120212926518019</v>
      </c>
    </row>
    <row r="122" spans="11:21">
      <c r="K122">
        <v>16588.3785888078</v>
      </c>
      <c r="L122">
        <v>18640.8213075061</v>
      </c>
      <c r="M122">
        <v>17789.68288854</v>
      </c>
      <c r="N122">
        <v>19685.4864450128</v>
      </c>
      <c r="P122">
        <f t="shared" si="38"/>
        <v>1557783.45860192</v>
      </c>
      <c r="R122" s="2">
        <f t="shared" si="34"/>
        <v>0.0106487063379756</v>
      </c>
      <c r="S122" s="2">
        <f t="shared" si="35"/>
        <v>0.0119662467877505</v>
      </c>
      <c r="T122" s="2">
        <f t="shared" si="36"/>
        <v>0.0114198689107316</v>
      </c>
      <c r="U122" s="2">
        <f t="shared" si="37"/>
        <v>0.0126368567699904</v>
      </c>
    </row>
    <row r="127" spans="11:11">
      <c r="K127" t="s">
        <v>880</v>
      </c>
    </row>
    <row r="129" spans="11:21">
      <c r="K129">
        <v>21575.7094379639</v>
      </c>
      <c r="L129">
        <v>18996.0261627907</v>
      </c>
      <c r="M129">
        <v>20117.5933098592</v>
      </c>
      <c r="N129">
        <v>28815.441509434</v>
      </c>
      <c r="P129" s="1">
        <f>SUM(K129:N152)</f>
        <v>2096808.97922592</v>
      </c>
      <c r="R129" s="2">
        <f t="shared" ref="R129:R152" si="39">K129/P129</f>
        <v>0.0102897830235013</v>
      </c>
      <c r="S129" s="2">
        <f t="shared" ref="S129:S152" si="40">L129/P129</f>
        <v>0.00905949294904463</v>
      </c>
      <c r="T129" s="2">
        <f t="shared" ref="T129:T152" si="41">M129/P129</f>
        <v>0.00959438532988638</v>
      </c>
      <c r="U129" s="2">
        <f t="shared" ref="U129:U152" si="42">N129/P129</f>
        <v>0.0137425210378829</v>
      </c>
    </row>
    <row r="130" spans="11:21">
      <c r="K130">
        <v>21299.004250797</v>
      </c>
      <c r="L130">
        <v>18652.5368217054</v>
      </c>
      <c r="M130">
        <v>19729.2859649123</v>
      </c>
      <c r="N130">
        <v>28883.1409147095</v>
      </c>
      <c r="P130">
        <f t="shared" ref="P130:P152" si="43">P129</f>
        <v>2096808.97922592</v>
      </c>
      <c r="R130" s="2">
        <f t="shared" si="39"/>
        <v>0.0101578181235469</v>
      </c>
      <c r="S130" s="2">
        <f t="shared" si="40"/>
        <v>0.0088956776733145</v>
      </c>
      <c r="T130" s="2">
        <f t="shared" si="41"/>
        <v>0.00940919566845606</v>
      </c>
      <c r="U130" s="2">
        <f t="shared" si="42"/>
        <v>0.0137748079109106</v>
      </c>
    </row>
    <row r="131" spans="11:21">
      <c r="K131">
        <v>20853.003164557</v>
      </c>
      <c r="L131">
        <v>17823.5736585366</v>
      </c>
      <c r="M131">
        <v>19325.0460176991</v>
      </c>
      <c r="N131">
        <v>29122.0931677019</v>
      </c>
      <c r="P131">
        <f t="shared" si="43"/>
        <v>2096808.97922592</v>
      </c>
      <c r="R131" s="2">
        <f t="shared" si="39"/>
        <v>0.00994511344197663</v>
      </c>
      <c r="S131" s="2">
        <f t="shared" si="40"/>
        <v>0.00850033256969194</v>
      </c>
      <c r="T131" s="2">
        <f t="shared" si="41"/>
        <v>0.00921640750738931</v>
      </c>
      <c r="U131" s="2">
        <f t="shared" si="42"/>
        <v>0.0138887678640392</v>
      </c>
    </row>
    <row r="132" spans="11:21">
      <c r="K132">
        <v>20386.5561440678</v>
      </c>
      <c r="L132">
        <v>16831.834799609</v>
      </c>
      <c r="M132">
        <v>18912.5026642984</v>
      </c>
      <c r="N132">
        <v>29135.4121287129</v>
      </c>
      <c r="P132">
        <f t="shared" si="43"/>
        <v>2096808.97922592</v>
      </c>
      <c r="R132" s="2">
        <f t="shared" si="39"/>
        <v>0.00972265778430323</v>
      </c>
      <c r="S132" s="2">
        <f t="shared" si="40"/>
        <v>0.00802735726829194</v>
      </c>
      <c r="T132" s="2">
        <f t="shared" si="41"/>
        <v>0.00901965932599179</v>
      </c>
      <c r="U132" s="2">
        <f t="shared" si="42"/>
        <v>0.0138951198785255</v>
      </c>
    </row>
    <row r="133" spans="11:21">
      <c r="K133">
        <v>19810.5987525988</v>
      </c>
      <c r="L133">
        <v>16068.5724003887</v>
      </c>
      <c r="M133">
        <v>18891.775261324</v>
      </c>
      <c r="N133">
        <v>28769.4570361146</v>
      </c>
      <c r="P133">
        <f t="shared" si="43"/>
        <v>2096808.97922592</v>
      </c>
      <c r="R133" s="2">
        <f t="shared" si="39"/>
        <v>0.0094479749700005</v>
      </c>
      <c r="S133" s="2">
        <f t="shared" si="40"/>
        <v>0.00766334585533907</v>
      </c>
      <c r="T133" s="2">
        <f t="shared" si="41"/>
        <v>0.00900977411318521</v>
      </c>
      <c r="U133" s="2">
        <f t="shared" si="42"/>
        <v>0.0137205903452089</v>
      </c>
    </row>
    <row r="134" spans="11:21">
      <c r="K134">
        <v>19387.5052301255</v>
      </c>
      <c r="L134">
        <v>15603.6673095468</v>
      </c>
      <c r="M134">
        <v>18953.2759226714</v>
      </c>
      <c r="N134">
        <v>28187.0138017566</v>
      </c>
      <c r="P134">
        <f t="shared" si="43"/>
        <v>2096808.97922592</v>
      </c>
      <c r="R134" s="2">
        <f t="shared" si="39"/>
        <v>0.00924619525298045</v>
      </c>
      <c r="S134" s="2">
        <f t="shared" si="40"/>
        <v>0.0074416255672976</v>
      </c>
      <c r="T134" s="2">
        <f t="shared" si="41"/>
        <v>0.00903910471123048</v>
      </c>
      <c r="U134" s="2">
        <f t="shared" si="42"/>
        <v>0.0134428143340756</v>
      </c>
    </row>
    <row r="135" spans="11:21">
      <c r="K135">
        <v>19166.0157728707</v>
      </c>
      <c r="L135">
        <v>15315.9741131352</v>
      </c>
      <c r="M135">
        <v>18775.5509499136</v>
      </c>
      <c r="N135">
        <v>27836.9937343358</v>
      </c>
      <c r="P135">
        <f t="shared" si="43"/>
        <v>2096808.97922592</v>
      </c>
      <c r="R135" s="2">
        <f t="shared" si="39"/>
        <v>0.00914056357195982</v>
      </c>
      <c r="S135" s="2">
        <f t="shared" si="40"/>
        <v>0.00730442031910289</v>
      </c>
      <c r="T135" s="2">
        <f t="shared" si="41"/>
        <v>0.00895434497654859</v>
      </c>
      <c r="U135" s="2">
        <f t="shared" si="42"/>
        <v>0.0132758844559185</v>
      </c>
    </row>
    <row r="136" spans="11:21">
      <c r="K136">
        <v>19190.2970711297</v>
      </c>
      <c r="L136">
        <v>15160.4513018322</v>
      </c>
      <c r="M136">
        <v>18624.8060498221</v>
      </c>
      <c r="N136">
        <v>27644.6902985075</v>
      </c>
      <c r="P136">
        <f t="shared" si="43"/>
        <v>2096808.97922592</v>
      </c>
      <c r="R136" s="2">
        <f t="shared" si="39"/>
        <v>0.00915214369132194</v>
      </c>
      <c r="S136" s="2">
        <f t="shared" si="40"/>
        <v>0.00723024913191138</v>
      </c>
      <c r="T136" s="2">
        <f t="shared" si="41"/>
        <v>0.00888245244767018</v>
      </c>
      <c r="U136" s="2">
        <f t="shared" si="42"/>
        <v>0.013184172031118</v>
      </c>
    </row>
    <row r="137" spans="11:21">
      <c r="K137">
        <v>19371.737773153</v>
      </c>
      <c r="L137">
        <v>15165.7596525097</v>
      </c>
      <c r="M137">
        <v>18663.3692579505</v>
      </c>
      <c r="N137">
        <v>27541.9887640449</v>
      </c>
      <c r="P137">
        <f t="shared" si="43"/>
        <v>2096808.97922592</v>
      </c>
      <c r="R137" s="2">
        <f t="shared" si="39"/>
        <v>0.00923867551363905</v>
      </c>
      <c r="S137" s="2">
        <f t="shared" si="40"/>
        <v>0.00723278076484986</v>
      </c>
      <c r="T137" s="2">
        <f t="shared" si="41"/>
        <v>0.00890084382643213</v>
      </c>
      <c r="U137" s="2">
        <f t="shared" si="42"/>
        <v>0.0131351921118788</v>
      </c>
    </row>
    <row r="138" spans="11:21">
      <c r="K138">
        <v>19806.5186721992</v>
      </c>
      <c r="L138">
        <v>15398.7036679537</v>
      </c>
      <c r="M138">
        <v>18910.7905759162</v>
      </c>
      <c r="N138">
        <v>27582.650990099</v>
      </c>
      <c r="P138">
        <f t="shared" si="43"/>
        <v>2096808.97922592</v>
      </c>
      <c r="R138" s="2">
        <f t="shared" si="39"/>
        <v>0.0094460291177841</v>
      </c>
      <c r="S138" s="2">
        <f t="shared" si="40"/>
        <v>0.00734387529837765</v>
      </c>
      <c r="T138" s="2">
        <f t="shared" si="41"/>
        <v>0.00901884280507874</v>
      </c>
      <c r="U138" s="2">
        <f t="shared" si="42"/>
        <v>0.0131545845441208</v>
      </c>
    </row>
    <row r="139" spans="11:21">
      <c r="K139">
        <v>20817.5803108808</v>
      </c>
      <c r="L139">
        <v>16179.7105517909</v>
      </c>
      <c r="M139">
        <v>19570.1091549296</v>
      </c>
      <c r="N139">
        <v>27939.5074257426</v>
      </c>
      <c r="P139">
        <f t="shared" si="43"/>
        <v>2096808.97922592</v>
      </c>
      <c r="R139" s="2">
        <f t="shared" si="39"/>
        <v>0.00992821974587596</v>
      </c>
      <c r="S139" s="2">
        <f t="shared" si="40"/>
        <v>0.00771634932513689</v>
      </c>
      <c r="T139" s="2">
        <f t="shared" si="41"/>
        <v>0.00933328183388184</v>
      </c>
      <c r="U139" s="2">
        <f t="shared" si="42"/>
        <v>0.0133247747899558</v>
      </c>
    </row>
    <row r="140" spans="11:21">
      <c r="K140">
        <v>21700.1715481172</v>
      </c>
      <c r="L140">
        <v>17308.0461689587</v>
      </c>
      <c r="M140">
        <v>20387.484375</v>
      </c>
      <c r="N140">
        <v>28952.5396039604</v>
      </c>
      <c r="P140">
        <f t="shared" si="43"/>
        <v>2096808.97922592</v>
      </c>
      <c r="R140" s="2">
        <f t="shared" si="39"/>
        <v>0.0103491408912834</v>
      </c>
      <c r="S140" s="2">
        <f t="shared" si="40"/>
        <v>0.00825446969201186</v>
      </c>
      <c r="T140" s="2">
        <f t="shared" si="41"/>
        <v>0.00972310047171128</v>
      </c>
      <c r="U140" s="2">
        <f t="shared" si="42"/>
        <v>0.0138079051982355</v>
      </c>
    </row>
    <row r="141" spans="11:21">
      <c r="K141">
        <v>21937.2573221757</v>
      </c>
      <c r="L141">
        <v>18109.9871414441</v>
      </c>
      <c r="M141">
        <v>20916.8184991274</v>
      </c>
      <c r="N141">
        <v>30177.9576587796</v>
      </c>
      <c r="P141">
        <f t="shared" si="43"/>
        <v>2096808.97922592</v>
      </c>
      <c r="R141" s="2">
        <f t="shared" si="39"/>
        <v>0.0104622106923036</v>
      </c>
      <c r="S141" s="2">
        <f t="shared" si="40"/>
        <v>0.00863692750310988</v>
      </c>
      <c r="T141" s="2">
        <f t="shared" si="41"/>
        <v>0.00997554794278364</v>
      </c>
      <c r="U141" s="2">
        <f t="shared" si="42"/>
        <v>0.0143923256518676</v>
      </c>
    </row>
    <row r="142" spans="11:21">
      <c r="K142">
        <v>21999.4451282051</v>
      </c>
      <c r="L142">
        <v>18600.2589285714</v>
      </c>
      <c r="M142">
        <v>21123.5150442478</v>
      </c>
      <c r="N142">
        <v>30735.2411616162</v>
      </c>
      <c r="P142">
        <f t="shared" si="43"/>
        <v>2096808.97922592</v>
      </c>
      <c r="R142" s="2">
        <f t="shared" si="39"/>
        <v>0.0104918690000682</v>
      </c>
      <c r="S142" s="2">
        <f t="shared" si="40"/>
        <v>0.00887074555329215</v>
      </c>
      <c r="T142" s="2">
        <f t="shared" si="41"/>
        <v>0.010074124659675</v>
      </c>
      <c r="U142" s="2">
        <f t="shared" si="42"/>
        <v>0.0146581026054947</v>
      </c>
    </row>
    <row r="143" spans="11:21">
      <c r="K143">
        <v>21929.7261410788</v>
      </c>
      <c r="L143">
        <v>18913.2121513944</v>
      </c>
      <c r="M143">
        <v>21118.7809187279</v>
      </c>
      <c r="N143">
        <v>30334.7367758186</v>
      </c>
      <c r="P143">
        <f t="shared" si="43"/>
        <v>2096808.97922592</v>
      </c>
      <c r="R143" s="2">
        <f t="shared" si="39"/>
        <v>0.0104586189578292</v>
      </c>
      <c r="S143" s="2">
        <f t="shared" si="40"/>
        <v>0.00901999769114714</v>
      </c>
      <c r="T143" s="2">
        <f t="shared" si="41"/>
        <v>0.0100718668834222</v>
      </c>
      <c r="U143" s="2">
        <f t="shared" si="42"/>
        <v>0.0144670959903163</v>
      </c>
    </row>
    <row r="144" spans="11:21">
      <c r="K144">
        <v>21840.6596858639</v>
      </c>
      <c r="L144">
        <v>19171.778</v>
      </c>
      <c r="M144">
        <v>21251.4973357016</v>
      </c>
      <c r="N144">
        <v>29766.5813366961</v>
      </c>
      <c r="P144">
        <f t="shared" si="43"/>
        <v>2096808.97922592</v>
      </c>
      <c r="R144" s="2">
        <f t="shared" si="39"/>
        <v>0.0104161418146572</v>
      </c>
      <c r="S144" s="2">
        <f t="shared" si="40"/>
        <v>0.00914331166546113</v>
      </c>
      <c r="T144" s="2">
        <f t="shared" si="41"/>
        <v>0.0101351613553024</v>
      </c>
      <c r="U144" s="2">
        <f t="shared" si="42"/>
        <v>0.0141961340454031</v>
      </c>
    </row>
    <row r="145" spans="11:21">
      <c r="K145">
        <v>21665.4700944386</v>
      </c>
      <c r="L145">
        <v>19290.841</v>
      </c>
      <c r="M145">
        <v>21177.6577540107</v>
      </c>
      <c r="N145">
        <v>29254.540201005</v>
      </c>
      <c r="P145">
        <f t="shared" si="43"/>
        <v>2096808.97922592</v>
      </c>
      <c r="R145" s="2">
        <f t="shared" si="39"/>
        <v>0.0103325912417815</v>
      </c>
      <c r="S145" s="2">
        <f t="shared" si="40"/>
        <v>0.00920009461573443</v>
      </c>
      <c r="T145" s="2">
        <f t="shared" si="41"/>
        <v>0.0100999461390273</v>
      </c>
      <c r="U145" s="2">
        <f t="shared" si="42"/>
        <v>0.0139519338627617</v>
      </c>
    </row>
    <row r="146" spans="11:21">
      <c r="K146">
        <v>21276.820754717</v>
      </c>
      <c r="L146">
        <v>19249.899</v>
      </c>
      <c r="M146">
        <v>20907.6292335116</v>
      </c>
      <c r="N146">
        <v>28670.2202531646</v>
      </c>
      <c r="P146">
        <f t="shared" si="43"/>
        <v>2096808.97922592</v>
      </c>
      <c r="R146" s="2">
        <f t="shared" si="39"/>
        <v>0.0101472384778568</v>
      </c>
      <c r="S146" s="2">
        <f t="shared" si="40"/>
        <v>0.00918056875505488</v>
      </c>
      <c r="T146" s="2">
        <f t="shared" si="41"/>
        <v>0.00997116544265757</v>
      </c>
      <c r="U146" s="2">
        <f t="shared" si="42"/>
        <v>0.0136732628185085</v>
      </c>
    </row>
    <row r="147" spans="11:21">
      <c r="K147">
        <v>20877.5132555673</v>
      </c>
      <c r="L147">
        <v>19091.4452191235</v>
      </c>
      <c r="M147">
        <v>20533.7232142857</v>
      </c>
      <c r="N147">
        <v>28055.9873096447</v>
      </c>
      <c r="P147">
        <f t="shared" si="43"/>
        <v>2096808.97922592</v>
      </c>
      <c r="R147" s="2">
        <f t="shared" si="39"/>
        <v>0.00995680267607145</v>
      </c>
      <c r="S147" s="2">
        <f t="shared" si="40"/>
        <v>0.00910499974402603</v>
      </c>
      <c r="T147" s="2">
        <f t="shared" si="41"/>
        <v>0.00979284399185763</v>
      </c>
      <c r="U147" s="2">
        <f t="shared" si="42"/>
        <v>0.0133803258129895</v>
      </c>
    </row>
    <row r="148" spans="11:21">
      <c r="K148">
        <v>20454.5136554622</v>
      </c>
      <c r="L148">
        <v>19066.7594810379</v>
      </c>
      <c r="M148">
        <v>20247.8884892086</v>
      </c>
      <c r="N148">
        <v>27597.8513853904</v>
      </c>
      <c r="P148">
        <f t="shared" si="43"/>
        <v>2096808.97922592</v>
      </c>
      <c r="R148" s="2">
        <f t="shared" si="39"/>
        <v>0.00975506775205312</v>
      </c>
      <c r="S148" s="2">
        <f t="shared" si="40"/>
        <v>0.00909322674117734</v>
      </c>
      <c r="T148" s="2">
        <f t="shared" si="41"/>
        <v>0.00965652507682579</v>
      </c>
      <c r="U148" s="2">
        <f t="shared" si="42"/>
        <v>0.0131618338431471</v>
      </c>
    </row>
    <row r="149" spans="11:21">
      <c r="K149">
        <v>20629.4588969823</v>
      </c>
      <c r="L149">
        <v>19263.9779338014</v>
      </c>
      <c r="M149">
        <v>20323.5018248175</v>
      </c>
      <c r="N149">
        <v>27658.9531051965</v>
      </c>
      <c r="P149">
        <f t="shared" si="43"/>
        <v>2096808.97922592</v>
      </c>
      <c r="R149" s="2">
        <f t="shared" si="39"/>
        <v>0.00983850179075353</v>
      </c>
      <c r="S149" s="2">
        <f t="shared" si="40"/>
        <v>0.00918728321208978</v>
      </c>
      <c r="T149" s="2">
        <f t="shared" si="41"/>
        <v>0.00969258622324306</v>
      </c>
      <c r="U149" s="2">
        <f t="shared" si="42"/>
        <v>0.0131909741799214</v>
      </c>
    </row>
    <row r="150" spans="11:21">
      <c r="K150">
        <v>21061.2393340271</v>
      </c>
      <c r="L150">
        <v>19660.1365461847</v>
      </c>
      <c r="M150">
        <v>20636.1059245961</v>
      </c>
      <c r="N150">
        <v>28251.4260429836</v>
      </c>
      <c r="P150">
        <f t="shared" si="43"/>
        <v>2096808.97922592</v>
      </c>
      <c r="R150" s="2">
        <f t="shared" si="39"/>
        <v>0.0100444244290685</v>
      </c>
      <c r="S150" s="2">
        <f t="shared" si="40"/>
        <v>0.00937621726202386</v>
      </c>
      <c r="T150" s="2">
        <f t="shared" si="41"/>
        <v>0.00984167185902377</v>
      </c>
      <c r="U150" s="2">
        <f t="shared" si="42"/>
        <v>0.0134735335087191</v>
      </c>
    </row>
    <row r="151" spans="11:21">
      <c r="K151">
        <v>21289.2812172088</v>
      </c>
      <c r="L151">
        <v>19629.186746988</v>
      </c>
      <c r="M151">
        <v>20723.0721830986</v>
      </c>
      <c r="N151">
        <v>28920.6712846348</v>
      </c>
      <c r="P151">
        <f t="shared" si="43"/>
        <v>2096808.97922592</v>
      </c>
      <c r="R151" s="2">
        <f t="shared" si="39"/>
        <v>0.0101531810613803</v>
      </c>
      <c r="S151" s="2">
        <f t="shared" si="40"/>
        <v>0.00936145683343769</v>
      </c>
      <c r="T151" s="2">
        <f t="shared" si="41"/>
        <v>0.00988314738653444</v>
      </c>
      <c r="U151" s="2">
        <f t="shared" si="42"/>
        <v>0.0137927067134706</v>
      </c>
    </row>
    <row r="152" spans="11:21">
      <c r="K152">
        <v>21392.553125</v>
      </c>
      <c r="L152">
        <v>19303.9227683049</v>
      </c>
      <c r="M152">
        <v>20593.1197183099</v>
      </c>
      <c r="N152">
        <v>28984.0854271357</v>
      </c>
      <c r="P152">
        <f t="shared" si="43"/>
        <v>2096808.97922592</v>
      </c>
      <c r="R152" s="2">
        <f t="shared" si="39"/>
        <v>0.0102024330003096</v>
      </c>
      <c r="S152" s="2">
        <f t="shared" si="40"/>
        <v>0.00920633350942218</v>
      </c>
      <c r="T152" s="2">
        <f t="shared" si="41"/>
        <v>0.00982117108536623</v>
      </c>
      <c r="U152" s="2">
        <f t="shared" si="42"/>
        <v>0.0138229498796956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Computer Corporation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Region-Time Slices</vt:lpstr>
      <vt:lpstr>TimePeriods</vt:lpstr>
      <vt:lpstr>Interpol_Extrapol_Defaults</vt:lpstr>
      <vt:lpstr>Constants</vt:lpstr>
      <vt:lpstr>Defaults</vt:lpstr>
      <vt:lpstr>COM_DEFINE</vt:lpstr>
      <vt:lpstr>Sheet1</vt:lpstr>
      <vt:lpstr>attached_energy_demand_prop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2001-09-28T18:48:00Z</dcterms:created>
  <cp:lastPrinted>2001-09-28T20:39:00Z</cp:lastPrinted>
  <dcterms:modified xsi:type="dcterms:W3CDTF">2024-09-16T01:19:18Z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1033-12.2.0.18283</vt:lpwstr>
  </property>
</Properties>
</file>