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5" documentId="11_1AAD4AE471A136B003B0D9BECC60FE323EE19CB0" xr6:coauthVersionLast="47" xr6:coauthVersionMax="47" xr10:uidLastSave="{4A6C0A7C-FB3E-408F-B9EA-342D23CE35EC}"/>
  <bookViews>
    <workbookView xWindow="-110" yWindow="-110" windowWidth="38620" windowHeight="11020" activeTab="10" xr2:uid="{00000000-000D-0000-FFFF-FFFF00000000}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7" hidden="1">bound_on_bio_n_geo!$H$1:$H$73</definedName>
    <definedName name="_xlnm._FilterDatabase" localSheetId="16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6" l="1"/>
  <c r="J12" i="36"/>
  <c r="K11" i="36"/>
  <c r="J11" i="36"/>
  <c r="K103" i="35"/>
  <c r="J103" i="35"/>
  <c r="H103" i="35"/>
  <c r="K102" i="35"/>
  <c r="J102" i="35"/>
  <c r="H102" i="35"/>
  <c r="K101" i="35"/>
  <c r="J101" i="35"/>
  <c r="H101" i="35"/>
  <c r="K100" i="35"/>
  <c r="J100" i="35"/>
  <c r="H100" i="35"/>
  <c r="K99" i="35"/>
  <c r="J99" i="35"/>
  <c r="H99" i="35"/>
  <c r="K98" i="35"/>
  <c r="J98" i="35"/>
  <c r="H98" i="35"/>
  <c r="K97" i="35"/>
  <c r="J97" i="35"/>
  <c r="H97" i="35"/>
  <c r="K96" i="35"/>
  <c r="J96" i="35"/>
  <c r="H96" i="35"/>
  <c r="K95" i="35"/>
  <c r="J95" i="35"/>
  <c r="H95" i="35"/>
  <c r="K94" i="35"/>
  <c r="J94" i="35"/>
  <c r="H94" i="35"/>
  <c r="K93" i="35"/>
  <c r="J93" i="35"/>
  <c r="H93" i="35"/>
  <c r="K92" i="35"/>
  <c r="J92" i="35"/>
  <c r="H92" i="35"/>
  <c r="K91" i="35"/>
  <c r="J91" i="35"/>
  <c r="H91" i="35"/>
  <c r="K90" i="35"/>
  <c r="J90" i="35"/>
  <c r="H90" i="35"/>
  <c r="K89" i="35"/>
  <c r="J89" i="35"/>
  <c r="H89" i="35"/>
  <c r="K88" i="35"/>
  <c r="J88" i="35"/>
  <c r="H88" i="35"/>
  <c r="K87" i="35"/>
  <c r="J87" i="35"/>
  <c r="H87" i="35"/>
  <c r="K86" i="35"/>
  <c r="J86" i="35"/>
  <c r="H86" i="35"/>
  <c r="K85" i="35"/>
  <c r="J85" i="35"/>
  <c r="H85" i="35"/>
  <c r="K84" i="35"/>
  <c r="J84" i="35"/>
  <c r="H84" i="35"/>
  <c r="K83" i="35"/>
  <c r="J83" i="35"/>
  <c r="H83" i="35"/>
  <c r="K82" i="35"/>
  <c r="J82" i="35"/>
  <c r="H82" i="35"/>
  <c r="K81" i="35"/>
  <c r="J81" i="35"/>
  <c r="H81" i="35"/>
  <c r="K80" i="35"/>
  <c r="J80" i="35"/>
  <c r="H80" i="35"/>
  <c r="K79" i="35"/>
  <c r="J79" i="35"/>
  <c r="H79" i="35"/>
  <c r="K78" i="35"/>
  <c r="J78" i="35"/>
  <c r="H78" i="35"/>
  <c r="K77" i="35"/>
  <c r="J77" i="35"/>
  <c r="H77" i="35"/>
  <c r="K76" i="35"/>
  <c r="J76" i="35"/>
  <c r="H76" i="35"/>
  <c r="K75" i="35"/>
  <c r="J75" i="35"/>
  <c r="H75" i="35"/>
  <c r="K74" i="35"/>
  <c r="J74" i="35"/>
  <c r="H74" i="35"/>
  <c r="K73" i="35"/>
  <c r="H73" i="35"/>
  <c r="K72" i="34"/>
  <c r="J72" i="34"/>
  <c r="H72" i="34"/>
  <c r="K71" i="34"/>
  <c r="J71" i="34"/>
  <c r="H71" i="34"/>
  <c r="K70" i="34"/>
  <c r="J70" i="34"/>
  <c r="H70" i="34"/>
  <c r="K69" i="34"/>
  <c r="J69" i="34"/>
  <c r="H69" i="34"/>
  <c r="K68" i="34"/>
  <c r="J68" i="34"/>
  <c r="H68" i="34"/>
  <c r="K67" i="34"/>
  <c r="J67" i="34"/>
  <c r="H67" i="34"/>
  <c r="K66" i="34"/>
  <c r="J66" i="34"/>
  <c r="H66" i="34"/>
  <c r="K65" i="34"/>
  <c r="J65" i="34"/>
  <c r="H65" i="34"/>
  <c r="K64" i="34"/>
  <c r="J64" i="34"/>
  <c r="H64" i="34"/>
  <c r="K63" i="34"/>
  <c r="J63" i="34"/>
  <c r="H63" i="34"/>
  <c r="K62" i="34"/>
  <c r="J62" i="34"/>
  <c r="H62" i="34"/>
  <c r="K61" i="34"/>
  <c r="J61" i="34"/>
  <c r="H61" i="34"/>
  <c r="K60" i="34"/>
  <c r="J60" i="34"/>
  <c r="H60" i="34"/>
  <c r="K59" i="34"/>
  <c r="J59" i="34"/>
  <c r="H59" i="34"/>
  <c r="K58" i="34"/>
  <c r="J58" i="34"/>
  <c r="H58" i="34"/>
  <c r="K57" i="34"/>
  <c r="J57" i="34"/>
  <c r="H57" i="34"/>
  <c r="K56" i="34"/>
  <c r="J56" i="34"/>
  <c r="H56" i="34"/>
  <c r="K55" i="34"/>
  <c r="J55" i="34"/>
  <c r="H55" i="34"/>
  <c r="K54" i="34"/>
  <c r="J54" i="34"/>
  <c r="H54" i="34"/>
  <c r="K53" i="34"/>
  <c r="J53" i="34"/>
  <c r="H53" i="34"/>
  <c r="K52" i="34"/>
  <c r="J52" i="34"/>
  <c r="H52" i="34"/>
  <c r="K51" i="34"/>
  <c r="J51" i="34"/>
  <c r="H51" i="34"/>
  <c r="K50" i="34"/>
  <c r="J50" i="34"/>
  <c r="H50" i="34"/>
  <c r="K49" i="34"/>
  <c r="J49" i="34"/>
  <c r="H49" i="34"/>
  <c r="K48" i="34"/>
  <c r="J48" i="34"/>
  <c r="H48" i="34"/>
  <c r="K47" i="34"/>
  <c r="J47" i="34"/>
  <c r="H47" i="34"/>
  <c r="K46" i="34"/>
  <c r="J46" i="34"/>
  <c r="H46" i="34"/>
  <c r="K45" i="34"/>
  <c r="J45" i="34"/>
  <c r="H45" i="34"/>
  <c r="K44" i="34"/>
  <c r="J44" i="34"/>
  <c r="H44" i="34"/>
  <c r="K43" i="34"/>
  <c r="J43" i="34"/>
  <c r="H43" i="34"/>
  <c r="K42" i="34"/>
  <c r="H42" i="34"/>
  <c r="K41" i="33"/>
  <c r="J41" i="33"/>
  <c r="H41" i="33"/>
  <c r="K40" i="33"/>
  <c r="J40" i="33"/>
  <c r="H40" i="33"/>
  <c r="K39" i="33"/>
  <c r="J39" i="33"/>
  <c r="H39" i="33"/>
  <c r="K38" i="33"/>
  <c r="J38" i="33"/>
  <c r="H38" i="33"/>
  <c r="K37" i="33"/>
  <c r="J37" i="33"/>
  <c r="H37" i="33"/>
  <c r="K36" i="33"/>
  <c r="J36" i="33"/>
  <c r="H36" i="33"/>
  <c r="K35" i="33"/>
  <c r="J35" i="33"/>
  <c r="H35" i="33"/>
  <c r="K34" i="33"/>
  <c r="J34" i="33"/>
  <c r="H34" i="33"/>
  <c r="K33" i="33"/>
  <c r="J33" i="33"/>
  <c r="H33" i="33"/>
  <c r="K32" i="33"/>
  <c r="J32" i="33"/>
  <c r="H32" i="33"/>
  <c r="K31" i="33"/>
  <c r="J31" i="33"/>
  <c r="H31" i="33"/>
  <c r="K30" i="33"/>
  <c r="J30" i="33"/>
  <c r="H30" i="33"/>
  <c r="K29" i="33"/>
  <c r="J29" i="33"/>
  <c r="H29" i="33"/>
  <c r="K28" i="33"/>
  <c r="J28" i="33"/>
  <c r="H28" i="33"/>
  <c r="K27" i="33"/>
  <c r="J27" i="33"/>
  <c r="H27" i="33"/>
  <c r="K26" i="33"/>
  <c r="J26" i="33"/>
  <c r="H26" i="33"/>
  <c r="K25" i="33"/>
  <c r="J25" i="33"/>
  <c r="H25" i="33"/>
  <c r="K24" i="33"/>
  <c r="J24" i="33"/>
  <c r="H24" i="33"/>
  <c r="K23" i="33"/>
  <c r="J23" i="33"/>
  <c r="H23" i="33"/>
  <c r="K22" i="33"/>
  <c r="J22" i="33"/>
  <c r="H22" i="33"/>
  <c r="K21" i="33"/>
  <c r="J21" i="33"/>
  <c r="H21" i="33"/>
  <c r="K20" i="33"/>
  <c r="J20" i="33"/>
  <c r="H20" i="33"/>
  <c r="K19" i="33"/>
  <c r="J19" i="33"/>
  <c r="H19" i="33"/>
  <c r="K18" i="33"/>
  <c r="J18" i="33"/>
  <c r="H18" i="33"/>
  <c r="K17" i="33"/>
  <c r="J17" i="33"/>
  <c r="H17" i="33"/>
  <c r="K16" i="33"/>
  <c r="J16" i="33"/>
  <c r="H16" i="33"/>
  <c r="K15" i="33"/>
  <c r="J15" i="33"/>
  <c r="H15" i="33"/>
  <c r="K14" i="33"/>
  <c r="J14" i="33"/>
  <c r="H14" i="33"/>
  <c r="K13" i="33"/>
  <c r="J13" i="33"/>
  <c r="H13" i="33"/>
  <c r="K12" i="33"/>
  <c r="J12" i="33"/>
  <c r="H12" i="33"/>
  <c r="K11" i="33"/>
  <c r="H11" i="33"/>
  <c r="Y325" i="31"/>
  <c r="X325" i="31"/>
  <c r="V325" i="31"/>
  <c r="U325" i="31"/>
  <c r="Y324" i="31"/>
  <c r="X324" i="31"/>
  <c r="V324" i="31"/>
  <c r="U324" i="31"/>
  <c r="Y323" i="31"/>
  <c r="X323" i="31"/>
  <c r="V323" i="31"/>
  <c r="U323" i="31"/>
  <c r="Y322" i="31"/>
  <c r="X322" i="31"/>
  <c r="V322" i="31"/>
  <c r="U322" i="31"/>
  <c r="Y321" i="31"/>
  <c r="X321" i="31"/>
  <c r="V321" i="31"/>
  <c r="U321" i="31"/>
  <c r="Y320" i="31"/>
  <c r="X320" i="31"/>
  <c r="V320" i="31"/>
  <c r="U320" i="31"/>
  <c r="Y319" i="31"/>
  <c r="X319" i="31"/>
  <c r="V319" i="31"/>
  <c r="U319" i="31"/>
  <c r="Y318" i="31"/>
  <c r="X318" i="31"/>
  <c r="V318" i="31"/>
  <c r="U318" i="31"/>
  <c r="Y317" i="31"/>
  <c r="X317" i="31"/>
  <c r="V317" i="31"/>
  <c r="U317" i="31"/>
  <c r="Y316" i="31"/>
  <c r="X316" i="31"/>
  <c r="V316" i="31"/>
  <c r="U316" i="31"/>
  <c r="Y315" i="31"/>
  <c r="X315" i="31"/>
  <c r="V315" i="31"/>
  <c r="U315" i="31"/>
  <c r="Y314" i="31"/>
  <c r="X314" i="31"/>
  <c r="V314" i="31"/>
  <c r="U314" i="31"/>
  <c r="Y313" i="31"/>
  <c r="X313" i="31"/>
  <c r="V313" i="31"/>
  <c r="U313" i="31"/>
  <c r="Y312" i="31"/>
  <c r="X312" i="31"/>
  <c r="V312" i="31"/>
  <c r="U312" i="31"/>
  <c r="Y311" i="31"/>
  <c r="X311" i="31"/>
  <c r="V311" i="31"/>
  <c r="U311" i="31"/>
  <c r="Y310" i="31"/>
  <c r="X310" i="31"/>
  <c r="V310" i="31"/>
  <c r="U310" i="31"/>
  <c r="Y309" i="31"/>
  <c r="X309" i="31"/>
  <c r="V309" i="31"/>
  <c r="U309" i="31"/>
  <c r="Y308" i="31"/>
  <c r="X308" i="31"/>
  <c r="V308" i="31"/>
  <c r="U308" i="31"/>
  <c r="Y307" i="31"/>
  <c r="X307" i="31"/>
  <c r="V307" i="31"/>
  <c r="U307" i="31"/>
  <c r="Y306" i="31"/>
  <c r="X306" i="31"/>
  <c r="V306" i="31"/>
  <c r="U306" i="31"/>
  <c r="Y305" i="31"/>
  <c r="X305" i="31"/>
  <c r="V305" i="31"/>
  <c r="U305" i="31"/>
  <c r="Y304" i="31"/>
  <c r="X304" i="31"/>
  <c r="V304" i="31"/>
  <c r="U304" i="31"/>
  <c r="Y303" i="31"/>
  <c r="X303" i="31"/>
  <c r="V303" i="31"/>
  <c r="U303" i="31"/>
  <c r="Y302" i="31"/>
  <c r="X302" i="31"/>
  <c r="V302" i="31"/>
  <c r="U302" i="31"/>
  <c r="Y301" i="31"/>
  <c r="X301" i="31"/>
  <c r="V301" i="31"/>
  <c r="U301" i="31"/>
  <c r="Y300" i="31"/>
  <c r="X300" i="31"/>
  <c r="V300" i="31"/>
  <c r="U300" i="31"/>
  <c r="Y299" i="31"/>
  <c r="X299" i="31"/>
  <c r="V299" i="31"/>
  <c r="U299" i="31"/>
  <c r="Y298" i="31"/>
  <c r="X298" i="31"/>
  <c r="V298" i="31"/>
  <c r="U298" i="31"/>
  <c r="Y297" i="31"/>
  <c r="X297" i="31"/>
  <c r="V297" i="31"/>
  <c r="U297" i="31"/>
  <c r="Y296" i="31"/>
  <c r="X296" i="31"/>
  <c r="V296" i="31"/>
  <c r="U296" i="31"/>
  <c r="Y295" i="31"/>
  <c r="X295" i="31"/>
  <c r="V295" i="31"/>
  <c r="U295" i="31"/>
  <c r="V284" i="31"/>
  <c r="V283" i="31"/>
  <c r="AP258" i="31"/>
  <c r="AO258" i="31"/>
  <c r="AN258" i="31"/>
  <c r="AM258" i="31"/>
  <c r="AL258" i="31"/>
  <c r="AK258" i="31"/>
  <c r="AJ258" i="31"/>
  <c r="S258" i="31"/>
  <c r="R258" i="31"/>
  <c r="Q258" i="31"/>
  <c r="P258" i="31"/>
  <c r="O258" i="31"/>
  <c r="N258" i="31"/>
  <c r="M258" i="31"/>
  <c r="L258" i="31"/>
  <c r="I258" i="31"/>
  <c r="H258" i="31"/>
  <c r="AP257" i="31"/>
  <c r="AO257" i="31"/>
  <c r="AN257" i="31"/>
  <c r="AM257" i="31"/>
  <c r="AL257" i="31"/>
  <c r="AK257" i="31"/>
  <c r="AJ257" i="31"/>
  <c r="S257" i="31"/>
  <c r="R257" i="31"/>
  <c r="Q257" i="31"/>
  <c r="P257" i="31"/>
  <c r="O257" i="31"/>
  <c r="N257" i="31"/>
  <c r="M257" i="31"/>
  <c r="L257" i="31"/>
  <c r="I257" i="31"/>
  <c r="H257" i="31"/>
  <c r="AP256" i="31"/>
  <c r="AO256" i="31"/>
  <c r="AN256" i="31"/>
  <c r="AM256" i="31"/>
  <c r="AL256" i="31"/>
  <c r="AK256" i="31"/>
  <c r="AJ256" i="31"/>
  <c r="S256" i="31"/>
  <c r="R256" i="31"/>
  <c r="Q256" i="31"/>
  <c r="P256" i="31"/>
  <c r="O256" i="31"/>
  <c r="N256" i="31"/>
  <c r="M256" i="31"/>
  <c r="L256" i="31"/>
  <c r="I256" i="31"/>
  <c r="H256" i="31"/>
  <c r="AP255" i="31"/>
  <c r="AO255" i="31"/>
  <c r="AN255" i="31"/>
  <c r="AM255" i="31"/>
  <c r="AL255" i="31"/>
  <c r="AK255" i="31"/>
  <c r="AJ255" i="31"/>
  <c r="R255" i="31"/>
  <c r="P255" i="31"/>
  <c r="O255" i="31"/>
  <c r="N255" i="31"/>
  <c r="M255" i="31"/>
  <c r="L255" i="31"/>
  <c r="I255" i="31"/>
  <c r="H255" i="31"/>
  <c r="AP254" i="31"/>
  <c r="AO254" i="31"/>
  <c r="AN254" i="31"/>
  <c r="AM254" i="31"/>
  <c r="AL254" i="31"/>
  <c r="AK254" i="31"/>
  <c r="AJ254" i="31"/>
  <c r="S254" i="31"/>
  <c r="R254" i="31"/>
  <c r="Q254" i="31"/>
  <c r="P254" i="31"/>
  <c r="O254" i="31"/>
  <c r="N254" i="31"/>
  <c r="M254" i="31"/>
  <c r="L254" i="31"/>
  <c r="I254" i="31"/>
  <c r="H254" i="31"/>
  <c r="AP253" i="31"/>
  <c r="AO253" i="31"/>
  <c r="AN253" i="31"/>
  <c r="AM253" i="31"/>
  <c r="AL253" i="31"/>
  <c r="AK253" i="31"/>
  <c r="AJ253" i="31"/>
  <c r="S253" i="31"/>
  <c r="R253" i="31"/>
  <c r="Q253" i="31"/>
  <c r="P253" i="31"/>
  <c r="O253" i="31"/>
  <c r="N253" i="31"/>
  <c r="M253" i="31"/>
  <c r="L253" i="31"/>
  <c r="I253" i="31"/>
  <c r="H253" i="31"/>
  <c r="AP252" i="31"/>
  <c r="AO252" i="31"/>
  <c r="AN252" i="31"/>
  <c r="AM252" i="31"/>
  <c r="AL252" i="31"/>
  <c r="AK252" i="31"/>
  <c r="AJ252" i="31"/>
  <c r="S252" i="31"/>
  <c r="R252" i="31"/>
  <c r="Q252" i="31"/>
  <c r="P252" i="31"/>
  <c r="O252" i="31"/>
  <c r="N252" i="31"/>
  <c r="M252" i="31"/>
  <c r="L252" i="31"/>
  <c r="I252" i="31"/>
  <c r="H252" i="31"/>
  <c r="AP251" i="31"/>
  <c r="AO251" i="31"/>
  <c r="AN251" i="31"/>
  <c r="AM251" i="31"/>
  <c r="AL251" i="31"/>
  <c r="AK251" i="31"/>
  <c r="AJ251" i="31"/>
  <c r="S251" i="31"/>
  <c r="R251" i="31"/>
  <c r="Q251" i="31"/>
  <c r="P251" i="31"/>
  <c r="O251" i="31"/>
  <c r="N251" i="31"/>
  <c r="M251" i="31"/>
  <c r="L251" i="31"/>
  <c r="I251" i="31"/>
  <c r="H251" i="31"/>
  <c r="AP250" i="31"/>
  <c r="AO250" i="31"/>
  <c r="AN250" i="31"/>
  <c r="AM250" i="31"/>
  <c r="AL250" i="31"/>
  <c r="AK250" i="31"/>
  <c r="AJ250" i="31"/>
  <c r="S250" i="31"/>
  <c r="R250" i="31"/>
  <c r="Q250" i="31"/>
  <c r="P250" i="31"/>
  <c r="O250" i="31"/>
  <c r="N250" i="31"/>
  <c r="M250" i="31"/>
  <c r="L250" i="31"/>
  <c r="I250" i="31"/>
  <c r="H250" i="31"/>
  <c r="AP249" i="31"/>
  <c r="AO249" i="31"/>
  <c r="AN249" i="31"/>
  <c r="AM249" i="31"/>
  <c r="AL249" i="31"/>
  <c r="AK249" i="31"/>
  <c r="AJ249" i="31"/>
  <c r="S249" i="31"/>
  <c r="R249" i="31"/>
  <c r="Q249" i="31"/>
  <c r="P249" i="31"/>
  <c r="O249" i="31"/>
  <c r="N249" i="31"/>
  <c r="M249" i="31"/>
  <c r="L249" i="31"/>
  <c r="I249" i="31"/>
  <c r="H249" i="31"/>
  <c r="AP248" i="31"/>
  <c r="AO248" i="31"/>
  <c r="AN248" i="31"/>
  <c r="AM248" i="31"/>
  <c r="AL248" i="31"/>
  <c r="AK248" i="31"/>
  <c r="AJ248" i="31"/>
  <c r="S248" i="31"/>
  <c r="R248" i="31"/>
  <c r="Q248" i="31"/>
  <c r="P248" i="31"/>
  <c r="O248" i="31"/>
  <c r="N248" i="31"/>
  <c r="M248" i="31"/>
  <c r="L248" i="31"/>
  <c r="I248" i="31"/>
  <c r="H248" i="31"/>
  <c r="AP247" i="31"/>
  <c r="AO247" i="31"/>
  <c r="AN247" i="31"/>
  <c r="AM247" i="31"/>
  <c r="AL247" i="31"/>
  <c r="AK247" i="31"/>
  <c r="AJ247" i="31"/>
  <c r="R247" i="31"/>
  <c r="P247" i="31"/>
  <c r="O247" i="31"/>
  <c r="N247" i="31"/>
  <c r="M247" i="31"/>
  <c r="L247" i="31"/>
  <c r="I247" i="31"/>
  <c r="H247" i="31"/>
  <c r="AP246" i="31"/>
  <c r="AO246" i="31"/>
  <c r="AN246" i="31"/>
  <c r="AM246" i="31"/>
  <c r="AL246" i="31"/>
  <c r="AK246" i="31"/>
  <c r="AJ246" i="31"/>
  <c r="S246" i="31"/>
  <c r="R246" i="31"/>
  <c r="Q246" i="31"/>
  <c r="P246" i="31"/>
  <c r="O246" i="31"/>
  <c r="N246" i="31"/>
  <c r="M246" i="31"/>
  <c r="L246" i="31"/>
  <c r="I246" i="31"/>
  <c r="H246" i="31"/>
  <c r="AP245" i="31"/>
  <c r="AO245" i="31"/>
  <c r="AN245" i="31"/>
  <c r="AM245" i="31"/>
  <c r="AL245" i="31"/>
  <c r="AK245" i="31"/>
  <c r="AJ245" i="31"/>
  <c r="S245" i="31"/>
  <c r="R245" i="31"/>
  <c r="Q245" i="31"/>
  <c r="P245" i="31"/>
  <c r="O245" i="31"/>
  <c r="N245" i="31"/>
  <c r="M245" i="31"/>
  <c r="L245" i="31"/>
  <c r="I245" i="31"/>
  <c r="H245" i="31"/>
  <c r="AP244" i="31"/>
  <c r="AO244" i="31"/>
  <c r="AN244" i="31"/>
  <c r="AM244" i="31"/>
  <c r="AL244" i="31"/>
  <c r="AK244" i="31"/>
  <c r="AJ244" i="31"/>
  <c r="S244" i="31"/>
  <c r="R244" i="31"/>
  <c r="Q244" i="31"/>
  <c r="P244" i="31"/>
  <c r="O244" i="31"/>
  <c r="N244" i="31"/>
  <c r="M244" i="31"/>
  <c r="L244" i="31"/>
  <c r="I244" i="31"/>
  <c r="H244" i="31"/>
  <c r="AP243" i="31"/>
  <c r="AO243" i="31"/>
  <c r="AN243" i="31"/>
  <c r="AM243" i="31"/>
  <c r="AL243" i="31"/>
  <c r="AK243" i="31"/>
  <c r="AJ243" i="31"/>
  <c r="S243" i="31"/>
  <c r="R243" i="31"/>
  <c r="Q243" i="31"/>
  <c r="P243" i="31"/>
  <c r="O243" i="31"/>
  <c r="N243" i="31"/>
  <c r="M243" i="31"/>
  <c r="L243" i="31"/>
  <c r="I243" i="31"/>
  <c r="H243" i="31"/>
  <c r="AP242" i="31"/>
  <c r="AO242" i="31"/>
  <c r="AN242" i="31"/>
  <c r="AM242" i="31"/>
  <c r="AL242" i="31"/>
  <c r="AK242" i="31"/>
  <c r="AJ242" i="31"/>
  <c r="S242" i="31"/>
  <c r="R242" i="31"/>
  <c r="Q242" i="31"/>
  <c r="P242" i="31"/>
  <c r="O242" i="31"/>
  <c r="N242" i="31"/>
  <c r="M242" i="31"/>
  <c r="L242" i="31"/>
  <c r="I242" i="31"/>
  <c r="H242" i="31"/>
  <c r="AP241" i="31"/>
  <c r="AO241" i="31"/>
  <c r="AN241" i="31"/>
  <c r="AM241" i="31"/>
  <c r="AL241" i="31"/>
  <c r="AK241" i="31"/>
  <c r="AJ241" i="31"/>
  <c r="S241" i="31"/>
  <c r="R241" i="31"/>
  <c r="Q241" i="31"/>
  <c r="P241" i="31"/>
  <c r="O241" i="31"/>
  <c r="N241" i="31"/>
  <c r="M241" i="31"/>
  <c r="L241" i="31"/>
  <c r="I241" i="31"/>
  <c r="H241" i="31"/>
  <c r="AP240" i="31"/>
  <c r="AO240" i="31"/>
  <c r="AN240" i="31"/>
  <c r="AM240" i="31"/>
  <c r="AL240" i="31"/>
  <c r="AK240" i="31"/>
  <c r="AJ240" i="31"/>
  <c r="S240" i="31"/>
  <c r="R240" i="31"/>
  <c r="Q240" i="31"/>
  <c r="P240" i="31"/>
  <c r="O240" i="31"/>
  <c r="N240" i="31"/>
  <c r="M240" i="31"/>
  <c r="L240" i="31"/>
  <c r="I240" i="31"/>
  <c r="H240" i="31"/>
  <c r="AP239" i="31"/>
  <c r="AO239" i="31"/>
  <c r="AN239" i="31"/>
  <c r="AM239" i="31"/>
  <c r="AL239" i="31"/>
  <c r="AK239" i="31"/>
  <c r="AJ239" i="31"/>
  <c r="R239" i="31"/>
  <c r="P239" i="31"/>
  <c r="O239" i="31"/>
  <c r="N239" i="31"/>
  <c r="M239" i="31"/>
  <c r="L239" i="31"/>
  <c r="I239" i="31"/>
  <c r="H239" i="31"/>
  <c r="AP238" i="31"/>
  <c r="AO238" i="31"/>
  <c r="AN238" i="31"/>
  <c r="AM238" i="31"/>
  <c r="AL238" i="31"/>
  <c r="AK238" i="31"/>
  <c r="AJ238" i="31"/>
  <c r="S238" i="31"/>
  <c r="R238" i="31"/>
  <c r="Q238" i="31"/>
  <c r="P238" i="31"/>
  <c r="O238" i="31"/>
  <c r="N238" i="31"/>
  <c r="M238" i="31"/>
  <c r="L238" i="31"/>
  <c r="I238" i="31"/>
  <c r="H238" i="31"/>
  <c r="AP237" i="31"/>
  <c r="AO237" i="31"/>
  <c r="AN237" i="31"/>
  <c r="AM237" i="31"/>
  <c r="AL237" i="31"/>
  <c r="AK237" i="31"/>
  <c r="AJ237" i="31"/>
  <c r="S237" i="31"/>
  <c r="R237" i="31"/>
  <c r="Q237" i="31"/>
  <c r="P237" i="31"/>
  <c r="O237" i="31"/>
  <c r="N237" i="31"/>
  <c r="M237" i="31"/>
  <c r="L237" i="31"/>
  <c r="I237" i="31"/>
  <c r="H237" i="31"/>
  <c r="AP236" i="31"/>
  <c r="AO236" i="31"/>
  <c r="AN236" i="31"/>
  <c r="AM236" i="31"/>
  <c r="AL236" i="31"/>
  <c r="AK236" i="31"/>
  <c r="AJ236" i="31"/>
  <c r="S236" i="31"/>
  <c r="R236" i="31"/>
  <c r="Q236" i="31"/>
  <c r="P236" i="31"/>
  <c r="O236" i="31"/>
  <c r="N236" i="31"/>
  <c r="M236" i="31"/>
  <c r="L236" i="31"/>
  <c r="I236" i="31"/>
  <c r="H236" i="31"/>
  <c r="AP235" i="31"/>
  <c r="AO235" i="31"/>
  <c r="AN235" i="31"/>
  <c r="AM235" i="31"/>
  <c r="AL235" i="31"/>
  <c r="AK235" i="31"/>
  <c r="AJ235" i="31"/>
  <c r="S235" i="31"/>
  <c r="R235" i="31"/>
  <c r="Q235" i="31"/>
  <c r="P235" i="31"/>
  <c r="O235" i="31"/>
  <c r="N235" i="31"/>
  <c r="M235" i="31"/>
  <c r="L235" i="31"/>
  <c r="I235" i="31"/>
  <c r="H235" i="31"/>
  <c r="AP234" i="31"/>
  <c r="AO234" i="31"/>
  <c r="AN234" i="31"/>
  <c r="AM234" i="31"/>
  <c r="AL234" i="31"/>
  <c r="AK234" i="31"/>
  <c r="AJ234" i="31"/>
  <c r="S234" i="31"/>
  <c r="R234" i="31"/>
  <c r="Q234" i="31"/>
  <c r="P234" i="31"/>
  <c r="O234" i="31"/>
  <c r="N234" i="31"/>
  <c r="M234" i="31"/>
  <c r="L234" i="31"/>
  <c r="I234" i="31"/>
  <c r="H234" i="31"/>
  <c r="AP233" i="31"/>
  <c r="AO233" i="31"/>
  <c r="AN233" i="31"/>
  <c r="AM233" i="31"/>
  <c r="AL233" i="31"/>
  <c r="AK233" i="31"/>
  <c r="AJ233" i="31"/>
  <c r="S233" i="31"/>
  <c r="R233" i="31"/>
  <c r="Q233" i="31"/>
  <c r="P233" i="31"/>
  <c r="O233" i="31"/>
  <c r="N233" i="31"/>
  <c r="M233" i="31"/>
  <c r="L233" i="31"/>
  <c r="I233" i="31"/>
  <c r="H233" i="31"/>
  <c r="AP232" i="31"/>
  <c r="AO232" i="31"/>
  <c r="AN232" i="31"/>
  <c r="AM232" i="31"/>
  <c r="AL232" i="31"/>
  <c r="AK232" i="31"/>
  <c r="AJ232" i="31"/>
  <c r="S232" i="31"/>
  <c r="R232" i="31"/>
  <c r="Q232" i="31"/>
  <c r="P232" i="31"/>
  <c r="O232" i="31"/>
  <c r="N232" i="31"/>
  <c r="M232" i="31"/>
  <c r="L232" i="31"/>
  <c r="I232" i="31"/>
  <c r="H232" i="31"/>
  <c r="AP231" i="31"/>
  <c r="AO231" i="31"/>
  <c r="AN231" i="31"/>
  <c r="AM231" i="31"/>
  <c r="AL231" i="31"/>
  <c r="AK231" i="31"/>
  <c r="AJ231" i="31"/>
  <c r="R231" i="31"/>
  <c r="P231" i="31"/>
  <c r="O231" i="31"/>
  <c r="N231" i="31"/>
  <c r="M231" i="31"/>
  <c r="L231" i="31"/>
  <c r="I231" i="31"/>
  <c r="H231" i="31"/>
  <c r="AP230" i="31"/>
  <c r="AO230" i="31"/>
  <c r="AN230" i="31"/>
  <c r="AM230" i="31"/>
  <c r="AL230" i="31"/>
  <c r="AK230" i="31"/>
  <c r="AJ230" i="31"/>
  <c r="S230" i="31"/>
  <c r="R230" i="31"/>
  <c r="Q230" i="31"/>
  <c r="P230" i="31"/>
  <c r="O230" i="31"/>
  <c r="N230" i="31"/>
  <c r="M230" i="31"/>
  <c r="L230" i="31"/>
  <c r="I230" i="31"/>
  <c r="H230" i="31"/>
  <c r="AP229" i="31"/>
  <c r="AO229" i="31"/>
  <c r="AN229" i="31"/>
  <c r="AM229" i="31"/>
  <c r="AL229" i="31"/>
  <c r="AK229" i="31"/>
  <c r="AJ229" i="31"/>
  <c r="S229" i="31"/>
  <c r="R229" i="31"/>
  <c r="Q229" i="31"/>
  <c r="P229" i="31"/>
  <c r="O229" i="31"/>
  <c r="N229" i="31"/>
  <c r="M229" i="31"/>
  <c r="L229" i="31"/>
  <c r="I229" i="31"/>
  <c r="H229" i="31"/>
  <c r="AP228" i="31"/>
  <c r="AO228" i="31"/>
  <c r="AN228" i="31"/>
  <c r="AM228" i="31"/>
  <c r="AL228" i="31"/>
  <c r="AK228" i="31"/>
  <c r="AJ228" i="31"/>
  <c r="S228" i="31"/>
  <c r="R228" i="31"/>
  <c r="Q228" i="31"/>
  <c r="P228" i="31"/>
  <c r="O228" i="31"/>
  <c r="N228" i="31"/>
  <c r="M228" i="31"/>
  <c r="L228" i="31"/>
  <c r="I228" i="31"/>
  <c r="H228" i="31"/>
  <c r="AP227" i="31"/>
  <c r="AO227" i="31"/>
  <c r="AN227" i="31"/>
  <c r="AM227" i="31"/>
  <c r="AL227" i="31"/>
  <c r="AK227" i="31"/>
  <c r="AJ227" i="31"/>
  <c r="S227" i="31"/>
  <c r="R227" i="31"/>
  <c r="Q227" i="31"/>
  <c r="P227" i="31"/>
  <c r="O227" i="31"/>
  <c r="N227" i="31"/>
  <c r="M227" i="31"/>
  <c r="L227" i="31"/>
  <c r="I227" i="31"/>
  <c r="H227" i="31"/>
  <c r="AP226" i="31"/>
  <c r="AO226" i="31"/>
  <c r="AN226" i="31"/>
  <c r="AM226" i="31"/>
  <c r="AL226" i="31"/>
  <c r="AK226" i="31"/>
  <c r="AJ226" i="31"/>
  <c r="S226" i="31"/>
  <c r="R226" i="31"/>
  <c r="Q226" i="31"/>
  <c r="P226" i="31"/>
  <c r="O226" i="31"/>
  <c r="N226" i="31"/>
  <c r="M226" i="31"/>
  <c r="L226" i="31"/>
  <c r="I226" i="31"/>
  <c r="H226" i="31"/>
  <c r="AP225" i="31"/>
  <c r="AO225" i="31"/>
  <c r="AN225" i="31"/>
  <c r="AM225" i="31"/>
  <c r="AL225" i="31"/>
  <c r="AK225" i="31"/>
  <c r="AJ225" i="31"/>
  <c r="S225" i="31"/>
  <c r="R225" i="31"/>
  <c r="Q225" i="31"/>
  <c r="P225" i="31"/>
  <c r="O225" i="31"/>
  <c r="N225" i="31"/>
  <c r="M225" i="31"/>
  <c r="L225" i="31"/>
  <c r="I225" i="31"/>
  <c r="H225" i="31"/>
  <c r="AP224" i="31"/>
  <c r="AO224" i="31"/>
  <c r="AN224" i="31"/>
  <c r="AM224" i="31"/>
  <c r="AL224" i="31"/>
  <c r="AK224" i="31"/>
  <c r="AJ224" i="31"/>
  <c r="S224" i="31"/>
  <c r="R224" i="31"/>
  <c r="Q224" i="31"/>
  <c r="P224" i="31"/>
  <c r="O224" i="31"/>
  <c r="N224" i="31"/>
  <c r="M224" i="31"/>
  <c r="L224" i="31"/>
  <c r="I224" i="31"/>
  <c r="H224" i="31"/>
  <c r="AP223" i="31"/>
  <c r="AO223" i="31"/>
  <c r="AN223" i="31"/>
  <c r="AM223" i="31"/>
  <c r="AL223" i="31"/>
  <c r="AK223" i="31"/>
  <c r="AJ223" i="31"/>
  <c r="R223" i="31"/>
  <c r="P223" i="31"/>
  <c r="O223" i="31"/>
  <c r="N223" i="31"/>
  <c r="M223" i="31"/>
  <c r="L223" i="31"/>
  <c r="I223" i="31"/>
  <c r="H223" i="31"/>
  <c r="AP222" i="31"/>
  <c r="AO222" i="31"/>
  <c r="AN222" i="31"/>
  <c r="AM222" i="31"/>
  <c r="AL222" i="31"/>
  <c r="AK222" i="31"/>
  <c r="AJ222" i="31"/>
  <c r="S222" i="31"/>
  <c r="R222" i="31"/>
  <c r="Q222" i="31"/>
  <c r="P222" i="31"/>
  <c r="O222" i="31"/>
  <c r="N222" i="31"/>
  <c r="M222" i="31"/>
  <c r="L222" i="31"/>
  <c r="I222" i="31"/>
  <c r="H222" i="31"/>
  <c r="AP221" i="31"/>
  <c r="AO221" i="31"/>
  <c r="AN221" i="31"/>
  <c r="AM221" i="31"/>
  <c r="AL221" i="31"/>
  <c r="AK221" i="31"/>
  <c r="AJ221" i="31"/>
  <c r="S221" i="31"/>
  <c r="R221" i="31"/>
  <c r="Q221" i="31"/>
  <c r="P221" i="31"/>
  <c r="O221" i="31"/>
  <c r="N221" i="31"/>
  <c r="M221" i="31"/>
  <c r="L221" i="31"/>
  <c r="I221" i="31"/>
  <c r="H221" i="31"/>
  <c r="AP220" i="31"/>
  <c r="AO220" i="31"/>
  <c r="AN220" i="31"/>
  <c r="AM220" i="31"/>
  <c r="AL220" i="31"/>
  <c r="AK220" i="31"/>
  <c r="AJ220" i="31"/>
  <c r="S220" i="31"/>
  <c r="R220" i="31"/>
  <c r="Q220" i="31"/>
  <c r="P220" i="31"/>
  <c r="O220" i="31"/>
  <c r="N220" i="31"/>
  <c r="M220" i="31"/>
  <c r="L220" i="31"/>
  <c r="I220" i="31"/>
  <c r="H220" i="31"/>
  <c r="AP219" i="31"/>
  <c r="AO219" i="31"/>
  <c r="AN219" i="31"/>
  <c r="AM219" i="31"/>
  <c r="AL219" i="31"/>
  <c r="AK219" i="31"/>
  <c r="AJ219" i="31"/>
  <c r="S219" i="31"/>
  <c r="R219" i="31"/>
  <c r="Q219" i="31"/>
  <c r="P219" i="31"/>
  <c r="O219" i="31"/>
  <c r="N219" i="31"/>
  <c r="M219" i="31"/>
  <c r="L219" i="31"/>
  <c r="I219" i="31"/>
  <c r="H219" i="31"/>
  <c r="AP218" i="31"/>
  <c r="AO218" i="31"/>
  <c r="AN218" i="31"/>
  <c r="AM218" i="31"/>
  <c r="AL218" i="31"/>
  <c r="AK218" i="31"/>
  <c r="AJ218" i="31"/>
  <c r="S218" i="31"/>
  <c r="R218" i="31"/>
  <c r="Q218" i="31"/>
  <c r="P218" i="31"/>
  <c r="O218" i="31"/>
  <c r="N218" i="31"/>
  <c r="M218" i="31"/>
  <c r="L218" i="31"/>
  <c r="I218" i="31"/>
  <c r="H218" i="31"/>
  <c r="AP217" i="31"/>
  <c r="AO217" i="31"/>
  <c r="AN217" i="31"/>
  <c r="AM217" i="31"/>
  <c r="AL217" i="31"/>
  <c r="AK217" i="31"/>
  <c r="AJ217" i="31"/>
  <c r="S217" i="31"/>
  <c r="R217" i="31"/>
  <c r="Q217" i="31"/>
  <c r="P217" i="31"/>
  <c r="O217" i="31"/>
  <c r="N217" i="31"/>
  <c r="M217" i="31"/>
  <c r="L217" i="31"/>
  <c r="I217" i="31"/>
  <c r="H217" i="31"/>
  <c r="AP216" i="31"/>
  <c r="AO216" i="31"/>
  <c r="AN216" i="31"/>
  <c r="AM216" i="31"/>
  <c r="AL216" i="31"/>
  <c r="AK216" i="31"/>
  <c r="AJ216" i="31"/>
  <c r="S216" i="31"/>
  <c r="R216" i="31"/>
  <c r="Q216" i="31"/>
  <c r="P216" i="31"/>
  <c r="O216" i="31"/>
  <c r="N216" i="31"/>
  <c r="M216" i="31"/>
  <c r="L216" i="31"/>
  <c r="I216" i="31"/>
  <c r="H216" i="31"/>
  <c r="AP215" i="31"/>
  <c r="AO215" i="31"/>
  <c r="AN215" i="31"/>
  <c r="AM215" i="31"/>
  <c r="AL215" i="31"/>
  <c r="AK215" i="31"/>
  <c r="AJ215" i="31"/>
  <c r="R215" i="31"/>
  <c r="P215" i="31"/>
  <c r="O215" i="31"/>
  <c r="N215" i="31"/>
  <c r="M215" i="31"/>
  <c r="L215" i="31"/>
  <c r="I215" i="31"/>
  <c r="H215" i="31"/>
  <c r="AP214" i="31"/>
  <c r="AO214" i="31"/>
  <c r="AN214" i="31"/>
  <c r="AM214" i="31"/>
  <c r="AL214" i="31"/>
  <c r="AK214" i="31"/>
  <c r="AJ214" i="31"/>
  <c r="S214" i="31"/>
  <c r="R214" i="31"/>
  <c r="Q214" i="31"/>
  <c r="P214" i="31"/>
  <c r="O214" i="31"/>
  <c r="N214" i="31"/>
  <c r="M214" i="31"/>
  <c r="L214" i="31"/>
  <c r="I214" i="31"/>
  <c r="H214" i="31"/>
  <c r="AP213" i="31"/>
  <c r="AO213" i="31"/>
  <c r="AN213" i="31"/>
  <c r="AM213" i="31"/>
  <c r="AL213" i="31"/>
  <c r="AK213" i="31"/>
  <c r="AJ213" i="31"/>
  <c r="S213" i="31"/>
  <c r="R213" i="31"/>
  <c r="Q213" i="31"/>
  <c r="P213" i="31"/>
  <c r="O213" i="31"/>
  <c r="N213" i="31"/>
  <c r="M213" i="31"/>
  <c r="L213" i="31"/>
  <c r="I213" i="31"/>
  <c r="H213" i="31"/>
  <c r="AP212" i="31"/>
  <c r="AO212" i="31"/>
  <c r="AN212" i="31"/>
  <c r="AM212" i="31"/>
  <c r="AL212" i="31"/>
  <c r="AK212" i="31"/>
  <c r="AJ212" i="31"/>
  <c r="S212" i="31"/>
  <c r="R212" i="31"/>
  <c r="Q212" i="31"/>
  <c r="P212" i="31"/>
  <c r="O212" i="31"/>
  <c r="N212" i="31"/>
  <c r="M212" i="31"/>
  <c r="L212" i="31"/>
  <c r="I212" i="31"/>
  <c r="H212" i="31"/>
  <c r="AP211" i="31"/>
  <c r="AO211" i="31"/>
  <c r="AN211" i="31"/>
  <c r="AM211" i="31"/>
  <c r="AL211" i="31"/>
  <c r="AK211" i="31"/>
  <c r="AJ211" i="31"/>
  <c r="S211" i="31"/>
  <c r="R211" i="31"/>
  <c r="Q211" i="31"/>
  <c r="P211" i="31"/>
  <c r="O211" i="31"/>
  <c r="N211" i="31"/>
  <c r="M211" i="31"/>
  <c r="L211" i="31"/>
  <c r="I211" i="31"/>
  <c r="H211" i="31"/>
  <c r="AP210" i="31"/>
  <c r="AO210" i="31"/>
  <c r="AN210" i="31"/>
  <c r="AM210" i="31"/>
  <c r="AL210" i="31"/>
  <c r="AK210" i="31"/>
  <c r="AJ210" i="31"/>
  <c r="S210" i="31"/>
  <c r="R210" i="31"/>
  <c r="Q210" i="31"/>
  <c r="P210" i="31"/>
  <c r="O210" i="31"/>
  <c r="N210" i="31"/>
  <c r="M210" i="31"/>
  <c r="L210" i="31"/>
  <c r="I210" i="31"/>
  <c r="H210" i="31"/>
  <c r="AP209" i="31"/>
  <c r="AO209" i="31"/>
  <c r="AN209" i="31"/>
  <c r="AM209" i="31"/>
  <c r="AL209" i="31"/>
  <c r="AK209" i="31"/>
  <c r="AJ209" i="31"/>
  <c r="S209" i="31"/>
  <c r="R209" i="31"/>
  <c r="Q209" i="31"/>
  <c r="P209" i="31"/>
  <c r="O209" i="31"/>
  <c r="N209" i="31"/>
  <c r="M209" i="31"/>
  <c r="L209" i="31"/>
  <c r="I209" i="31"/>
  <c r="H209" i="31"/>
  <c r="AP208" i="31"/>
  <c r="AO208" i="31"/>
  <c r="AN208" i="31"/>
  <c r="AM208" i="31"/>
  <c r="AL208" i="31"/>
  <c r="AK208" i="31"/>
  <c r="AJ208" i="31"/>
  <c r="S208" i="31"/>
  <c r="R208" i="31"/>
  <c r="Q208" i="31"/>
  <c r="P208" i="31"/>
  <c r="O208" i="31"/>
  <c r="N208" i="31"/>
  <c r="M208" i="31"/>
  <c r="L208" i="31"/>
  <c r="I208" i="31"/>
  <c r="H208" i="31"/>
  <c r="AP207" i="31"/>
  <c r="AO207" i="31"/>
  <c r="AN207" i="31"/>
  <c r="AM207" i="31"/>
  <c r="AL207" i="31"/>
  <c r="AK207" i="31"/>
  <c r="AJ207" i="31"/>
  <c r="R207" i="31"/>
  <c r="P207" i="31"/>
  <c r="O207" i="31"/>
  <c r="N207" i="31"/>
  <c r="M207" i="31"/>
  <c r="L207" i="31"/>
  <c r="I207" i="31"/>
  <c r="H207" i="31"/>
  <c r="AP206" i="31"/>
  <c r="AO206" i="31"/>
  <c r="AN206" i="31"/>
  <c r="AM206" i="31"/>
  <c r="AL206" i="31"/>
  <c r="AK206" i="31"/>
  <c r="AJ206" i="31"/>
  <c r="S206" i="31"/>
  <c r="R206" i="31"/>
  <c r="Q206" i="31"/>
  <c r="P206" i="31"/>
  <c r="O206" i="31"/>
  <c r="N206" i="31"/>
  <c r="M206" i="31"/>
  <c r="L206" i="31"/>
  <c r="I206" i="31"/>
  <c r="H206" i="31"/>
  <c r="AP205" i="31"/>
  <c r="AO205" i="31"/>
  <c r="AN205" i="31"/>
  <c r="AM205" i="31"/>
  <c r="AL205" i="31"/>
  <c r="AK205" i="31"/>
  <c r="AJ205" i="31"/>
  <c r="S205" i="31"/>
  <c r="R205" i="31"/>
  <c r="Q205" i="31"/>
  <c r="P205" i="31"/>
  <c r="O205" i="31"/>
  <c r="N205" i="31"/>
  <c r="M205" i="31"/>
  <c r="L205" i="31"/>
  <c r="I205" i="31"/>
  <c r="H205" i="31"/>
  <c r="AP204" i="31"/>
  <c r="AO204" i="31"/>
  <c r="AN204" i="31"/>
  <c r="AM204" i="31"/>
  <c r="AL204" i="31"/>
  <c r="AK204" i="31"/>
  <c r="AJ204" i="31"/>
  <c r="S204" i="31"/>
  <c r="R204" i="31"/>
  <c r="Q204" i="31"/>
  <c r="P204" i="31"/>
  <c r="O204" i="31"/>
  <c r="N204" i="31"/>
  <c r="M204" i="31"/>
  <c r="L204" i="31"/>
  <c r="I204" i="31"/>
  <c r="H204" i="31"/>
  <c r="AP203" i="31"/>
  <c r="AO203" i="31"/>
  <c r="AN203" i="31"/>
  <c r="AM203" i="31"/>
  <c r="AL203" i="31"/>
  <c r="AK203" i="31"/>
  <c r="AJ203" i="31"/>
  <c r="S203" i="31"/>
  <c r="R203" i="31"/>
  <c r="Q203" i="31"/>
  <c r="P203" i="31"/>
  <c r="O203" i="31"/>
  <c r="N203" i="31"/>
  <c r="M203" i="31"/>
  <c r="L203" i="31"/>
  <c r="I203" i="31"/>
  <c r="H203" i="31"/>
  <c r="AP202" i="31"/>
  <c r="AO202" i="31"/>
  <c r="AN202" i="31"/>
  <c r="AM202" i="31"/>
  <c r="AL202" i="31"/>
  <c r="AK202" i="31"/>
  <c r="AJ202" i="31"/>
  <c r="S202" i="31"/>
  <c r="R202" i="31"/>
  <c r="Q202" i="31"/>
  <c r="P202" i="31"/>
  <c r="O202" i="31"/>
  <c r="N202" i="31"/>
  <c r="M202" i="31"/>
  <c r="L202" i="31"/>
  <c r="I202" i="31"/>
  <c r="H202" i="31"/>
  <c r="AP201" i="31"/>
  <c r="AO201" i="31"/>
  <c r="AN201" i="31"/>
  <c r="AM201" i="31"/>
  <c r="AL201" i="31"/>
  <c r="AK201" i="31"/>
  <c r="AJ201" i="31"/>
  <c r="S201" i="31"/>
  <c r="R201" i="31"/>
  <c r="Q201" i="31"/>
  <c r="P201" i="31"/>
  <c r="O201" i="31"/>
  <c r="N201" i="31"/>
  <c r="M201" i="31"/>
  <c r="L201" i="31"/>
  <c r="I201" i="31"/>
  <c r="H201" i="31"/>
  <c r="AP200" i="31"/>
  <c r="AO200" i="31"/>
  <c r="AN200" i="31"/>
  <c r="AM200" i="31"/>
  <c r="AL200" i="31"/>
  <c r="AK200" i="31"/>
  <c r="AJ200" i="31"/>
  <c r="S200" i="31"/>
  <c r="R200" i="31"/>
  <c r="Q200" i="31"/>
  <c r="P200" i="31"/>
  <c r="O200" i="31"/>
  <c r="N200" i="31"/>
  <c r="M200" i="31"/>
  <c r="L200" i="31"/>
  <c r="I200" i="31"/>
  <c r="H200" i="31"/>
  <c r="AP199" i="31"/>
  <c r="AO199" i="31"/>
  <c r="AN199" i="31"/>
  <c r="AM199" i="31"/>
  <c r="AL199" i="31"/>
  <c r="AK199" i="31"/>
  <c r="AJ199" i="31"/>
  <c r="R199" i="31"/>
  <c r="P199" i="31"/>
  <c r="O199" i="31"/>
  <c r="N199" i="31"/>
  <c r="M199" i="31"/>
  <c r="L199" i="31"/>
  <c r="I199" i="31"/>
  <c r="H199" i="31"/>
  <c r="AP198" i="31"/>
  <c r="AO198" i="31"/>
  <c r="AN198" i="31"/>
  <c r="AM198" i="31"/>
  <c r="AL198" i="31"/>
  <c r="AK198" i="31"/>
  <c r="AJ198" i="31"/>
  <c r="S198" i="31"/>
  <c r="R198" i="31"/>
  <c r="Q198" i="31"/>
  <c r="P198" i="31"/>
  <c r="O198" i="31"/>
  <c r="N198" i="31"/>
  <c r="M198" i="31"/>
  <c r="L198" i="31"/>
  <c r="I198" i="31"/>
  <c r="H198" i="31"/>
  <c r="AP197" i="31"/>
  <c r="AO197" i="31"/>
  <c r="AN197" i="31"/>
  <c r="AM197" i="31"/>
  <c r="AL197" i="31"/>
  <c r="AK197" i="31"/>
  <c r="AJ197" i="31"/>
  <c r="S197" i="31"/>
  <c r="R197" i="31"/>
  <c r="Q197" i="31"/>
  <c r="P197" i="31"/>
  <c r="O197" i="31"/>
  <c r="N197" i="31"/>
  <c r="M197" i="31"/>
  <c r="L197" i="31"/>
  <c r="I197" i="31"/>
  <c r="H197" i="31"/>
  <c r="AP196" i="31"/>
  <c r="AO196" i="31"/>
  <c r="AN196" i="31"/>
  <c r="AM196" i="31"/>
  <c r="AL196" i="31"/>
  <c r="AK196" i="31"/>
  <c r="AJ196" i="31"/>
  <c r="S196" i="31"/>
  <c r="R196" i="31"/>
  <c r="Q196" i="31"/>
  <c r="P196" i="31"/>
  <c r="O196" i="31"/>
  <c r="N196" i="31"/>
  <c r="M196" i="31"/>
  <c r="L196" i="31"/>
  <c r="I196" i="31"/>
  <c r="H196" i="31"/>
  <c r="AP195" i="31"/>
  <c r="AO195" i="31"/>
  <c r="AN195" i="31"/>
  <c r="AM195" i="31"/>
  <c r="AL195" i="31"/>
  <c r="AK195" i="31"/>
  <c r="AJ195" i="31"/>
  <c r="S195" i="31"/>
  <c r="R195" i="31"/>
  <c r="Q195" i="31"/>
  <c r="P195" i="31"/>
  <c r="O195" i="31"/>
  <c r="N195" i="31"/>
  <c r="M195" i="31"/>
  <c r="L195" i="31"/>
  <c r="I195" i="31"/>
  <c r="H195" i="31"/>
  <c r="AP194" i="31"/>
  <c r="AO194" i="31"/>
  <c r="AN194" i="31"/>
  <c r="AM194" i="31"/>
  <c r="AL194" i="31"/>
  <c r="AK194" i="31"/>
  <c r="AJ194" i="31"/>
  <c r="S194" i="31"/>
  <c r="R194" i="31"/>
  <c r="Q194" i="31"/>
  <c r="P194" i="31"/>
  <c r="O194" i="31"/>
  <c r="N194" i="31"/>
  <c r="M194" i="31"/>
  <c r="L194" i="31"/>
  <c r="I194" i="31"/>
  <c r="H194" i="31"/>
  <c r="AP193" i="31"/>
  <c r="AO193" i="31"/>
  <c r="AN193" i="31"/>
  <c r="AM193" i="31"/>
  <c r="AL193" i="31"/>
  <c r="AK193" i="31"/>
  <c r="AJ193" i="31"/>
  <c r="S193" i="31"/>
  <c r="R193" i="31"/>
  <c r="Q193" i="31"/>
  <c r="P193" i="31"/>
  <c r="O193" i="31"/>
  <c r="N193" i="31"/>
  <c r="M193" i="31"/>
  <c r="L193" i="31"/>
  <c r="I193" i="31"/>
  <c r="H193" i="31"/>
  <c r="AP192" i="31"/>
  <c r="AO192" i="31"/>
  <c r="AN192" i="31"/>
  <c r="AM192" i="31"/>
  <c r="AL192" i="31"/>
  <c r="AK192" i="31"/>
  <c r="AJ192" i="31"/>
  <c r="S192" i="31"/>
  <c r="R192" i="31"/>
  <c r="Q192" i="31"/>
  <c r="P192" i="31"/>
  <c r="O192" i="31"/>
  <c r="N192" i="31"/>
  <c r="M192" i="31"/>
  <c r="L192" i="31"/>
  <c r="I192" i="31"/>
  <c r="H192" i="31"/>
  <c r="AP191" i="31"/>
  <c r="AO191" i="31"/>
  <c r="AN191" i="31"/>
  <c r="AM191" i="31"/>
  <c r="AL191" i="31"/>
  <c r="AK191" i="31"/>
  <c r="AJ191" i="31"/>
  <c r="R191" i="31"/>
  <c r="P191" i="31"/>
  <c r="O191" i="31"/>
  <c r="N191" i="31"/>
  <c r="M191" i="31"/>
  <c r="L191" i="31"/>
  <c r="I191" i="31"/>
  <c r="H191" i="31"/>
  <c r="AP190" i="31"/>
  <c r="AO190" i="31"/>
  <c r="AN190" i="31"/>
  <c r="AM190" i="31"/>
  <c r="AL190" i="31"/>
  <c r="AK190" i="31"/>
  <c r="AJ190" i="31"/>
  <c r="S190" i="31"/>
  <c r="R190" i="31"/>
  <c r="Q190" i="31"/>
  <c r="P190" i="31"/>
  <c r="O190" i="31"/>
  <c r="N190" i="31"/>
  <c r="M190" i="31"/>
  <c r="L190" i="31"/>
  <c r="I190" i="31"/>
  <c r="H190" i="31"/>
  <c r="AP189" i="31"/>
  <c r="AO189" i="31"/>
  <c r="AN189" i="31"/>
  <c r="AM189" i="31"/>
  <c r="AL189" i="31"/>
  <c r="AK189" i="31"/>
  <c r="AJ189" i="31"/>
  <c r="S189" i="31"/>
  <c r="R189" i="31"/>
  <c r="Q189" i="31"/>
  <c r="P189" i="31"/>
  <c r="O189" i="31"/>
  <c r="N189" i="31"/>
  <c r="M189" i="31"/>
  <c r="L189" i="31"/>
  <c r="I189" i="31"/>
  <c r="H189" i="31"/>
  <c r="AP188" i="31"/>
  <c r="AO188" i="31"/>
  <c r="AN188" i="31"/>
  <c r="AM188" i="31"/>
  <c r="AL188" i="31"/>
  <c r="AK188" i="31"/>
  <c r="AJ188" i="31"/>
  <c r="S188" i="31"/>
  <c r="R188" i="31"/>
  <c r="Q188" i="31"/>
  <c r="P188" i="31"/>
  <c r="O188" i="31"/>
  <c r="N188" i="31"/>
  <c r="M188" i="31"/>
  <c r="L188" i="31"/>
  <c r="I188" i="31"/>
  <c r="H188" i="31"/>
  <c r="AP187" i="31"/>
  <c r="AO187" i="31"/>
  <c r="AN187" i="31"/>
  <c r="AM187" i="31"/>
  <c r="AL187" i="31"/>
  <c r="AK187" i="31"/>
  <c r="AJ187" i="31"/>
  <c r="S187" i="31"/>
  <c r="R187" i="31"/>
  <c r="Q187" i="31"/>
  <c r="P187" i="31"/>
  <c r="O187" i="31"/>
  <c r="N187" i="31"/>
  <c r="M187" i="31"/>
  <c r="L187" i="31"/>
  <c r="I187" i="31"/>
  <c r="H187" i="31"/>
  <c r="AP186" i="31"/>
  <c r="AO186" i="31"/>
  <c r="AN186" i="31"/>
  <c r="AM186" i="31"/>
  <c r="AL186" i="31"/>
  <c r="AK186" i="31"/>
  <c r="AJ186" i="31"/>
  <c r="S186" i="31"/>
  <c r="R186" i="31"/>
  <c r="Q186" i="31"/>
  <c r="P186" i="31"/>
  <c r="O186" i="31"/>
  <c r="N186" i="31"/>
  <c r="M186" i="31"/>
  <c r="L186" i="31"/>
  <c r="I186" i="31"/>
  <c r="H186" i="31"/>
  <c r="AP185" i="31"/>
  <c r="AO185" i="31"/>
  <c r="AN185" i="31"/>
  <c r="AM185" i="31"/>
  <c r="AL185" i="31"/>
  <c r="AK185" i="31"/>
  <c r="AJ185" i="31"/>
  <c r="S185" i="31"/>
  <c r="R185" i="31"/>
  <c r="Q185" i="31"/>
  <c r="P185" i="31"/>
  <c r="O185" i="31"/>
  <c r="N185" i="31"/>
  <c r="M185" i="31"/>
  <c r="L185" i="31"/>
  <c r="I185" i="31"/>
  <c r="H185" i="31"/>
  <c r="AP184" i="31"/>
  <c r="AO184" i="31"/>
  <c r="AN184" i="31"/>
  <c r="AM184" i="31"/>
  <c r="AL184" i="31"/>
  <c r="AK184" i="31"/>
  <c r="AJ184" i="31"/>
  <c r="S184" i="31"/>
  <c r="R184" i="31"/>
  <c r="Q184" i="31"/>
  <c r="P184" i="31"/>
  <c r="O184" i="31"/>
  <c r="N184" i="31"/>
  <c r="M184" i="31"/>
  <c r="L184" i="31"/>
  <c r="I184" i="31"/>
  <c r="H184" i="31"/>
  <c r="AP183" i="31"/>
  <c r="AO183" i="31"/>
  <c r="AN183" i="31"/>
  <c r="AM183" i="31"/>
  <c r="AL183" i="31"/>
  <c r="AK183" i="31"/>
  <c r="AJ183" i="31"/>
  <c r="AD183" i="31"/>
  <c r="R183" i="31"/>
  <c r="P183" i="31"/>
  <c r="O183" i="31"/>
  <c r="N183" i="31"/>
  <c r="M183" i="31"/>
  <c r="L183" i="31"/>
  <c r="I183" i="31"/>
  <c r="H183" i="31"/>
  <c r="AP182" i="31"/>
  <c r="AO182" i="31"/>
  <c r="AN182" i="31"/>
  <c r="AM182" i="31"/>
  <c r="AL182" i="31"/>
  <c r="AK182" i="31"/>
  <c r="AJ182" i="31"/>
  <c r="S182" i="31"/>
  <c r="R182" i="31"/>
  <c r="Q182" i="31"/>
  <c r="P182" i="31"/>
  <c r="O182" i="31"/>
  <c r="N182" i="31"/>
  <c r="M182" i="31"/>
  <c r="L182" i="31"/>
  <c r="I182" i="31"/>
  <c r="H182" i="31"/>
  <c r="AP181" i="31"/>
  <c r="AO181" i="31"/>
  <c r="AN181" i="31"/>
  <c r="AM181" i="31"/>
  <c r="AL181" i="31"/>
  <c r="AK181" i="31"/>
  <c r="AJ181" i="31"/>
  <c r="S181" i="31"/>
  <c r="R181" i="31"/>
  <c r="Q181" i="31"/>
  <c r="P181" i="31"/>
  <c r="O181" i="31"/>
  <c r="N181" i="31"/>
  <c r="M181" i="31"/>
  <c r="L181" i="31"/>
  <c r="I181" i="31"/>
  <c r="H181" i="31"/>
  <c r="AP180" i="31"/>
  <c r="AO180" i="31"/>
  <c r="AN180" i="31"/>
  <c r="AM180" i="31"/>
  <c r="AL180" i="31"/>
  <c r="AK180" i="31"/>
  <c r="AJ180" i="31"/>
  <c r="S180" i="31"/>
  <c r="R180" i="31"/>
  <c r="Q180" i="31"/>
  <c r="P180" i="31"/>
  <c r="O180" i="31"/>
  <c r="N180" i="31"/>
  <c r="M180" i="31"/>
  <c r="L180" i="31"/>
  <c r="I180" i="31"/>
  <c r="H180" i="31"/>
  <c r="AP179" i="31"/>
  <c r="AO179" i="31"/>
  <c r="AN179" i="31"/>
  <c r="AM179" i="31"/>
  <c r="AL179" i="31"/>
  <c r="AK179" i="31"/>
  <c r="AJ179" i="31"/>
  <c r="S179" i="31"/>
  <c r="R179" i="31"/>
  <c r="Q179" i="31"/>
  <c r="P179" i="31"/>
  <c r="O179" i="31"/>
  <c r="N179" i="31"/>
  <c r="M179" i="31"/>
  <c r="L179" i="31"/>
  <c r="I179" i="31"/>
  <c r="H179" i="31"/>
  <c r="AP178" i="31"/>
  <c r="AO178" i="31"/>
  <c r="AN178" i="31"/>
  <c r="AM178" i="31"/>
  <c r="AL178" i="31"/>
  <c r="AK178" i="31"/>
  <c r="AJ178" i="31"/>
  <c r="S178" i="31"/>
  <c r="R178" i="31"/>
  <c r="Q178" i="31"/>
  <c r="P178" i="31"/>
  <c r="O178" i="31"/>
  <c r="N178" i="31"/>
  <c r="M178" i="31"/>
  <c r="L178" i="31"/>
  <c r="I178" i="31"/>
  <c r="H178" i="31"/>
  <c r="AP177" i="31"/>
  <c r="AO177" i="31"/>
  <c r="AN177" i="31"/>
  <c r="AM177" i="31"/>
  <c r="AL177" i="31"/>
  <c r="AK177" i="31"/>
  <c r="AJ177" i="31"/>
  <c r="S177" i="31"/>
  <c r="R177" i="31"/>
  <c r="Q177" i="31"/>
  <c r="P177" i="31"/>
  <c r="O177" i="31"/>
  <c r="N177" i="31"/>
  <c r="M177" i="31"/>
  <c r="L177" i="31"/>
  <c r="I177" i="31"/>
  <c r="H177" i="31"/>
  <c r="AP176" i="31"/>
  <c r="AO176" i="31"/>
  <c r="AN176" i="31"/>
  <c r="AM176" i="31"/>
  <c r="AL176" i="31"/>
  <c r="AK176" i="31"/>
  <c r="AJ176" i="31"/>
  <c r="S176" i="31"/>
  <c r="R176" i="31"/>
  <c r="Q176" i="31"/>
  <c r="P176" i="31"/>
  <c r="O176" i="31"/>
  <c r="N176" i="31"/>
  <c r="M176" i="31"/>
  <c r="L176" i="31"/>
  <c r="I176" i="31"/>
  <c r="H176" i="31"/>
  <c r="AP175" i="31"/>
  <c r="AO175" i="31"/>
  <c r="AN175" i="31"/>
  <c r="AM175" i="31"/>
  <c r="AL175" i="31"/>
  <c r="AK175" i="31"/>
  <c r="AJ175" i="31"/>
  <c r="AD175" i="31"/>
  <c r="R175" i="31"/>
  <c r="P175" i="31"/>
  <c r="O175" i="31"/>
  <c r="N175" i="31"/>
  <c r="M175" i="31"/>
  <c r="L175" i="31"/>
  <c r="I175" i="31"/>
  <c r="H175" i="31"/>
  <c r="AP174" i="31"/>
  <c r="AO174" i="31"/>
  <c r="AN174" i="31"/>
  <c r="AM174" i="31"/>
  <c r="AL174" i="31"/>
  <c r="AK174" i="31"/>
  <c r="AJ174" i="31"/>
  <c r="S174" i="31"/>
  <c r="R174" i="31"/>
  <c r="Q174" i="31"/>
  <c r="P174" i="31"/>
  <c r="O174" i="31"/>
  <c r="N174" i="31"/>
  <c r="M174" i="31"/>
  <c r="L174" i="31"/>
  <c r="I174" i="31"/>
  <c r="H174" i="31"/>
  <c r="AP173" i="31"/>
  <c r="AO173" i="31"/>
  <c r="AN173" i="31"/>
  <c r="AM173" i="31"/>
  <c r="AL173" i="31"/>
  <c r="AK173" i="31"/>
  <c r="AJ173" i="31"/>
  <c r="S173" i="31"/>
  <c r="R173" i="31"/>
  <c r="Q173" i="31"/>
  <c r="P173" i="31"/>
  <c r="O173" i="31"/>
  <c r="N173" i="31"/>
  <c r="M173" i="31"/>
  <c r="L173" i="31"/>
  <c r="I173" i="31"/>
  <c r="H173" i="31"/>
  <c r="AP172" i="31"/>
  <c r="AO172" i="31"/>
  <c r="AN172" i="31"/>
  <c r="AM172" i="31"/>
  <c r="AL172" i="31"/>
  <c r="AK172" i="31"/>
  <c r="AJ172" i="31"/>
  <c r="S172" i="31"/>
  <c r="R172" i="31"/>
  <c r="Q172" i="31"/>
  <c r="P172" i="31"/>
  <c r="O172" i="31"/>
  <c r="N172" i="31"/>
  <c r="M172" i="31"/>
  <c r="L172" i="31"/>
  <c r="I172" i="31"/>
  <c r="H172" i="31"/>
  <c r="AP171" i="31"/>
  <c r="AO171" i="31"/>
  <c r="AN171" i="31"/>
  <c r="AM171" i="31"/>
  <c r="AL171" i="31"/>
  <c r="AK171" i="31"/>
  <c r="AJ171" i="31"/>
  <c r="S171" i="31"/>
  <c r="R171" i="31"/>
  <c r="Q171" i="31"/>
  <c r="P171" i="31"/>
  <c r="O171" i="31"/>
  <c r="N171" i="31"/>
  <c r="M171" i="31"/>
  <c r="L171" i="31"/>
  <c r="I171" i="31"/>
  <c r="H171" i="31"/>
  <c r="AP170" i="31"/>
  <c r="AO170" i="31"/>
  <c r="AN170" i="31"/>
  <c r="AM170" i="31"/>
  <c r="AL170" i="31"/>
  <c r="AK170" i="31"/>
  <c r="AJ170" i="31"/>
  <c r="S170" i="31"/>
  <c r="R170" i="31"/>
  <c r="Q170" i="31"/>
  <c r="P170" i="31"/>
  <c r="O170" i="31"/>
  <c r="N170" i="31"/>
  <c r="M170" i="31"/>
  <c r="L170" i="31"/>
  <c r="I170" i="31"/>
  <c r="H170" i="31"/>
  <c r="AP169" i="31"/>
  <c r="AO169" i="31"/>
  <c r="AN169" i="31"/>
  <c r="AM169" i="31"/>
  <c r="AL169" i="31"/>
  <c r="AK169" i="31"/>
  <c r="AJ169" i="31"/>
  <c r="S169" i="31"/>
  <c r="R169" i="31"/>
  <c r="Q169" i="31"/>
  <c r="P169" i="31"/>
  <c r="O169" i="31"/>
  <c r="N169" i="31"/>
  <c r="M169" i="31"/>
  <c r="L169" i="31"/>
  <c r="I169" i="31"/>
  <c r="H169" i="31"/>
  <c r="AP168" i="31"/>
  <c r="AO168" i="31"/>
  <c r="AN168" i="31"/>
  <c r="AM168" i="31"/>
  <c r="AL168" i="31"/>
  <c r="AK168" i="31"/>
  <c r="AJ168" i="31"/>
  <c r="S168" i="31"/>
  <c r="R168" i="31"/>
  <c r="Q168" i="31"/>
  <c r="P168" i="31"/>
  <c r="O168" i="31"/>
  <c r="N168" i="31"/>
  <c r="M168" i="31"/>
  <c r="L168" i="31"/>
  <c r="I168" i="31"/>
  <c r="H168" i="31"/>
  <c r="AP167" i="31"/>
  <c r="AO167" i="31"/>
  <c r="AN167" i="31"/>
  <c r="AM167" i="31"/>
  <c r="AL167" i="31"/>
  <c r="AK167" i="31"/>
  <c r="AJ167" i="31"/>
  <c r="R167" i="31"/>
  <c r="P167" i="31"/>
  <c r="O167" i="31"/>
  <c r="N167" i="31"/>
  <c r="M167" i="31"/>
  <c r="L167" i="31"/>
  <c r="I167" i="31"/>
  <c r="H167" i="31"/>
  <c r="AP166" i="31"/>
  <c r="AO166" i="31"/>
  <c r="AN166" i="31"/>
  <c r="AM166" i="31"/>
  <c r="AL166" i="31"/>
  <c r="AK166" i="31"/>
  <c r="AJ166" i="31"/>
  <c r="S166" i="31"/>
  <c r="R166" i="31"/>
  <c r="Q166" i="31"/>
  <c r="P166" i="31"/>
  <c r="O166" i="31"/>
  <c r="N166" i="31"/>
  <c r="M166" i="31"/>
  <c r="L166" i="31"/>
  <c r="I166" i="31"/>
  <c r="H166" i="31"/>
  <c r="AP165" i="31"/>
  <c r="AO165" i="31"/>
  <c r="AN165" i="31"/>
  <c r="AM165" i="31"/>
  <c r="AL165" i="31"/>
  <c r="AK165" i="31"/>
  <c r="AJ165" i="31"/>
  <c r="S165" i="31"/>
  <c r="R165" i="31"/>
  <c r="Q165" i="31"/>
  <c r="P165" i="31"/>
  <c r="O165" i="31"/>
  <c r="N165" i="31"/>
  <c r="M165" i="31"/>
  <c r="L165" i="31"/>
  <c r="I165" i="31"/>
  <c r="H165" i="31"/>
  <c r="AP164" i="31"/>
  <c r="AO164" i="31"/>
  <c r="AN164" i="31"/>
  <c r="AM164" i="31"/>
  <c r="AL164" i="31"/>
  <c r="AK164" i="31"/>
  <c r="AJ164" i="31"/>
  <c r="S164" i="31"/>
  <c r="R164" i="31"/>
  <c r="Q164" i="31"/>
  <c r="P164" i="31"/>
  <c r="O164" i="31"/>
  <c r="N164" i="31"/>
  <c r="M164" i="31"/>
  <c r="L164" i="31"/>
  <c r="I164" i="31"/>
  <c r="H164" i="31"/>
  <c r="AP163" i="31"/>
  <c r="AO163" i="31"/>
  <c r="AN163" i="31"/>
  <c r="AM163" i="31"/>
  <c r="AL163" i="31"/>
  <c r="AK163" i="31"/>
  <c r="AJ163" i="31"/>
  <c r="S163" i="31"/>
  <c r="R163" i="31"/>
  <c r="Q163" i="31"/>
  <c r="P163" i="31"/>
  <c r="O163" i="31"/>
  <c r="N163" i="31"/>
  <c r="M163" i="31"/>
  <c r="L163" i="31"/>
  <c r="I163" i="31"/>
  <c r="H163" i="31"/>
  <c r="AP162" i="31"/>
  <c r="AO162" i="31"/>
  <c r="AN162" i="31"/>
  <c r="AM162" i="31"/>
  <c r="AL162" i="31"/>
  <c r="AK162" i="31"/>
  <c r="AJ162" i="31"/>
  <c r="S162" i="31"/>
  <c r="R162" i="31"/>
  <c r="Q162" i="31"/>
  <c r="P162" i="31"/>
  <c r="O162" i="31"/>
  <c r="N162" i="31"/>
  <c r="M162" i="31"/>
  <c r="L162" i="31"/>
  <c r="I162" i="31"/>
  <c r="H162" i="31"/>
  <c r="AP161" i="31"/>
  <c r="AO161" i="31"/>
  <c r="AN161" i="31"/>
  <c r="AM161" i="31"/>
  <c r="AL161" i="31"/>
  <c r="AK161" i="31"/>
  <c r="AJ161" i="31"/>
  <c r="S161" i="31"/>
  <c r="R161" i="31"/>
  <c r="Q161" i="31"/>
  <c r="P161" i="31"/>
  <c r="O161" i="31"/>
  <c r="N161" i="31"/>
  <c r="M161" i="31"/>
  <c r="L161" i="31"/>
  <c r="I161" i="31"/>
  <c r="H161" i="31"/>
  <c r="AP160" i="31"/>
  <c r="AO160" i="31"/>
  <c r="AN160" i="31"/>
  <c r="AM160" i="31"/>
  <c r="AL160" i="31"/>
  <c r="AK160" i="31"/>
  <c r="AJ160" i="31"/>
  <c r="S160" i="31"/>
  <c r="R160" i="31"/>
  <c r="Q160" i="31"/>
  <c r="P160" i="31"/>
  <c r="O160" i="31"/>
  <c r="N160" i="31"/>
  <c r="M160" i="31"/>
  <c r="L160" i="31"/>
  <c r="I160" i="31"/>
  <c r="H160" i="31"/>
  <c r="AP159" i="31"/>
  <c r="AO159" i="31"/>
  <c r="AN159" i="31"/>
  <c r="AM159" i="31"/>
  <c r="AL159" i="31"/>
  <c r="AK159" i="31"/>
  <c r="AJ159" i="31"/>
  <c r="R159" i="31"/>
  <c r="P159" i="31"/>
  <c r="O159" i="31"/>
  <c r="N159" i="31"/>
  <c r="M159" i="31"/>
  <c r="L159" i="31"/>
  <c r="I159" i="31"/>
  <c r="H159" i="31"/>
  <c r="AP158" i="31"/>
  <c r="AO158" i="31"/>
  <c r="AN158" i="31"/>
  <c r="AM158" i="31"/>
  <c r="AL158" i="31"/>
  <c r="AK158" i="31"/>
  <c r="AJ158" i="31"/>
  <c r="S158" i="31"/>
  <c r="R158" i="31"/>
  <c r="Q158" i="31"/>
  <c r="P158" i="31"/>
  <c r="O158" i="31"/>
  <c r="N158" i="31"/>
  <c r="M158" i="31"/>
  <c r="L158" i="31"/>
  <c r="I158" i="31"/>
  <c r="H158" i="31"/>
  <c r="AP157" i="31"/>
  <c r="AO157" i="31"/>
  <c r="AN157" i="31"/>
  <c r="AM157" i="31"/>
  <c r="AL157" i="31"/>
  <c r="AK157" i="31"/>
  <c r="AJ157" i="31"/>
  <c r="S157" i="31"/>
  <c r="R157" i="31"/>
  <c r="Q157" i="31"/>
  <c r="P157" i="31"/>
  <c r="O157" i="31"/>
  <c r="N157" i="31"/>
  <c r="M157" i="31"/>
  <c r="L157" i="31"/>
  <c r="I157" i="31"/>
  <c r="H157" i="31"/>
  <c r="AP156" i="31"/>
  <c r="AO156" i="31"/>
  <c r="AN156" i="31"/>
  <c r="AM156" i="31"/>
  <c r="AL156" i="31"/>
  <c r="AK156" i="31"/>
  <c r="AJ156" i="31"/>
  <c r="S156" i="31"/>
  <c r="R156" i="31"/>
  <c r="Q156" i="31"/>
  <c r="P156" i="31"/>
  <c r="O156" i="31"/>
  <c r="N156" i="31"/>
  <c r="M156" i="31"/>
  <c r="L156" i="31"/>
  <c r="I156" i="31"/>
  <c r="H156" i="31"/>
  <c r="AP155" i="31"/>
  <c r="AO155" i="31"/>
  <c r="AN155" i="31"/>
  <c r="AM155" i="31"/>
  <c r="AL155" i="31"/>
  <c r="AK155" i="31"/>
  <c r="AJ155" i="31"/>
  <c r="S155" i="31"/>
  <c r="R155" i="31"/>
  <c r="Q155" i="31"/>
  <c r="P155" i="31"/>
  <c r="O155" i="31"/>
  <c r="N155" i="31"/>
  <c r="M155" i="31"/>
  <c r="L155" i="31"/>
  <c r="I155" i="31"/>
  <c r="H155" i="31"/>
  <c r="AP154" i="31"/>
  <c r="AO154" i="31"/>
  <c r="AN154" i="31"/>
  <c r="AM154" i="31"/>
  <c r="AL154" i="31"/>
  <c r="AK154" i="31"/>
  <c r="AJ154" i="31"/>
  <c r="S154" i="31"/>
  <c r="R154" i="31"/>
  <c r="Q154" i="31"/>
  <c r="P154" i="31"/>
  <c r="O154" i="31"/>
  <c r="N154" i="31"/>
  <c r="M154" i="31"/>
  <c r="L154" i="31"/>
  <c r="I154" i="31"/>
  <c r="H154" i="31"/>
  <c r="AP153" i="31"/>
  <c r="AO153" i="31"/>
  <c r="AN153" i="31"/>
  <c r="AM153" i="31"/>
  <c r="AL153" i="31"/>
  <c r="AK153" i="31"/>
  <c r="AJ153" i="31"/>
  <c r="S153" i="31"/>
  <c r="R153" i="31"/>
  <c r="Q153" i="31"/>
  <c r="P153" i="31"/>
  <c r="O153" i="31"/>
  <c r="N153" i="31"/>
  <c r="M153" i="31"/>
  <c r="L153" i="31"/>
  <c r="I153" i="31"/>
  <c r="H153" i="31"/>
  <c r="AP152" i="31"/>
  <c r="AO152" i="31"/>
  <c r="AN152" i="31"/>
  <c r="AM152" i="31"/>
  <c r="AL152" i="31"/>
  <c r="AK152" i="31"/>
  <c r="AJ152" i="31"/>
  <c r="S152" i="31"/>
  <c r="R152" i="31"/>
  <c r="Q152" i="31"/>
  <c r="P152" i="31"/>
  <c r="O152" i="31"/>
  <c r="N152" i="31"/>
  <c r="M152" i="31"/>
  <c r="L152" i="31"/>
  <c r="I152" i="31"/>
  <c r="H152" i="31"/>
  <c r="AP151" i="31"/>
  <c r="AO151" i="31"/>
  <c r="AN151" i="31"/>
  <c r="AM151" i="31"/>
  <c r="AL151" i="31"/>
  <c r="AK151" i="31"/>
  <c r="AJ151" i="31"/>
  <c r="R151" i="31"/>
  <c r="P151" i="31"/>
  <c r="O151" i="31"/>
  <c r="N151" i="31"/>
  <c r="M151" i="31"/>
  <c r="L151" i="31"/>
  <c r="I151" i="31"/>
  <c r="H151" i="31"/>
  <c r="AP150" i="31"/>
  <c r="AO150" i="31"/>
  <c r="AN150" i="31"/>
  <c r="AM150" i="31"/>
  <c r="AL150" i="31"/>
  <c r="AK150" i="31"/>
  <c r="AJ150" i="31"/>
  <c r="S150" i="31"/>
  <c r="R150" i="31"/>
  <c r="Q150" i="31"/>
  <c r="P150" i="31"/>
  <c r="O150" i="31"/>
  <c r="N150" i="31"/>
  <c r="M150" i="31"/>
  <c r="L150" i="31"/>
  <c r="I150" i="31"/>
  <c r="H150" i="31"/>
  <c r="AP149" i="31"/>
  <c r="AO149" i="31"/>
  <c r="AN149" i="31"/>
  <c r="AM149" i="31"/>
  <c r="AL149" i="31"/>
  <c r="AK149" i="31"/>
  <c r="AJ149" i="31"/>
  <c r="S149" i="31"/>
  <c r="R149" i="31"/>
  <c r="Q149" i="31"/>
  <c r="P149" i="31"/>
  <c r="O149" i="31"/>
  <c r="N149" i="31"/>
  <c r="M149" i="31"/>
  <c r="L149" i="31"/>
  <c r="I149" i="31"/>
  <c r="H149" i="31"/>
  <c r="AP148" i="31"/>
  <c r="AO148" i="31"/>
  <c r="AN148" i="31"/>
  <c r="AM148" i="31"/>
  <c r="AL148" i="31"/>
  <c r="AK148" i="31"/>
  <c r="AJ148" i="31"/>
  <c r="S148" i="31"/>
  <c r="R148" i="31"/>
  <c r="Q148" i="31"/>
  <c r="P148" i="31"/>
  <c r="O148" i="31"/>
  <c r="N148" i="31"/>
  <c r="M148" i="31"/>
  <c r="L148" i="31"/>
  <c r="I148" i="31"/>
  <c r="H148" i="31"/>
  <c r="AP147" i="31"/>
  <c r="AO147" i="31"/>
  <c r="AN147" i="31"/>
  <c r="AM147" i="31"/>
  <c r="AL147" i="31"/>
  <c r="AK147" i="31"/>
  <c r="AJ147" i="31"/>
  <c r="S147" i="31"/>
  <c r="R147" i="31"/>
  <c r="Q147" i="31"/>
  <c r="P147" i="31"/>
  <c r="O147" i="31"/>
  <c r="N147" i="31"/>
  <c r="M147" i="31"/>
  <c r="L147" i="31"/>
  <c r="I147" i="31"/>
  <c r="H147" i="31"/>
  <c r="AP146" i="31"/>
  <c r="AO146" i="31"/>
  <c r="AN146" i="31"/>
  <c r="AM146" i="31"/>
  <c r="AL146" i="31"/>
  <c r="AK146" i="31"/>
  <c r="AJ146" i="31"/>
  <c r="S146" i="31"/>
  <c r="R146" i="31"/>
  <c r="Q146" i="31"/>
  <c r="P146" i="31"/>
  <c r="O146" i="31"/>
  <c r="N146" i="31"/>
  <c r="M146" i="31"/>
  <c r="L146" i="31"/>
  <c r="I146" i="31"/>
  <c r="H146" i="31"/>
  <c r="AP145" i="31"/>
  <c r="AO145" i="31"/>
  <c r="AN145" i="31"/>
  <c r="AM145" i="31"/>
  <c r="AL145" i="31"/>
  <c r="AK145" i="31"/>
  <c r="AJ145" i="31"/>
  <c r="S145" i="31"/>
  <c r="R145" i="31"/>
  <c r="Q145" i="31"/>
  <c r="P145" i="31"/>
  <c r="O145" i="31"/>
  <c r="N145" i="31"/>
  <c r="M145" i="31"/>
  <c r="L145" i="31"/>
  <c r="I145" i="31"/>
  <c r="H145" i="31"/>
  <c r="AP144" i="31"/>
  <c r="AO144" i="31"/>
  <c r="AN144" i="31"/>
  <c r="AM144" i="31"/>
  <c r="AL144" i="31"/>
  <c r="AK144" i="31"/>
  <c r="AJ144" i="31"/>
  <c r="S144" i="31"/>
  <c r="R144" i="31"/>
  <c r="Q144" i="31"/>
  <c r="P144" i="31"/>
  <c r="O144" i="31"/>
  <c r="N144" i="31"/>
  <c r="M144" i="31"/>
  <c r="L144" i="31"/>
  <c r="I144" i="31"/>
  <c r="H144" i="31"/>
  <c r="AP143" i="31"/>
  <c r="AO143" i="31"/>
  <c r="AN143" i="31"/>
  <c r="AM143" i="31"/>
  <c r="AL143" i="31"/>
  <c r="AK143" i="31"/>
  <c r="AJ143" i="31"/>
  <c r="R143" i="31"/>
  <c r="P143" i="31"/>
  <c r="O143" i="31"/>
  <c r="N143" i="31"/>
  <c r="M143" i="31"/>
  <c r="L143" i="31"/>
  <c r="I143" i="31"/>
  <c r="H143" i="31"/>
  <c r="AP142" i="31"/>
  <c r="AO142" i="31"/>
  <c r="AN142" i="31"/>
  <c r="AM142" i="31"/>
  <c r="AL142" i="31"/>
  <c r="AK142" i="31"/>
  <c r="AJ142" i="31"/>
  <c r="S142" i="31"/>
  <c r="R142" i="31"/>
  <c r="Q142" i="31"/>
  <c r="P142" i="31"/>
  <c r="O142" i="31"/>
  <c r="N142" i="31"/>
  <c r="M142" i="31"/>
  <c r="L142" i="31"/>
  <c r="I142" i="31"/>
  <c r="H142" i="31"/>
  <c r="AP141" i="31"/>
  <c r="AO141" i="31"/>
  <c r="AN141" i="31"/>
  <c r="AM141" i="31"/>
  <c r="AL141" i="31"/>
  <c r="AK141" i="31"/>
  <c r="AJ141" i="31"/>
  <c r="S141" i="31"/>
  <c r="R141" i="31"/>
  <c r="Q141" i="31"/>
  <c r="P141" i="31"/>
  <c r="O141" i="31"/>
  <c r="N141" i="31"/>
  <c r="M141" i="31"/>
  <c r="L141" i="31"/>
  <c r="I141" i="31"/>
  <c r="H141" i="31"/>
  <c r="AP140" i="31"/>
  <c r="AO140" i="31"/>
  <c r="AN140" i="31"/>
  <c r="AM140" i="31"/>
  <c r="AL140" i="31"/>
  <c r="AK140" i="31"/>
  <c r="AJ140" i="31"/>
  <c r="S140" i="31"/>
  <c r="R140" i="31"/>
  <c r="Q140" i="31"/>
  <c r="P140" i="31"/>
  <c r="O140" i="31"/>
  <c r="N140" i="31"/>
  <c r="M140" i="31"/>
  <c r="L140" i="31"/>
  <c r="I140" i="31"/>
  <c r="H140" i="31"/>
  <c r="AP139" i="31"/>
  <c r="AO139" i="31"/>
  <c r="AN139" i="31"/>
  <c r="AM139" i="31"/>
  <c r="AL139" i="31"/>
  <c r="AK139" i="31"/>
  <c r="AJ139" i="31"/>
  <c r="S139" i="31"/>
  <c r="R139" i="31"/>
  <c r="Q139" i="31"/>
  <c r="P139" i="31"/>
  <c r="O139" i="31"/>
  <c r="N139" i="31"/>
  <c r="M139" i="31"/>
  <c r="L139" i="31"/>
  <c r="I139" i="31"/>
  <c r="H139" i="31"/>
  <c r="AP138" i="31"/>
  <c r="AO138" i="31"/>
  <c r="AN138" i="31"/>
  <c r="AM138" i="31"/>
  <c r="AL138" i="31"/>
  <c r="AK138" i="31"/>
  <c r="AJ138" i="31"/>
  <c r="S138" i="31"/>
  <c r="R138" i="31"/>
  <c r="Q138" i="31"/>
  <c r="P138" i="31"/>
  <c r="O138" i="31"/>
  <c r="N138" i="31"/>
  <c r="M138" i="31"/>
  <c r="L138" i="31"/>
  <c r="I138" i="31"/>
  <c r="H138" i="31"/>
  <c r="AP137" i="31"/>
  <c r="AO137" i="31"/>
  <c r="AN137" i="31"/>
  <c r="AM137" i="31"/>
  <c r="AL137" i="31"/>
  <c r="AK137" i="31"/>
  <c r="AJ137" i="31"/>
  <c r="S137" i="31"/>
  <c r="R137" i="31"/>
  <c r="Q137" i="31"/>
  <c r="P137" i="31"/>
  <c r="O137" i="31"/>
  <c r="N137" i="31"/>
  <c r="M137" i="31"/>
  <c r="L137" i="31"/>
  <c r="I137" i="31"/>
  <c r="H137" i="31"/>
  <c r="AP136" i="31"/>
  <c r="AO136" i="31"/>
  <c r="AN136" i="31"/>
  <c r="AM136" i="31"/>
  <c r="AL136" i="31"/>
  <c r="AK136" i="31"/>
  <c r="AJ136" i="31"/>
  <c r="S136" i="31"/>
  <c r="R136" i="31"/>
  <c r="Q136" i="31"/>
  <c r="P136" i="31"/>
  <c r="O136" i="31"/>
  <c r="N136" i="31"/>
  <c r="M136" i="31"/>
  <c r="L136" i="31"/>
  <c r="I136" i="31"/>
  <c r="H136" i="31"/>
  <c r="AP135" i="31"/>
  <c r="AO135" i="31"/>
  <c r="AN135" i="31"/>
  <c r="AM135" i="31"/>
  <c r="AL135" i="31"/>
  <c r="AK135" i="31"/>
  <c r="AJ135" i="31"/>
  <c r="R135" i="31"/>
  <c r="P135" i="31"/>
  <c r="O135" i="31"/>
  <c r="N135" i="31"/>
  <c r="M135" i="31"/>
  <c r="L135" i="31"/>
  <c r="I135" i="31"/>
  <c r="H135" i="31"/>
  <c r="AP134" i="31"/>
  <c r="AO134" i="31"/>
  <c r="AN134" i="31"/>
  <c r="AM134" i="31"/>
  <c r="AL134" i="31"/>
  <c r="AK134" i="31"/>
  <c r="AJ134" i="31"/>
  <c r="S134" i="31"/>
  <c r="R134" i="31"/>
  <c r="Q134" i="31"/>
  <c r="P134" i="31"/>
  <c r="O134" i="31"/>
  <c r="N134" i="31"/>
  <c r="M134" i="31"/>
  <c r="L134" i="31"/>
  <c r="I134" i="31"/>
  <c r="H134" i="31"/>
  <c r="AP133" i="31"/>
  <c r="AO133" i="31"/>
  <c r="AN133" i="31"/>
  <c r="AM133" i="31"/>
  <c r="AL133" i="31"/>
  <c r="AK133" i="31"/>
  <c r="AJ133" i="31"/>
  <c r="S133" i="31"/>
  <c r="R133" i="31"/>
  <c r="Q133" i="31"/>
  <c r="P133" i="31"/>
  <c r="O133" i="31"/>
  <c r="N133" i="31"/>
  <c r="M133" i="31"/>
  <c r="L133" i="31"/>
  <c r="I133" i="31"/>
  <c r="H133" i="31"/>
  <c r="AP132" i="31"/>
  <c r="AO132" i="31"/>
  <c r="AN132" i="31"/>
  <c r="AM132" i="31"/>
  <c r="AL132" i="31"/>
  <c r="AK132" i="31"/>
  <c r="AJ132" i="31"/>
  <c r="S132" i="31"/>
  <c r="R132" i="31"/>
  <c r="Q132" i="31"/>
  <c r="P132" i="31"/>
  <c r="O132" i="31"/>
  <c r="N132" i="31"/>
  <c r="M132" i="31"/>
  <c r="L132" i="31"/>
  <c r="I132" i="31"/>
  <c r="H132" i="31"/>
  <c r="AP131" i="31"/>
  <c r="AO131" i="31"/>
  <c r="AN131" i="31"/>
  <c r="AM131" i="31"/>
  <c r="AL131" i="31"/>
  <c r="AK131" i="31"/>
  <c r="AJ131" i="31"/>
  <c r="S131" i="31"/>
  <c r="R131" i="31"/>
  <c r="Q131" i="31"/>
  <c r="P131" i="31"/>
  <c r="O131" i="31"/>
  <c r="N131" i="31"/>
  <c r="M131" i="31"/>
  <c r="L131" i="31"/>
  <c r="I131" i="31"/>
  <c r="H131" i="31"/>
  <c r="AP130" i="31"/>
  <c r="AO130" i="31"/>
  <c r="AN130" i="31"/>
  <c r="AM130" i="31"/>
  <c r="AL130" i="31"/>
  <c r="AK130" i="31"/>
  <c r="AJ130" i="31"/>
  <c r="S130" i="31"/>
  <c r="R130" i="31"/>
  <c r="Q130" i="31"/>
  <c r="P130" i="31"/>
  <c r="O130" i="31"/>
  <c r="N130" i="31"/>
  <c r="M130" i="31"/>
  <c r="L130" i="31"/>
  <c r="I130" i="31"/>
  <c r="H130" i="31"/>
  <c r="AP129" i="31"/>
  <c r="AO129" i="31"/>
  <c r="AN129" i="31"/>
  <c r="AM129" i="31"/>
  <c r="AL129" i="31"/>
  <c r="AK129" i="31"/>
  <c r="AJ129" i="31"/>
  <c r="S129" i="31"/>
  <c r="R129" i="31"/>
  <c r="Q129" i="31"/>
  <c r="P129" i="31"/>
  <c r="O129" i="31"/>
  <c r="N129" i="31"/>
  <c r="M129" i="31"/>
  <c r="L129" i="31"/>
  <c r="I129" i="31"/>
  <c r="H129" i="31"/>
  <c r="AP128" i="31"/>
  <c r="AO128" i="31"/>
  <c r="AN128" i="31"/>
  <c r="AM128" i="31"/>
  <c r="AL128" i="31"/>
  <c r="AK128" i="31"/>
  <c r="AJ128" i="31"/>
  <c r="S128" i="31"/>
  <c r="R128" i="31"/>
  <c r="Q128" i="31"/>
  <c r="P128" i="31"/>
  <c r="O128" i="31"/>
  <c r="N128" i="31"/>
  <c r="M128" i="31"/>
  <c r="L128" i="31"/>
  <c r="I128" i="31"/>
  <c r="H128" i="31"/>
  <c r="AP127" i="31"/>
  <c r="AO127" i="31"/>
  <c r="AN127" i="31"/>
  <c r="AM127" i="31"/>
  <c r="AL127" i="31"/>
  <c r="AK127" i="31"/>
  <c r="AJ127" i="31"/>
  <c r="R127" i="31"/>
  <c r="P127" i="31"/>
  <c r="O127" i="31"/>
  <c r="N127" i="31"/>
  <c r="M127" i="31"/>
  <c r="L127" i="31"/>
  <c r="I127" i="31"/>
  <c r="H127" i="31"/>
  <c r="AP126" i="31"/>
  <c r="AO126" i="31"/>
  <c r="AN126" i="31"/>
  <c r="AM126" i="31"/>
  <c r="AL126" i="31"/>
  <c r="AK126" i="31"/>
  <c r="AJ126" i="31"/>
  <c r="S126" i="31"/>
  <c r="R126" i="31"/>
  <c r="Q126" i="31"/>
  <c r="P126" i="31"/>
  <c r="O126" i="31"/>
  <c r="N126" i="31"/>
  <c r="M126" i="31"/>
  <c r="L126" i="31"/>
  <c r="I126" i="31"/>
  <c r="H126" i="31"/>
  <c r="AP125" i="31"/>
  <c r="AO125" i="31"/>
  <c r="AN125" i="31"/>
  <c r="AM125" i="31"/>
  <c r="AL125" i="31"/>
  <c r="AK125" i="31"/>
  <c r="AJ125" i="31"/>
  <c r="S125" i="31"/>
  <c r="R125" i="31"/>
  <c r="Q125" i="31"/>
  <c r="P125" i="31"/>
  <c r="O125" i="31"/>
  <c r="N125" i="31"/>
  <c r="M125" i="31"/>
  <c r="L125" i="31"/>
  <c r="I125" i="31"/>
  <c r="H125" i="31"/>
  <c r="AP124" i="31"/>
  <c r="AO124" i="31"/>
  <c r="AN124" i="31"/>
  <c r="AM124" i="31"/>
  <c r="AL124" i="31"/>
  <c r="AK124" i="31"/>
  <c r="AJ124" i="31"/>
  <c r="S124" i="31"/>
  <c r="R124" i="31"/>
  <c r="Q124" i="31"/>
  <c r="P124" i="31"/>
  <c r="O124" i="31"/>
  <c r="N124" i="31"/>
  <c r="M124" i="31"/>
  <c r="L124" i="31"/>
  <c r="I124" i="31"/>
  <c r="H124" i="31"/>
  <c r="AP123" i="31"/>
  <c r="AO123" i="31"/>
  <c r="AN123" i="31"/>
  <c r="AM123" i="31"/>
  <c r="AL123" i="31"/>
  <c r="AK123" i="31"/>
  <c r="AJ123" i="31"/>
  <c r="S123" i="31"/>
  <c r="R123" i="31"/>
  <c r="Q123" i="31"/>
  <c r="P123" i="31"/>
  <c r="O123" i="31"/>
  <c r="N123" i="31"/>
  <c r="M123" i="31"/>
  <c r="L123" i="31"/>
  <c r="I123" i="31"/>
  <c r="H123" i="31"/>
  <c r="AP122" i="31"/>
  <c r="AO122" i="31"/>
  <c r="AN122" i="31"/>
  <c r="AM122" i="31"/>
  <c r="AL122" i="31"/>
  <c r="AK122" i="31"/>
  <c r="AJ122" i="31"/>
  <c r="S122" i="31"/>
  <c r="R122" i="31"/>
  <c r="Q122" i="31"/>
  <c r="P122" i="31"/>
  <c r="O122" i="31"/>
  <c r="N122" i="31"/>
  <c r="M122" i="31"/>
  <c r="L122" i="31"/>
  <c r="I122" i="31"/>
  <c r="H122" i="31"/>
  <c r="AP121" i="31"/>
  <c r="AO121" i="31"/>
  <c r="AN121" i="31"/>
  <c r="AM121" i="31"/>
  <c r="AL121" i="31"/>
  <c r="AK121" i="31"/>
  <c r="AJ121" i="31"/>
  <c r="S121" i="31"/>
  <c r="R121" i="31"/>
  <c r="Q121" i="31"/>
  <c r="P121" i="31"/>
  <c r="O121" i="31"/>
  <c r="N121" i="31"/>
  <c r="M121" i="31"/>
  <c r="L121" i="31"/>
  <c r="I121" i="31"/>
  <c r="H121" i="31"/>
  <c r="AP120" i="31"/>
  <c r="AO120" i="31"/>
  <c r="AN120" i="31"/>
  <c r="AM120" i="31"/>
  <c r="AL120" i="31"/>
  <c r="AK120" i="31"/>
  <c r="AJ120" i="31"/>
  <c r="S120" i="31"/>
  <c r="R120" i="31"/>
  <c r="Q120" i="31"/>
  <c r="P120" i="31"/>
  <c r="O120" i="31"/>
  <c r="N120" i="31"/>
  <c r="M120" i="31"/>
  <c r="L120" i="31"/>
  <c r="I120" i="31"/>
  <c r="H120" i="31"/>
  <c r="AP119" i="31"/>
  <c r="AO119" i="31"/>
  <c r="AN119" i="31"/>
  <c r="AM119" i="31"/>
  <c r="AL119" i="31"/>
  <c r="AK119" i="31"/>
  <c r="AJ119" i="31"/>
  <c r="R119" i="31"/>
  <c r="P119" i="31"/>
  <c r="O119" i="31"/>
  <c r="N119" i="31"/>
  <c r="M119" i="31"/>
  <c r="L119" i="31"/>
  <c r="I119" i="31"/>
  <c r="H119" i="31"/>
  <c r="AP118" i="31"/>
  <c r="AO118" i="31"/>
  <c r="AN118" i="31"/>
  <c r="AM118" i="31"/>
  <c r="AL118" i="31"/>
  <c r="AK118" i="31"/>
  <c r="AJ118" i="31"/>
  <c r="S118" i="31"/>
  <c r="R118" i="31"/>
  <c r="Q118" i="31"/>
  <c r="P118" i="31"/>
  <c r="O118" i="31"/>
  <c r="N118" i="31"/>
  <c r="M118" i="31"/>
  <c r="L118" i="31"/>
  <c r="I118" i="31"/>
  <c r="H118" i="31"/>
  <c r="AP117" i="31"/>
  <c r="AO117" i="31"/>
  <c r="AN117" i="31"/>
  <c r="AM117" i="31"/>
  <c r="AL117" i="31"/>
  <c r="AK117" i="31"/>
  <c r="AJ117" i="31"/>
  <c r="S117" i="31"/>
  <c r="R117" i="31"/>
  <c r="Q117" i="31"/>
  <c r="P117" i="31"/>
  <c r="O117" i="31"/>
  <c r="N117" i="31"/>
  <c r="M117" i="31"/>
  <c r="L117" i="31"/>
  <c r="I117" i="31"/>
  <c r="H117" i="31"/>
  <c r="AP116" i="31"/>
  <c r="AO116" i="31"/>
  <c r="AN116" i="31"/>
  <c r="AM116" i="31"/>
  <c r="AL116" i="31"/>
  <c r="AK116" i="31"/>
  <c r="AJ116" i="31"/>
  <c r="S116" i="31"/>
  <c r="R116" i="31"/>
  <c r="Q116" i="31"/>
  <c r="P116" i="31"/>
  <c r="O116" i="31"/>
  <c r="N116" i="31"/>
  <c r="M116" i="31"/>
  <c r="L116" i="31"/>
  <c r="I116" i="31"/>
  <c r="H116" i="31"/>
  <c r="AP115" i="31"/>
  <c r="AO115" i="31"/>
  <c r="AN115" i="31"/>
  <c r="AM115" i="31"/>
  <c r="AL115" i="31"/>
  <c r="AK115" i="31"/>
  <c r="AJ115" i="31"/>
  <c r="S115" i="31"/>
  <c r="R115" i="31"/>
  <c r="Q115" i="31"/>
  <c r="P115" i="31"/>
  <c r="O115" i="31"/>
  <c r="N115" i="31"/>
  <c r="M115" i="31"/>
  <c r="L115" i="31"/>
  <c r="I115" i="31"/>
  <c r="H115" i="31"/>
  <c r="AP114" i="31"/>
  <c r="AO114" i="31"/>
  <c r="AN114" i="31"/>
  <c r="AM114" i="31"/>
  <c r="AL114" i="31"/>
  <c r="AK114" i="31"/>
  <c r="AJ114" i="31"/>
  <c r="S114" i="31"/>
  <c r="R114" i="31"/>
  <c r="Q114" i="31"/>
  <c r="P114" i="31"/>
  <c r="O114" i="31"/>
  <c r="N114" i="31"/>
  <c r="M114" i="31"/>
  <c r="L114" i="31"/>
  <c r="I114" i="31"/>
  <c r="H114" i="31"/>
  <c r="AP113" i="31"/>
  <c r="AO113" i="31"/>
  <c r="AN113" i="31"/>
  <c r="AM113" i="31"/>
  <c r="AL113" i="31"/>
  <c r="AK113" i="31"/>
  <c r="AJ113" i="31"/>
  <c r="S113" i="31"/>
  <c r="R113" i="31"/>
  <c r="Q113" i="31"/>
  <c r="P113" i="31"/>
  <c r="O113" i="31"/>
  <c r="N113" i="31"/>
  <c r="M113" i="31"/>
  <c r="L113" i="31"/>
  <c r="I113" i="31"/>
  <c r="H113" i="31"/>
  <c r="AP112" i="31"/>
  <c r="AO112" i="31"/>
  <c r="AN112" i="31"/>
  <c r="AM112" i="31"/>
  <c r="AL112" i="31"/>
  <c r="AK112" i="31"/>
  <c r="AJ112" i="31"/>
  <c r="S112" i="31"/>
  <c r="R112" i="31"/>
  <c r="Q112" i="31"/>
  <c r="P112" i="31"/>
  <c r="O112" i="31"/>
  <c r="N112" i="31"/>
  <c r="M112" i="31"/>
  <c r="L112" i="31"/>
  <c r="I112" i="31"/>
  <c r="H112" i="31"/>
  <c r="AP111" i="31"/>
  <c r="AO111" i="31"/>
  <c r="AN111" i="31"/>
  <c r="AM111" i="31"/>
  <c r="AL111" i="31"/>
  <c r="AK111" i="31"/>
  <c r="AJ111" i="31"/>
  <c r="R111" i="31"/>
  <c r="P111" i="31"/>
  <c r="O111" i="31"/>
  <c r="N111" i="31"/>
  <c r="M111" i="31"/>
  <c r="L111" i="31"/>
  <c r="I111" i="31"/>
  <c r="H111" i="31"/>
  <c r="AP110" i="31"/>
  <c r="AO110" i="31"/>
  <c r="AN110" i="31"/>
  <c r="AM110" i="31"/>
  <c r="AL110" i="31"/>
  <c r="AK110" i="31"/>
  <c r="AJ110" i="31"/>
  <c r="S110" i="31"/>
  <c r="R110" i="31"/>
  <c r="Q110" i="31"/>
  <c r="P110" i="31"/>
  <c r="O110" i="31"/>
  <c r="N110" i="31"/>
  <c r="M110" i="31"/>
  <c r="L110" i="31"/>
  <c r="I110" i="31"/>
  <c r="H110" i="31"/>
  <c r="AP109" i="31"/>
  <c r="AO109" i="31"/>
  <c r="AN109" i="31"/>
  <c r="AM109" i="31"/>
  <c r="AL109" i="31"/>
  <c r="AK109" i="31"/>
  <c r="AJ109" i="31"/>
  <c r="S109" i="31"/>
  <c r="R109" i="31"/>
  <c r="Q109" i="31"/>
  <c r="P109" i="31"/>
  <c r="O109" i="31"/>
  <c r="N109" i="31"/>
  <c r="M109" i="31"/>
  <c r="L109" i="31"/>
  <c r="I109" i="31"/>
  <c r="H109" i="31"/>
  <c r="AP108" i="31"/>
  <c r="AO108" i="31"/>
  <c r="AN108" i="31"/>
  <c r="AM108" i="31"/>
  <c r="AL108" i="31"/>
  <c r="AK108" i="31"/>
  <c r="AJ108" i="31"/>
  <c r="S108" i="31"/>
  <c r="R108" i="31"/>
  <c r="Q108" i="31"/>
  <c r="P108" i="31"/>
  <c r="O108" i="31"/>
  <c r="N108" i="31"/>
  <c r="M108" i="31"/>
  <c r="L108" i="31"/>
  <c r="I108" i="31"/>
  <c r="H108" i="31"/>
  <c r="AP107" i="31"/>
  <c r="AO107" i="31"/>
  <c r="AN107" i="31"/>
  <c r="AM107" i="31"/>
  <c r="AL107" i="31"/>
  <c r="AK107" i="31"/>
  <c r="AJ107" i="31"/>
  <c r="S107" i="31"/>
  <c r="R107" i="31"/>
  <c r="Q107" i="31"/>
  <c r="P107" i="31"/>
  <c r="O107" i="31"/>
  <c r="N107" i="31"/>
  <c r="M107" i="31"/>
  <c r="L107" i="31"/>
  <c r="I107" i="31"/>
  <c r="H107" i="31"/>
  <c r="AP106" i="31"/>
  <c r="AO106" i="31"/>
  <c r="AN106" i="31"/>
  <c r="AM106" i="31"/>
  <c r="AL106" i="31"/>
  <c r="AK106" i="31"/>
  <c r="AJ106" i="31"/>
  <c r="S106" i="31"/>
  <c r="R106" i="31"/>
  <c r="Q106" i="31"/>
  <c r="P106" i="31"/>
  <c r="O106" i="31"/>
  <c r="N106" i="31"/>
  <c r="M106" i="31"/>
  <c r="L106" i="31"/>
  <c r="I106" i="31"/>
  <c r="H106" i="31"/>
  <c r="AP105" i="31"/>
  <c r="AO105" i="31"/>
  <c r="AN105" i="31"/>
  <c r="AM105" i="31"/>
  <c r="AL105" i="31"/>
  <c r="AK105" i="31"/>
  <c r="AJ105" i="31"/>
  <c r="S105" i="31"/>
  <c r="R105" i="31"/>
  <c r="Q105" i="31"/>
  <c r="P105" i="31"/>
  <c r="O105" i="31"/>
  <c r="N105" i="31"/>
  <c r="M105" i="31"/>
  <c r="L105" i="31"/>
  <c r="I105" i="31"/>
  <c r="H105" i="31"/>
  <c r="AP104" i="31"/>
  <c r="AO104" i="31"/>
  <c r="AN104" i="31"/>
  <c r="AM104" i="31"/>
  <c r="AL104" i="31"/>
  <c r="AK104" i="31"/>
  <c r="AJ104" i="31"/>
  <c r="S104" i="31"/>
  <c r="R104" i="31"/>
  <c r="Q104" i="31"/>
  <c r="P104" i="31"/>
  <c r="O104" i="31"/>
  <c r="N104" i="31"/>
  <c r="M104" i="31"/>
  <c r="L104" i="31"/>
  <c r="I104" i="31"/>
  <c r="H104" i="31"/>
  <c r="AP103" i="31"/>
  <c r="AO103" i="31"/>
  <c r="AN103" i="31"/>
  <c r="AM103" i="31"/>
  <c r="AL103" i="31"/>
  <c r="AK103" i="31"/>
  <c r="AJ103" i="31"/>
  <c r="R103" i="31"/>
  <c r="P103" i="31"/>
  <c r="O103" i="31"/>
  <c r="N103" i="31"/>
  <c r="M103" i="31"/>
  <c r="L103" i="31"/>
  <c r="I103" i="31"/>
  <c r="H103" i="31"/>
  <c r="AP102" i="31"/>
  <c r="AO102" i="31"/>
  <c r="AN102" i="31"/>
  <c r="AM102" i="31"/>
  <c r="AL102" i="31"/>
  <c r="AK102" i="31"/>
  <c r="AJ102" i="31"/>
  <c r="S102" i="31"/>
  <c r="R102" i="31"/>
  <c r="Q102" i="31"/>
  <c r="P102" i="31"/>
  <c r="O102" i="31"/>
  <c r="N102" i="31"/>
  <c r="M102" i="31"/>
  <c r="L102" i="31"/>
  <c r="I102" i="31"/>
  <c r="H102" i="31"/>
  <c r="AP101" i="31"/>
  <c r="AO101" i="31"/>
  <c r="AN101" i="31"/>
  <c r="AM101" i="31"/>
  <c r="AL101" i="31"/>
  <c r="AK101" i="31"/>
  <c r="AJ101" i="31"/>
  <c r="S101" i="31"/>
  <c r="R101" i="31"/>
  <c r="Q101" i="31"/>
  <c r="P101" i="31"/>
  <c r="O101" i="31"/>
  <c r="N101" i="31"/>
  <c r="M101" i="31"/>
  <c r="L101" i="31"/>
  <c r="I101" i="31"/>
  <c r="H101" i="31"/>
  <c r="AP100" i="31"/>
  <c r="AO100" i="31"/>
  <c r="AN100" i="31"/>
  <c r="AM100" i="31"/>
  <c r="AL100" i="31"/>
  <c r="AK100" i="31"/>
  <c r="AJ100" i="31"/>
  <c r="S100" i="31"/>
  <c r="R100" i="31"/>
  <c r="Q100" i="31"/>
  <c r="P100" i="31"/>
  <c r="O100" i="31"/>
  <c r="N100" i="31"/>
  <c r="M100" i="31"/>
  <c r="L100" i="31"/>
  <c r="I100" i="31"/>
  <c r="H100" i="31"/>
  <c r="AP99" i="31"/>
  <c r="AO99" i="31"/>
  <c r="AN99" i="31"/>
  <c r="AM99" i="31"/>
  <c r="AL99" i="31"/>
  <c r="AK99" i="31"/>
  <c r="AJ99" i="31"/>
  <c r="S99" i="31"/>
  <c r="R99" i="31"/>
  <c r="Q99" i="31"/>
  <c r="P99" i="31"/>
  <c r="O99" i="31"/>
  <c r="N99" i="31"/>
  <c r="M99" i="31"/>
  <c r="L99" i="31"/>
  <c r="I99" i="31"/>
  <c r="H99" i="31"/>
  <c r="AP98" i="31"/>
  <c r="AO98" i="31"/>
  <c r="AN98" i="31"/>
  <c r="AM98" i="31"/>
  <c r="AL98" i="31"/>
  <c r="AK98" i="31"/>
  <c r="AJ98" i="31"/>
  <c r="S98" i="31"/>
  <c r="R98" i="31"/>
  <c r="Q98" i="31"/>
  <c r="P98" i="31"/>
  <c r="O98" i="31"/>
  <c r="N98" i="31"/>
  <c r="M98" i="31"/>
  <c r="L98" i="31"/>
  <c r="I98" i="31"/>
  <c r="H98" i="31"/>
  <c r="AP97" i="31"/>
  <c r="AO97" i="31"/>
  <c r="AN97" i="31"/>
  <c r="AM97" i="31"/>
  <c r="AL97" i="31"/>
  <c r="AK97" i="31"/>
  <c r="AJ97" i="31"/>
  <c r="S97" i="31"/>
  <c r="R97" i="31"/>
  <c r="Q97" i="31"/>
  <c r="P97" i="31"/>
  <c r="O97" i="31"/>
  <c r="N97" i="31"/>
  <c r="M97" i="31"/>
  <c r="L97" i="31"/>
  <c r="I97" i="31"/>
  <c r="H97" i="31"/>
  <c r="AP96" i="31"/>
  <c r="AO96" i="31"/>
  <c r="AN96" i="31"/>
  <c r="AM96" i="31"/>
  <c r="AL96" i="31"/>
  <c r="AK96" i="31"/>
  <c r="AJ96" i="31"/>
  <c r="S96" i="31"/>
  <c r="R96" i="31"/>
  <c r="Q96" i="31"/>
  <c r="P96" i="31"/>
  <c r="O96" i="31"/>
  <c r="N96" i="31"/>
  <c r="M96" i="31"/>
  <c r="L96" i="31"/>
  <c r="I96" i="31"/>
  <c r="H96" i="31"/>
  <c r="AP95" i="31"/>
  <c r="AO95" i="31"/>
  <c r="AN95" i="31"/>
  <c r="AM95" i="31"/>
  <c r="AL95" i="31"/>
  <c r="AK95" i="31"/>
  <c r="AJ95" i="31"/>
  <c r="R95" i="31"/>
  <c r="P95" i="31"/>
  <c r="O95" i="31"/>
  <c r="N95" i="31"/>
  <c r="M95" i="31"/>
  <c r="L95" i="31"/>
  <c r="I95" i="31"/>
  <c r="H95" i="31"/>
  <c r="AP94" i="31"/>
  <c r="AO94" i="31"/>
  <c r="AN94" i="31"/>
  <c r="AM94" i="31"/>
  <c r="AL94" i="31"/>
  <c r="AK94" i="31"/>
  <c r="AJ94" i="31"/>
  <c r="S94" i="31"/>
  <c r="R94" i="31"/>
  <c r="Q94" i="31"/>
  <c r="P94" i="31"/>
  <c r="O94" i="31"/>
  <c r="N94" i="31"/>
  <c r="M94" i="31"/>
  <c r="L94" i="31"/>
  <c r="I94" i="31"/>
  <c r="H94" i="31"/>
  <c r="AP93" i="31"/>
  <c r="AO93" i="31"/>
  <c r="AN93" i="31"/>
  <c r="AM93" i="31"/>
  <c r="AL93" i="31"/>
  <c r="AK93" i="31"/>
  <c r="AJ93" i="31"/>
  <c r="S93" i="31"/>
  <c r="R93" i="31"/>
  <c r="Q93" i="31"/>
  <c r="P93" i="31"/>
  <c r="O93" i="31"/>
  <c r="N93" i="31"/>
  <c r="M93" i="31"/>
  <c r="L93" i="31"/>
  <c r="I93" i="31"/>
  <c r="H93" i="31"/>
  <c r="AP92" i="31"/>
  <c r="AO92" i="31"/>
  <c r="AN92" i="31"/>
  <c r="AM92" i="31"/>
  <c r="AL92" i="31"/>
  <c r="AK92" i="31"/>
  <c r="AJ92" i="31"/>
  <c r="S92" i="31"/>
  <c r="R92" i="31"/>
  <c r="Q92" i="31"/>
  <c r="P92" i="31"/>
  <c r="O92" i="31"/>
  <c r="N92" i="31"/>
  <c r="M92" i="31"/>
  <c r="L92" i="31"/>
  <c r="I92" i="31"/>
  <c r="H92" i="31"/>
  <c r="AP91" i="31"/>
  <c r="AO91" i="31"/>
  <c r="AN91" i="31"/>
  <c r="AM91" i="31"/>
  <c r="AL91" i="31"/>
  <c r="AK91" i="31"/>
  <c r="AJ91" i="31"/>
  <c r="S91" i="31"/>
  <c r="R91" i="31"/>
  <c r="Q91" i="31"/>
  <c r="P91" i="31"/>
  <c r="O91" i="31"/>
  <c r="N91" i="31"/>
  <c r="M91" i="31"/>
  <c r="L91" i="31"/>
  <c r="I91" i="31"/>
  <c r="H91" i="31"/>
  <c r="AP90" i="31"/>
  <c r="AO90" i="31"/>
  <c r="AN90" i="31"/>
  <c r="AM90" i="31"/>
  <c r="AL90" i="31"/>
  <c r="AK90" i="31"/>
  <c r="AJ90" i="31"/>
  <c r="S90" i="31"/>
  <c r="R90" i="31"/>
  <c r="Q90" i="31"/>
  <c r="P90" i="31"/>
  <c r="O90" i="31"/>
  <c r="N90" i="31"/>
  <c r="M90" i="31"/>
  <c r="L90" i="31"/>
  <c r="I90" i="31"/>
  <c r="H90" i="31"/>
  <c r="AP89" i="31"/>
  <c r="AO89" i="31"/>
  <c r="AN89" i="31"/>
  <c r="AM89" i="31"/>
  <c r="AL89" i="31"/>
  <c r="AK89" i="31"/>
  <c r="AJ89" i="31"/>
  <c r="S89" i="31"/>
  <c r="R89" i="31"/>
  <c r="Q89" i="31"/>
  <c r="P89" i="31"/>
  <c r="O89" i="31"/>
  <c r="N89" i="31"/>
  <c r="M89" i="31"/>
  <c r="L89" i="31"/>
  <c r="I89" i="31"/>
  <c r="H89" i="31"/>
  <c r="AP88" i="31"/>
  <c r="AO88" i="31"/>
  <c r="AN88" i="31"/>
  <c r="AM88" i="31"/>
  <c r="AL88" i="31"/>
  <c r="AK88" i="31"/>
  <c r="AJ88" i="31"/>
  <c r="S88" i="31"/>
  <c r="R88" i="31"/>
  <c r="Q88" i="31"/>
  <c r="P88" i="31"/>
  <c r="O88" i="31"/>
  <c r="N88" i="31"/>
  <c r="M88" i="31"/>
  <c r="L88" i="31"/>
  <c r="I88" i="31"/>
  <c r="H88" i="31"/>
  <c r="AP87" i="31"/>
  <c r="AO87" i="31"/>
  <c r="AN87" i="31"/>
  <c r="AM87" i="31"/>
  <c r="AL87" i="31"/>
  <c r="AK87" i="31"/>
  <c r="AJ87" i="31"/>
  <c r="R87" i="31"/>
  <c r="P87" i="31"/>
  <c r="O87" i="31"/>
  <c r="N87" i="31"/>
  <c r="M87" i="31"/>
  <c r="L87" i="31"/>
  <c r="I87" i="31"/>
  <c r="H87" i="31"/>
  <c r="AP86" i="31"/>
  <c r="AO86" i="31"/>
  <c r="AN86" i="31"/>
  <c r="AM86" i="31"/>
  <c r="AL86" i="31"/>
  <c r="AK86" i="31"/>
  <c r="AJ86" i="31"/>
  <c r="S86" i="31"/>
  <c r="R86" i="31"/>
  <c r="Q86" i="31"/>
  <c r="P86" i="31"/>
  <c r="O86" i="31"/>
  <c r="N86" i="31"/>
  <c r="M86" i="31"/>
  <c r="L86" i="31"/>
  <c r="I86" i="31"/>
  <c r="H86" i="31"/>
  <c r="AP85" i="31"/>
  <c r="AO85" i="31"/>
  <c r="AN85" i="31"/>
  <c r="AM85" i="31"/>
  <c r="AL85" i="31"/>
  <c r="AK85" i="31"/>
  <c r="AJ85" i="31"/>
  <c r="S85" i="31"/>
  <c r="R85" i="31"/>
  <c r="Q85" i="31"/>
  <c r="P85" i="31"/>
  <c r="O85" i="31"/>
  <c r="N85" i="31"/>
  <c r="M85" i="31"/>
  <c r="L85" i="31"/>
  <c r="I85" i="31"/>
  <c r="H85" i="31"/>
  <c r="AP84" i="31"/>
  <c r="AO84" i="31"/>
  <c r="AN84" i="31"/>
  <c r="AM84" i="31"/>
  <c r="AL84" i="31"/>
  <c r="AK84" i="31"/>
  <c r="AJ84" i="31"/>
  <c r="S84" i="31"/>
  <c r="R84" i="31"/>
  <c r="Q84" i="31"/>
  <c r="P84" i="31"/>
  <c r="O84" i="31"/>
  <c r="N84" i="31"/>
  <c r="M84" i="31"/>
  <c r="L84" i="31"/>
  <c r="I84" i="31"/>
  <c r="H84" i="31"/>
  <c r="AP83" i="31"/>
  <c r="AO83" i="31"/>
  <c r="AN83" i="31"/>
  <c r="AM83" i="31"/>
  <c r="AL83" i="31"/>
  <c r="AK83" i="31"/>
  <c r="AJ83" i="31"/>
  <c r="S83" i="31"/>
  <c r="R83" i="31"/>
  <c r="Q83" i="31"/>
  <c r="P83" i="31"/>
  <c r="O83" i="31"/>
  <c r="N83" i="31"/>
  <c r="M83" i="31"/>
  <c r="L83" i="31"/>
  <c r="I83" i="31"/>
  <c r="H83" i="31"/>
  <c r="AP82" i="31"/>
  <c r="AO82" i="31"/>
  <c r="AN82" i="31"/>
  <c r="AM82" i="31"/>
  <c r="AL82" i="31"/>
  <c r="AK82" i="31"/>
  <c r="AJ82" i="31"/>
  <c r="S82" i="31"/>
  <c r="R82" i="31"/>
  <c r="Q82" i="31"/>
  <c r="P82" i="31"/>
  <c r="O82" i="31"/>
  <c r="N82" i="31"/>
  <c r="M82" i="31"/>
  <c r="L82" i="31"/>
  <c r="I82" i="31"/>
  <c r="H82" i="31"/>
  <c r="AP81" i="31"/>
  <c r="AO81" i="31"/>
  <c r="AN81" i="31"/>
  <c r="AM81" i="31"/>
  <c r="AL81" i="31"/>
  <c r="AK81" i="31"/>
  <c r="AJ81" i="31"/>
  <c r="S81" i="31"/>
  <c r="R81" i="31"/>
  <c r="Q81" i="31"/>
  <c r="P81" i="31"/>
  <c r="O81" i="31"/>
  <c r="N81" i="31"/>
  <c r="M81" i="31"/>
  <c r="L81" i="31"/>
  <c r="I81" i="31"/>
  <c r="H81" i="31"/>
  <c r="AP80" i="31"/>
  <c r="AO80" i="31"/>
  <c r="AN80" i="31"/>
  <c r="AM80" i="31"/>
  <c r="AL80" i="31"/>
  <c r="AK80" i="31"/>
  <c r="AJ80" i="31"/>
  <c r="S80" i="31"/>
  <c r="R80" i="31"/>
  <c r="Q80" i="31"/>
  <c r="P80" i="31"/>
  <c r="O80" i="31"/>
  <c r="N80" i="31"/>
  <c r="M80" i="31"/>
  <c r="L80" i="31"/>
  <c r="I80" i="31"/>
  <c r="H80" i="31"/>
  <c r="AP79" i="31"/>
  <c r="AO79" i="31"/>
  <c r="AN79" i="31"/>
  <c r="AM79" i="31"/>
  <c r="AL79" i="31"/>
  <c r="AK79" i="31"/>
  <c r="AJ79" i="31"/>
  <c r="R79" i="31"/>
  <c r="P79" i="31"/>
  <c r="O79" i="31"/>
  <c r="N79" i="31"/>
  <c r="M79" i="31"/>
  <c r="L79" i="31"/>
  <c r="I79" i="31"/>
  <c r="H79" i="31"/>
  <c r="AP78" i="31"/>
  <c r="AO78" i="31"/>
  <c r="AN78" i="31"/>
  <c r="AM78" i="31"/>
  <c r="AL78" i="31"/>
  <c r="AK78" i="31"/>
  <c r="AJ78" i="31"/>
  <c r="S78" i="31"/>
  <c r="R78" i="31"/>
  <c r="Q78" i="31"/>
  <c r="P78" i="31"/>
  <c r="O78" i="31"/>
  <c r="N78" i="31"/>
  <c r="M78" i="31"/>
  <c r="L78" i="31"/>
  <c r="I78" i="31"/>
  <c r="H78" i="31"/>
  <c r="AP77" i="31"/>
  <c r="AO77" i="31"/>
  <c r="AN77" i="31"/>
  <c r="AM77" i="31"/>
  <c r="AL77" i="31"/>
  <c r="AK77" i="31"/>
  <c r="AJ77" i="31"/>
  <c r="S77" i="31"/>
  <c r="R77" i="31"/>
  <c r="Q77" i="31"/>
  <c r="P77" i="31"/>
  <c r="O77" i="31"/>
  <c r="N77" i="31"/>
  <c r="M77" i="31"/>
  <c r="L77" i="31"/>
  <c r="I77" i="31"/>
  <c r="H77" i="31"/>
  <c r="AP76" i="31"/>
  <c r="AO76" i="31"/>
  <c r="AN76" i="31"/>
  <c r="AM76" i="31"/>
  <c r="AL76" i="31"/>
  <c r="AK76" i="31"/>
  <c r="AJ76" i="31"/>
  <c r="S76" i="31"/>
  <c r="R76" i="31"/>
  <c r="Q76" i="31"/>
  <c r="P76" i="31"/>
  <c r="O76" i="31"/>
  <c r="N76" i="31"/>
  <c r="M76" i="31"/>
  <c r="L76" i="31"/>
  <c r="I76" i="31"/>
  <c r="H76" i="31"/>
  <c r="AP75" i="31"/>
  <c r="AO75" i="31"/>
  <c r="AN75" i="31"/>
  <c r="AM75" i="31"/>
  <c r="AL75" i="31"/>
  <c r="AK75" i="31"/>
  <c r="AJ75" i="31"/>
  <c r="S75" i="31"/>
  <c r="R75" i="31"/>
  <c r="Q75" i="31"/>
  <c r="P75" i="31"/>
  <c r="O75" i="31"/>
  <c r="N75" i="31"/>
  <c r="M75" i="31"/>
  <c r="L75" i="31"/>
  <c r="I75" i="31"/>
  <c r="H75" i="31"/>
  <c r="AP74" i="31"/>
  <c r="AO74" i="31"/>
  <c r="AN74" i="31"/>
  <c r="AM74" i="31"/>
  <c r="AL74" i="31"/>
  <c r="AK74" i="31"/>
  <c r="AJ74" i="31"/>
  <c r="S74" i="31"/>
  <c r="R74" i="31"/>
  <c r="Q74" i="31"/>
  <c r="P74" i="31"/>
  <c r="O74" i="31"/>
  <c r="N74" i="31"/>
  <c r="M74" i="31"/>
  <c r="L74" i="31"/>
  <c r="I74" i="31"/>
  <c r="H74" i="31"/>
  <c r="AP73" i="31"/>
  <c r="AO73" i="31"/>
  <c r="AN73" i="31"/>
  <c r="AM73" i="31"/>
  <c r="AL73" i="31"/>
  <c r="AK73" i="31"/>
  <c r="AJ73" i="31"/>
  <c r="S73" i="31"/>
  <c r="R73" i="31"/>
  <c r="Q73" i="31"/>
  <c r="P73" i="31"/>
  <c r="O73" i="31"/>
  <c r="N73" i="31"/>
  <c r="M73" i="31"/>
  <c r="L73" i="31"/>
  <c r="I73" i="31"/>
  <c r="H73" i="31"/>
  <c r="AP72" i="31"/>
  <c r="AO72" i="31"/>
  <c r="AN72" i="31"/>
  <c r="AM72" i="31"/>
  <c r="AL72" i="31"/>
  <c r="AK72" i="31"/>
  <c r="AJ72" i="31"/>
  <c r="S72" i="31"/>
  <c r="R72" i="31"/>
  <c r="Q72" i="31"/>
  <c r="P72" i="31"/>
  <c r="O72" i="31"/>
  <c r="N72" i="31"/>
  <c r="M72" i="31"/>
  <c r="L72" i="31"/>
  <c r="I72" i="31"/>
  <c r="H72" i="31"/>
  <c r="AP71" i="31"/>
  <c r="AO71" i="31"/>
  <c r="AN71" i="31"/>
  <c r="AM71" i="31"/>
  <c r="AL71" i="31"/>
  <c r="AK71" i="31"/>
  <c r="AJ71" i="31"/>
  <c r="R71" i="31"/>
  <c r="P71" i="31"/>
  <c r="O71" i="31"/>
  <c r="N71" i="31"/>
  <c r="M71" i="31"/>
  <c r="L71" i="31"/>
  <c r="I71" i="31"/>
  <c r="H71" i="31"/>
  <c r="AP70" i="31"/>
  <c r="AO70" i="31"/>
  <c r="AN70" i="31"/>
  <c r="AM70" i="31"/>
  <c r="AL70" i="31"/>
  <c r="AK70" i="31"/>
  <c r="AJ70" i="31"/>
  <c r="S70" i="31"/>
  <c r="R70" i="31"/>
  <c r="Q70" i="31"/>
  <c r="P70" i="31"/>
  <c r="O70" i="31"/>
  <c r="N70" i="31"/>
  <c r="M70" i="31"/>
  <c r="L70" i="31"/>
  <c r="I70" i="31"/>
  <c r="H70" i="31"/>
  <c r="AP69" i="31"/>
  <c r="AO69" i="31"/>
  <c r="AN69" i="31"/>
  <c r="AM69" i="31"/>
  <c r="AL69" i="31"/>
  <c r="AK69" i="31"/>
  <c r="AJ69" i="31"/>
  <c r="S69" i="31"/>
  <c r="R69" i="31"/>
  <c r="Q69" i="31"/>
  <c r="P69" i="31"/>
  <c r="O69" i="31"/>
  <c r="N69" i="31"/>
  <c r="M69" i="31"/>
  <c r="L69" i="31"/>
  <c r="I69" i="31"/>
  <c r="H69" i="31"/>
  <c r="AP68" i="31"/>
  <c r="AO68" i="31"/>
  <c r="AN68" i="31"/>
  <c r="AM68" i="31"/>
  <c r="AL68" i="31"/>
  <c r="AK68" i="31"/>
  <c r="AJ68" i="31"/>
  <c r="S68" i="31"/>
  <c r="R68" i="31"/>
  <c r="Q68" i="31"/>
  <c r="P68" i="31"/>
  <c r="O68" i="31"/>
  <c r="N68" i="31"/>
  <c r="M68" i="31"/>
  <c r="L68" i="31"/>
  <c r="I68" i="31"/>
  <c r="H68" i="31"/>
  <c r="AP67" i="31"/>
  <c r="AO67" i="31"/>
  <c r="AN67" i="31"/>
  <c r="AM67" i="31"/>
  <c r="AL67" i="31"/>
  <c r="AK67" i="31"/>
  <c r="AJ67" i="31"/>
  <c r="S67" i="31"/>
  <c r="R67" i="31"/>
  <c r="Q67" i="31"/>
  <c r="P67" i="31"/>
  <c r="O67" i="31"/>
  <c r="N67" i="31"/>
  <c r="M67" i="31"/>
  <c r="L67" i="31"/>
  <c r="I67" i="31"/>
  <c r="H67" i="31"/>
  <c r="AP66" i="31"/>
  <c r="AO66" i="31"/>
  <c r="AN66" i="31"/>
  <c r="AM66" i="31"/>
  <c r="AL66" i="31"/>
  <c r="AK66" i="31"/>
  <c r="AJ66" i="31"/>
  <c r="S66" i="31"/>
  <c r="R66" i="31"/>
  <c r="Q66" i="31"/>
  <c r="P66" i="31"/>
  <c r="O66" i="31"/>
  <c r="N66" i="31"/>
  <c r="M66" i="31"/>
  <c r="L66" i="31"/>
  <c r="I66" i="31"/>
  <c r="H66" i="31"/>
  <c r="AP65" i="31"/>
  <c r="AO65" i="31"/>
  <c r="AN65" i="31"/>
  <c r="AM65" i="31"/>
  <c r="AL65" i="31"/>
  <c r="AK65" i="31"/>
  <c r="AJ65" i="31"/>
  <c r="S65" i="31"/>
  <c r="R65" i="31"/>
  <c r="Q65" i="31"/>
  <c r="P65" i="31"/>
  <c r="O65" i="31"/>
  <c r="N65" i="31"/>
  <c r="M65" i="31"/>
  <c r="L65" i="31"/>
  <c r="I65" i="31"/>
  <c r="H65" i="31"/>
  <c r="AP64" i="31"/>
  <c r="AO64" i="31"/>
  <c r="AN64" i="31"/>
  <c r="AM64" i="31"/>
  <c r="AL64" i="31"/>
  <c r="AK64" i="31"/>
  <c r="AJ64" i="31"/>
  <c r="S64" i="31"/>
  <c r="R64" i="31"/>
  <c r="Q64" i="31"/>
  <c r="P64" i="31"/>
  <c r="O64" i="31"/>
  <c r="N64" i="31"/>
  <c r="M64" i="31"/>
  <c r="L64" i="31"/>
  <c r="I64" i="31"/>
  <c r="H64" i="31"/>
  <c r="AP63" i="31"/>
  <c r="AO63" i="31"/>
  <c r="AN63" i="31"/>
  <c r="AM63" i="31"/>
  <c r="AL63" i="31"/>
  <c r="AK63" i="31"/>
  <c r="AJ63" i="31"/>
  <c r="R63" i="31"/>
  <c r="P63" i="31"/>
  <c r="O63" i="31"/>
  <c r="N63" i="31"/>
  <c r="M63" i="31"/>
  <c r="L63" i="31"/>
  <c r="I63" i="31"/>
  <c r="H63" i="31"/>
  <c r="AP62" i="31"/>
  <c r="AO62" i="31"/>
  <c r="AN62" i="31"/>
  <c r="AM62" i="31"/>
  <c r="AL62" i="31"/>
  <c r="AK62" i="31"/>
  <c r="AJ62" i="31"/>
  <c r="S62" i="31"/>
  <c r="R62" i="31"/>
  <c r="Q62" i="31"/>
  <c r="P62" i="31"/>
  <c r="O62" i="31"/>
  <c r="N62" i="31"/>
  <c r="M62" i="31"/>
  <c r="L62" i="31"/>
  <c r="I62" i="31"/>
  <c r="H62" i="31"/>
  <c r="AP61" i="31"/>
  <c r="AO61" i="31"/>
  <c r="AN61" i="31"/>
  <c r="AM61" i="31"/>
  <c r="AL61" i="31"/>
  <c r="AK61" i="31"/>
  <c r="AJ61" i="31"/>
  <c r="S61" i="31"/>
  <c r="R61" i="31"/>
  <c r="Q61" i="31"/>
  <c r="P61" i="31"/>
  <c r="O61" i="31"/>
  <c r="N61" i="31"/>
  <c r="M61" i="31"/>
  <c r="L61" i="31"/>
  <c r="I61" i="31"/>
  <c r="H61" i="31"/>
  <c r="AP60" i="31"/>
  <c r="AO60" i="31"/>
  <c r="AN60" i="31"/>
  <c r="AM60" i="31"/>
  <c r="AL60" i="31"/>
  <c r="AK60" i="31"/>
  <c r="AJ60" i="31"/>
  <c r="S60" i="31"/>
  <c r="R60" i="31"/>
  <c r="Q60" i="31"/>
  <c r="P60" i="31"/>
  <c r="O60" i="31"/>
  <c r="N60" i="31"/>
  <c r="M60" i="31"/>
  <c r="L60" i="31"/>
  <c r="I60" i="31"/>
  <c r="H60" i="31"/>
  <c r="AP59" i="31"/>
  <c r="AO59" i="31"/>
  <c r="AN59" i="31"/>
  <c r="AM59" i="31"/>
  <c r="AL59" i="31"/>
  <c r="AK59" i="31"/>
  <c r="AJ59" i="31"/>
  <c r="S59" i="31"/>
  <c r="R59" i="31"/>
  <c r="Q59" i="31"/>
  <c r="P59" i="31"/>
  <c r="O59" i="31"/>
  <c r="N59" i="31"/>
  <c r="M59" i="31"/>
  <c r="L59" i="31"/>
  <c r="I59" i="31"/>
  <c r="H59" i="31"/>
  <c r="AP58" i="31"/>
  <c r="AO58" i="31"/>
  <c r="AN58" i="31"/>
  <c r="AM58" i="31"/>
  <c r="AL58" i="31"/>
  <c r="AK58" i="31"/>
  <c r="AJ58" i="31"/>
  <c r="S58" i="31"/>
  <c r="R58" i="31"/>
  <c r="Q58" i="31"/>
  <c r="P58" i="31"/>
  <c r="O58" i="31"/>
  <c r="N58" i="31"/>
  <c r="M58" i="31"/>
  <c r="L58" i="31"/>
  <c r="I58" i="31"/>
  <c r="H58" i="31"/>
  <c r="AP57" i="31"/>
  <c r="AO57" i="31"/>
  <c r="AN57" i="31"/>
  <c r="AM57" i="31"/>
  <c r="AL57" i="31"/>
  <c r="AK57" i="31"/>
  <c r="AJ57" i="31"/>
  <c r="S57" i="31"/>
  <c r="R57" i="31"/>
  <c r="Q57" i="31"/>
  <c r="P57" i="31"/>
  <c r="O57" i="31"/>
  <c r="N57" i="31"/>
  <c r="M57" i="31"/>
  <c r="L57" i="31"/>
  <c r="I57" i="31"/>
  <c r="H57" i="31"/>
  <c r="AP56" i="31"/>
  <c r="AO56" i="31"/>
  <c r="AN56" i="31"/>
  <c r="AM56" i="31"/>
  <c r="AL56" i="31"/>
  <c r="AK56" i="31"/>
  <c r="AJ56" i="31"/>
  <c r="S56" i="31"/>
  <c r="R56" i="31"/>
  <c r="Q56" i="31"/>
  <c r="P56" i="31"/>
  <c r="O56" i="31"/>
  <c r="N56" i="31"/>
  <c r="M56" i="31"/>
  <c r="L56" i="31"/>
  <c r="I56" i="31"/>
  <c r="H56" i="31"/>
  <c r="AP55" i="31"/>
  <c r="AO55" i="31"/>
  <c r="AN55" i="31"/>
  <c r="AM55" i="31"/>
  <c r="AL55" i="31"/>
  <c r="AK55" i="31"/>
  <c r="AJ55" i="31"/>
  <c r="R55" i="31"/>
  <c r="P55" i="31"/>
  <c r="O55" i="31"/>
  <c r="N55" i="31"/>
  <c r="M55" i="31"/>
  <c r="L55" i="31"/>
  <c r="I55" i="31"/>
  <c r="H55" i="31"/>
  <c r="AP54" i="31"/>
  <c r="AO54" i="31"/>
  <c r="AN54" i="31"/>
  <c r="AM54" i="31"/>
  <c r="AL54" i="31"/>
  <c r="AK54" i="31"/>
  <c r="AJ54" i="31"/>
  <c r="S54" i="31"/>
  <c r="R54" i="31"/>
  <c r="Q54" i="31"/>
  <c r="P54" i="31"/>
  <c r="O54" i="31"/>
  <c r="N54" i="31"/>
  <c r="M54" i="31"/>
  <c r="L54" i="31"/>
  <c r="I54" i="31"/>
  <c r="H54" i="31"/>
  <c r="AP53" i="31"/>
  <c r="AO53" i="31"/>
  <c r="AN53" i="31"/>
  <c r="AM53" i="31"/>
  <c r="AL53" i="31"/>
  <c r="AK53" i="31"/>
  <c r="AJ53" i="31"/>
  <c r="S53" i="31"/>
  <c r="R53" i="31"/>
  <c r="Q53" i="31"/>
  <c r="P53" i="31"/>
  <c r="O53" i="31"/>
  <c r="N53" i="31"/>
  <c r="M53" i="31"/>
  <c r="L53" i="31"/>
  <c r="I53" i="31"/>
  <c r="H53" i="31"/>
  <c r="AP52" i="31"/>
  <c r="AO52" i="31"/>
  <c r="AN52" i="31"/>
  <c r="AM52" i="31"/>
  <c r="AL52" i="31"/>
  <c r="AK52" i="31"/>
  <c r="AJ52" i="31"/>
  <c r="S52" i="31"/>
  <c r="R52" i="31"/>
  <c r="Q52" i="31"/>
  <c r="P52" i="31"/>
  <c r="O52" i="31"/>
  <c r="N52" i="31"/>
  <c r="M52" i="31"/>
  <c r="L52" i="31"/>
  <c r="I52" i="31"/>
  <c r="H52" i="31"/>
  <c r="AP51" i="31"/>
  <c r="AO51" i="31"/>
  <c r="AN51" i="31"/>
  <c r="AM51" i="31"/>
  <c r="AL51" i="31"/>
  <c r="AK51" i="31"/>
  <c r="AJ51" i="31"/>
  <c r="S51" i="31"/>
  <c r="R51" i="31"/>
  <c r="Q51" i="31"/>
  <c r="P51" i="31"/>
  <c r="O51" i="31"/>
  <c r="N51" i="31"/>
  <c r="M51" i="31"/>
  <c r="L51" i="31"/>
  <c r="I51" i="31"/>
  <c r="H51" i="31"/>
  <c r="AP50" i="31"/>
  <c r="AO50" i="31"/>
  <c r="AN50" i="31"/>
  <c r="AM50" i="31"/>
  <c r="AL50" i="31"/>
  <c r="AK50" i="31"/>
  <c r="AJ50" i="31"/>
  <c r="S50" i="31"/>
  <c r="R50" i="31"/>
  <c r="Q50" i="31"/>
  <c r="P50" i="31"/>
  <c r="O50" i="31"/>
  <c r="N50" i="31"/>
  <c r="M50" i="31"/>
  <c r="L50" i="31"/>
  <c r="I50" i="31"/>
  <c r="H50" i="31"/>
  <c r="AP49" i="31"/>
  <c r="AO49" i="31"/>
  <c r="AN49" i="31"/>
  <c r="AM49" i="31"/>
  <c r="AL49" i="31"/>
  <c r="AK49" i="31"/>
  <c r="AJ49" i="31"/>
  <c r="S49" i="31"/>
  <c r="R49" i="31"/>
  <c r="Q49" i="31"/>
  <c r="P49" i="31"/>
  <c r="O49" i="31"/>
  <c r="N49" i="31"/>
  <c r="M49" i="31"/>
  <c r="L49" i="31"/>
  <c r="I49" i="31"/>
  <c r="H49" i="31"/>
  <c r="AP48" i="31"/>
  <c r="AO48" i="31"/>
  <c r="AN48" i="31"/>
  <c r="AM48" i="31"/>
  <c r="AL48" i="31"/>
  <c r="AK48" i="31"/>
  <c r="AJ48" i="31"/>
  <c r="S48" i="31"/>
  <c r="R48" i="31"/>
  <c r="Q48" i="31"/>
  <c r="P48" i="31"/>
  <c r="O48" i="31"/>
  <c r="N48" i="31"/>
  <c r="M48" i="31"/>
  <c r="L48" i="31"/>
  <c r="I48" i="31"/>
  <c r="H48" i="31"/>
  <c r="AP47" i="31"/>
  <c r="AO47" i="31"/>
  <c r="AN47" i="31"/>
  <c r="AM47" i="31"/>
  <c r="AL47" i="31"/>
  <c r="AK47" i="31"/>
  <c r="AJ47" i="31"/>
  <c r="R47" i="31"/>
  <c r="P47" i="31"/>
  <c r="O47" i="31"/>
  <c r="N47" i="31"/>
  <c r="M47" i="31"/>
  <c r="L47" i="31"/>
  <c r="I47" i="31"/>
  <c r="H47" i="31"/>
  <c r="AP46" i="31"/>
  <c r="AO46" i="31"/>
  <c r="AN46" i="31"/>
  <c r="AM46" i="31"/>
  <c r="AL46" i="31"/>
  <c r="AK46" i="31"/>
  <c r="AJ46" i="31"/>
  <c r="S46" i="31"/>
  <c r="R46" i="31"/>
  <c r="Q46" i="31"/>
  <c r="P46" i="31"/>
  <c r="O46" i="31"/>
  <c r="N46" i="31"/>
  <c r="M46" i="31"/>
  <c r="L46" i="31"/>
  <c r="I46" i="31"/>
  <c r="H46" i="31"/>
  <c r="AP45" i="31"/>
  <c r="AO45" i="31"/>
  <c r="AN45" i="31"/>
  <c r="AM45" i="31"/>
  <c r="AL45" i="31"/>
  <c r="AK45" i="31"/>
  <c r="AJ45" i="31"/>
  <c r="S45" i="31"/>
  <c r="R45" i="31"/>
  <c r="Q45" i="31"/>
  <c r="P45" i="31"/>
  <c r="O45" i="31"/>
  <c r="N45" i="31"/>
  <c r="M45" i="31"/>
  <c r="L45" i="31"/>
  <c r="I45" i="31"/>
  <c r="H45" i="31"/>
  <c r="AP44" i="31"/>
  <c r="AO44" i="31"/>
  <c r="AN44" i="31"/>
  <c r="AM44" i="31"/>
  <c r="AL44" i="31"/>
  <c r="AK44" i="31"/>
  <c r="AJ44" i="31"/>
  <c r="S44" i="31"/>
  <c r="R44" i="31"/>
  <c r="Q44" i="31"/>
  <c r="P44" i="31"/>
  <c r="O44" i="31"/>
  <c r="N44" i="31"/>
  <c r="M44" i="31"/>
  <c r="L44" i="31"/>
  <c r="I44" i="31"/>
  <c r="H44" i="31"/>
  <c r="AP43" i="31"/>
  <c r="AO43" i="31"/>
  <c r="AN43" i="31"/>
  <c r="AM43" i="31"/>
  <c r="AL43" i="31"/>
  <c r="AK43" i="31"/>
  <c r="AJ43" i="31"/>
  <c r="S43" i="31"/>
  <c r="R43" i="31"/>
  <c r="Q43" i="31"/>
  <c r="P43" i="31"/>
  <c r="O43" i="31"/>
  <c r="N43" i="31"/>
  <c r="M43" i="31"/>
  <c r="L43" i="31"/>
  <c r="I43" i="31"/>
  <c r="H43" i="31"/>
  <c r="AP42" i="31"/>
  <c r="AO42" i="31"/>
  <c r="AN42" i="31"/>
  <c r="AM42" i="31"/>
  <c r="AL42" i="31"/>
  <c r="AK42" i="31"/>
  <c r="AJ42" i="31"/>
  <c r="S42" i="31"/>
  <c r="R42" i="31"/>
  <c r="Q42" i="31"/>
  <c r="P42" i="31"/>
  <c r="O42" i="31"/>
  <c r="N42" i="31"/>
  <c r="M42" i="31"/>
  <c r="L42" i="31"/>
  <c r="I42" i="31"/>
  <c r="H42" i="31"/>
  <c r="AP41" i="31"/>
  <c r="AO41" i="31"/>
  <c r="AN41" i="31"/>
  <c r="AM41" i="31"/>
  <c r="AL41" i="31"/>
  <c r="AK41" i="31"/>
  <c r="AJ41" i="31"/>
  <c r="S41" i="31"/>
  <c r="R41" i="31"/>
  <c r="Q41" i="31"/>
  <c r="P41" i="31"/>
  <c r="O41" i="31"/>
  <c r="N41" i="31"/>
  <c r="M41" i="31"/>
  <c r="L41" i="31"/>
  <c r="I41" i="31"/>
  <c r="H41" i="31"/>
  <c r="AP40" i="31"/>
  <c r="AO40" i="31"/>
  <c r="AN40" i="31"/>
  <c r="AM40" i="31"/>
  <c r="AL40" i="31"/>
  <c r="AK40" i="31"/>
  <c r="AJ40" i="31"/>
  <c r="S40" i="31"/>
  <c r="R40" i="31"/>
  <c r="Q40" i="31"/>
  <c r="P40" i="31"/>
  <c r="O40" i="31"/>
  <c r="N40" i="31"/>
  <c r="M40" i="31"/>
  <c r="L40" i="31"/>
  <c r="I40" i="31"/>
  <c r="H40" i="31"/>
  <c r="AP39" i="31"/>
  <c r="AO39" i="31"/>
  <c r="AN39" i="31"/>
  <c r="AM39" i="31"/>
  <c r="AL39" i="31"/>
  <c r="AK39" i="31"/>
  <c r="AJ39" i="31"/>
  <c r="R39" i="31"/>
  <c r="P39" i="31"/>
  <c r="O39" i="31"/>
  <c r="N39" i="31"/>
  <c r="M39" i="31"/>
  <c r="L39" i="31"/>
  <c r="I39" i="31"/>
  <c r="H39" i="31"/>
  <c r="AP38" i="31"/>
  <c r="AO38" i="31"/>
  <c r="AN38" i="31"/>
  <c r="AM38" i="31"/>
  <c r="AL38" i="31"/>
  <c r="AK38" i="31"/>
  <c r="AJ38" i="31"/>
  <c r="S38" i="31"/>
  <c r="R38" i="31"/>
  <c r="Q38" i="31"/>
  <c r="P38" i="31"/>
  <c r="O38" i="31"/>
  <c r="N38" i="31"/>
  <c r="M38" i="31"/>
  <c r="L38" i="31"/>
  <c r="I38" i="31"/>
  <c r="H38" i="31"/>
  <c r="AP37" i="31"/>
  <c r="AO37" i="31"/>
  <c r="AN37" i="31"/>
  <c r="AM37" i="31"/>
  <c r="AL37" i="31"/>
  <c r="AK37" i="31"/>
  <c r="AJ37" i="31"/>
  <c r="S37" i="31"/>
  <c r="R37" i="31"/>
  <c r="Q37" i="31"/>
  <c r="P37" i="31"/>
  <c r="O37" i="31"/>
  <c r="N37" i="31"/>
  <c r="M37" i="31"/>
  <c r="L37" i="31"/>
  <c r="I37" i="31"/>
  <c r="H37" i="31"/>
  <c r="AP36" i="31"/>
  <c r="AO36" i="31"/>
  <c r="AN36" i="31"/>
  <c r="AM36" i="31"/>
  <c r="AL36" i="31"/>
  <c r="AK36" i="31"/>
  <c r="AJ36" i="31"/>
  <c r="S36" i="31"/>
  <c r="R36" i="31"/>
  <c r="Q36" i="31"/>
  <c r="P36" i="31"/>
  <c r="O36" i="31"/>
  <c r="N36" i="31"/>
  <c r="M36" i="31"/>
  <c r="L36" i="31"/>
  <c r="I36" i="31"/>
  <c r="H36" i="31"/>
  <c r="AP35" i="31"/>
  <c r="AO35" i="31"/>
  <c r="AN35" i="31"/>
  <c r="AM35" i="31"/>
  <c r="AL35" i="31"/>
  <c r="AK35" i="31"/>
  <c r="AJ35" i="31"/>
  <c r="S35" i="31"/>
  <c r="R35" i="31"/>
  <c r="Q35" i="31"/>
  <c r="P35" i="31"/>
  <c r="O35" i="31"/>
  <c r="N35" i="31"/>
  <c r="M35" i="31"/>
  <c r="L35" i="31"/>
  <c r="I35" i="31"/>
  <c r="H35" i="31"/>
  <c r="AP34" i="31"/>
  <c r="AO34" i="31"/>
  <c r="AN34" i="31"/>
  <c r="AM34" i="31"/>
  <c r="AL34" i="31"/>
  <c r="AK34" i="31"/>
  <c r="AJ34" i="31"/>
  <c r="S34" i="31"/>
  <c r="R34" i="31"/>
  <c r="Q34" i="31"/>
  <c r="P34" i="31"/>
  <c r="O34" i="31"/>
  <c r="N34" i="31"/>
  <c r="M34" i="31"/>
  <c r="L34" i="31"/>
  <c r="I34" i="31"/>
  <c r="H34" i="31"/>
  <c r="AP33" i="31"/>
  <c r="AO33" i="31"/>
  <c r="AN33" i="31"/>
  <c r="AM33" i="31"/>
  <c r="AL33" i="31"/>
  <c r="AK33" i="31"/>
  <c r="AJ33" i="31"/>
  <c r="S33" i="31"/>
  <c r="R33" i="31"/>
  <c r="Q33" i="31"/>
  <c r="P33" i="31"/>
  <c r="O33" i="31"/>
  <c r="N33" i="31"/>
  <c r="M33" i="31"/>
  <c r="L33" i="31"/>
  <c r="I33" i="31"/>
  <c r="H33" i="31"/>
  <c r="AP32" i="31"/>
  <c r="AO32" i="31"/>
  <c r="AN32" i="31"/>
  <c r="AM32" i="31"/>
  <c r="AL32" i="31"/>
  <c r="AK32" i="31"/>
  <c r="AJ32" i="31"/>
  <c r="S32" i="31"/>
  <c r="R32" i="31"/>
  <c r="Q32" i="31"/>
  <c r="P32" i="31"/>
  <c r="O32" i="31"/>
  <c r="N32" i="31"/>
  <c r="M32" i="31"/>
  <c r="L32" i="31"/>
  <c r="I32" i="31"/>
  <c r="H32" i="31"/>
  <c r="AP31" i="31"/>
  <c r="AO31" i="31"/>
  <c r="AN31" i="31"/>
  <c r="AM31" i="31"/>
  <c r="AL31" i="31"/>
  <c r="AK31" i="31"/>
  <c r="AJ31" i="31"/>
  <c r="R31" i="31"/>
  <c r="P31" i="31"/>
  <c r="O31" i="31"/>
  <c r="N31" i="31"/>
  <c r="M31" i="31"/>
  <c r="L31" i="31"/>
  <c r="I31" i="31"/>
  <c r="H31" i="31"/>
  <c r="AP30" i="31"/>
  <c r="AO30" i="31"/>
  <c r="AN30" i="31"/>
  <c r="AM30" i="31"/>
  <c r="AL30" i="31"/>
  <c r="AK30" i="31"/>
  <c r="AJ30" i="31"/>
  <c r="S30" i="31"/>
  <c r="R30" i="31"/>
  <c r="Q30" i="31"/>
  <c r="P30" i="31"/>
  <c r="O30" i="31"/>
  <c r="N30" i="31"/>
  <c r="M30" i="31"/>
  <c r="L30" i="31"/>
  <c r="I30" i="31"/>
  <c r="H30" i="31"/>
  <c r="AP29" i="31"/>
  <c r="AO29" i="31"/>
  <c r="AN29" i="31"/>
  <c r="AM29" i="31"/>
  <c r="AL29" i="31"/>
  <c r="AK29" i="31"/>
  <c r="AJ29" i="31"/>
  <c r="S29" i="31"/>
  <c r="R29" i="31"/>
  <c r="Q29" i="31"/>
  <c r="P29" i="31"/>
  <c r="O29" i="31"/>
  <c r="N29" i="31"/>
  <c r="M29" i="31"/>
  <c r="L29" i="31"/>
  <c r="I29" i="31"/>
  <c r="H29" i="31"/>
  <c r="AP28" i="31"/>
  <c r="AO28" i="31"/>
  <c r="AN28" i="31"/>
  <c r="AM28" i="31"/>
  <c r="AL28" i="31"/>
  <c r="AK28" i="31"/>
  <c r="AJ28" i="31"/>
  <c r="S28" i="31"/>
  <c r="R28" i="31"/>
  <c r="Q28" i="31"/>
  <c r="P28" i="31"/>
  <c r="O28" i="31"/>
  <c r="N28" i="31"/>
  <c r="M28" i="31"/>
  <c r="L28" i="31"/>
  <c r="I28" i="31"/>
  <c r="H28" i="31"/>
  <c r="AP27" i="31"/>
  <c r="AO27" i="31"/>
  <c r="AN27" i="31"/>
  <c r="AM27" i="31"/>
  <c r="AL27" i="31"/>
  <c r="AK27" i="31"/>
  <c r="AJ27" i="31"/>
  <c r="S27" i="31"/>
  <c r="R27" i="31"/>
  <c r="Q27" i="31"/>
  <c r="P27" i="31"/>
  <c r="O27" i="31"/>
  <c r="N27" i="31"/>
  <c r="M27" i="31"/>
  <c r="L27" i="31"/>
  <c r="I27" i="31"/>
  <c r="H27" i="31"/>
  <c r="AP26" i="31"/>
  <c r="AO26" i="31"/>
  <c r="AN26" i="31"/>
  <c r="AM26" i="31"/>
  <c r="AL26" i="31"/>
  <c r="AK26" i="31"/>
  <c r="AJ26" i="31"/>
  <c r="S26" i="31"/>
  <c r="R26" i="31"/>
  <c r="Q26" i="31"/>
  <c r="P26" i="31"/>
  <c r="O26" i="31"/>
  <c r="N26" i="31"/>
  <c r="M26" i="31"/>
  <c r="L26" i="31"/>
  <c r="I26" i="31"/>
  <c r="H26" i="31"/>
  <c r="AP25" i="31"/>
  <c r="AO25" i="31"/>
  <c r="AN25" i="31"/>
  <c r="AM25" i="31"/>
  <c r="AL25" i="31"/>
  <c r="AK25" i="31"/>
  <c r="AJ25" i="31"/>
  <c r="S25" i="31"/>
  <c r="R25" i="31"/>
  <c r="Q25" i="31"/>
  <c r="P25" i="31"/>
  <c r="O25" i="31"/>
  <c r="N25" i="31"/>
  <c r="M25" i="31"/>
  <c r="L25" i="31"/>
  <c r="I25" i="31"/>
  <c r="H25" i="31"/>
  <c r="AP24" i="31"/>
  <c r="AO24" i="31"/>
  <c r="AN24" i="31"/>
  <c r="AM24" i="31"/>
  <c r="AL24" i="31"/>
  <c r="AK24" i="31"/>
  <c r="AJ24" i="31"/>
  <c r="S24" i="31"/>
  <c r="R24" i="31"/>
  <c r="Q24" i="31"/>
  <c r="P24" i="31"/>
  <c r="O24" i="31"/>
  <c r="N24" i="31"/>
  <c r="M24" i="31"/>
  <c r="L24" i="31"/>
  <c r="I24" i="31"/>
  <c r="H24" i="31"/>
  <c r="AP23" i="31"/>
  <c r="AO23" i="31"/>
  <c r="AN23" i="31"/>
  <c r="AM23" i="31"/>
  <c r="AL23" i="31"/>
  <c r="AK23" i="31"/>
  <c r="AJ23" i="31"/>
  <c r="R23" i="31"/>
  <c r="P23" i="31"/>
  <c r="O23" i="31"/>
  <c r="N23" i="31"/>
  <c r="M23" i="31"/>
  <c r="L23" i="31"/>
  <c r="I23" i="31"/>
  <c r="H23" i="31"/>
  <c r="AP22" i="31"/>
  <c r="AO22" i="31"/>
  <c r="AN22" i="31"/>
  <c r="AM22" i="31"/>
  <c r="AL22" i="31"/>
  <c r="AK22" i="31"/>
  <c r="AJ22" i="31"/>
  <c r="S22" i="31"/>
  <c r="R22" i="31"/>
  <c r="Q22" i="31"/>
  <c r="P22" i="31"/>
  <c r="O22" i="31"/>
  <c r="N22" i="31"/>
  <c r="M22" i="31"/>
  <c r="L22" i="31"/>
  <c r="I22" i="31"/>
  <c r="H22" i="31"/>
  <c r="AP21" i="31"/>
  <c r="AO21" i="31"/>
  <c r="AN21" i="31"/>
  <c r="AM21" i="31"/>
  <c r="AL21" i="31"/>
  <c r="AK21" i="31"/>
  <c r="AJ21" i="31"/>
  <c r="S21" i="31"/>
  <c r="R21" i="31"/>
  <c r="Q21" i="31"/>
  <c r="P21" i="31"/>
  <c r="O21" i="31"/>
  <c r="N21" i="31"/>
  <c r="M21" i="31"/>
  <c r="L21" i="31"/>
  <c r="I21" i="31"/>
  <c r="H21" i="31"/>
  <c r="AP20" i="31"/>
  <c r="AO20" i="31"/>
  <c r="AN20" i="31"/>
  <c r="AM20" i="31"/>
  <c r="AL20" i="31"/>
  <c r="AK20" i="31"/>
  <c r="AJ20" i="31"/>
  <c r="S20" i="31"/>
  <c r="R20" i="31"/>
  <c r="Q20" i="31"/>
  <c r="P20" i="31"/>
  <c r="O20" i="31"/>
  <c r="N20" i="31"/>
  <c r="M20" i="31"/>
  <c r="L20" i="31"/>
  <c r="I20" i="31"/>
  <c r="H20" i="31"/>
  <c r="AP19" i="31"/>
  <c r="AO19" i="31"/>
  <c r="AN19" i="31"/>
  <c r="AM19" i="31"/>
  <c r="AL19" i="31"/>
  <c r="AK19" i="31"/>
  <c r="AJ19" i="31"/>
  <c r="S19" i="31"/>
  <c r="R19" i="31"/>
  <c r="Q19" i="31"/>
  <c r="P19" i="31"/>
  <c r="O19" i="31"/>
  <c r="N19" i="31"/>
  <c r="M19" i="31"/>
  <c r="L19" i="31"/>
  <c r="I19" i="31"/>
  <c r="H19" i="31"/>
  <c r="AP18" i="31"/>
  <c r="AO18" i="31"/>
  <c r="AN18" i="31"/>
  <c r="AM18" i="31"/>
  <c r="AL18" i="31"/>
  <c r="AK18" i="31"/>
  <c r="S18" i="31"/>
  <c r="R18" i="31"/>
  <c r="Q18" i="31"/>
  <c r="P18" i="31"/>
  <c r="O18" i="31"/>
  <c r="N18" i="31"/>
  <c r="M18" i="31"/>
  <c r="AP17" i="31"/>
  <c r="AO17" i="31"/>
  <c r="AN17" i="31"/>
  <c r="AM17" i="31"/>
  <c r="AL17" i="31"/>
  <c r="AK17" i="31"/>
  <c r="S17" i="31"/>
  <c r="R17" i="31"/>
  <c r="Q17" i="31"/>
  <c r="P17" i="31"/>
  <c r="O17" i="31"/>
  <c r="N17" i="31"/>
  <c r="M17" i="31"/>
  <c r="AP16" i="31"/>
  <c r="AO16" i="31"/>
  <c r="AN16" i="31"/>
  <c r="AM16" i="31"/>
  <c r="AL16" i="31"/>
  <c r="AK16" i="31"/>
  <c r="S16" i="31"/>
  <c r="R16" i="31"/>
  <c r="Q16" i="31"/>
  <c r="P16" i="31"/>
  <c r="O16" i="31"/>
  <c r="N16" i="31"/>
  <c r="M16" i="31"/>
  <c r="AP15" i="31"/>
  <c r="AO15" i="31"/>
  <c r="AN15" i="31"/>
  <c r="AM15" i="31"/>
  <c r="AL15" i="31"/>
  <c r="AK15" i="31"/>
  <c r="R15" i="31"/>
  <c r="P15" i="31"/>
  <c r="O15" i="31"/>
  <c r="N15" i="31"/>
  <c r="M15" i="31"/>
  <c r="AP14" i="31"/>
  <c r="AO14" i="31"/>
  <c r="AN14" i="31"/>
  <c r="AM14" i="31"/>
  <c r="AL14" i="31"/>
  <c r="AK14" i="31"/>
  <c r="S14" i="31"/>
  <c r="R14" i="31"/>
  <c r="Q14" i="31"/>
  <c r="P14" i="31"/>
  <c r="O14" i="31"/>
  <c r="N14" i="31"/>
  <c r="M14" i="31"/>
  <c r="AP13" i="31"/>
  <c r="AO13" i="31"/>
  <c r="AN13" i="31"/>
  <c r="AM13" i="31"/>
  <c r="AL13" i="31"/>
  <c r="AK13" i="31"/>
  <c r="S13" i="31"/>
  <c r="R13" i="31"/>
  <c r="Q13" i="31"/>
  <c r="P13" i="31"/>
  <c r="O13" i="31"/>
  <c r="N13" i="31"/>
  <c r="M13" i="31"/>
  <c r="AP12" i="31"/>
  <c r="AO12" i="31"/>
  <c r="AN12" i="31"/>
  <c r="AM12" i="31"/>
  <c r="AL12" i="31"/>
  <c r="AK12" i="31"/>
  <c r="S12" i="31"/>
  <c r="R12" i="31"/>
  <c r="Q12" i="31"/>
  <c r="P12" i="31"/>
  <c r="O12" i="31"/>
  <c r="N12" i="31"/>
  <c r="M12" i="31"/>
  <c r="AP11" i="31"/>
  <c r="AO11" i="31"/>
  <c r="AN11" i="31"/>
  <c r="AM11" i="31"/>
  <c r="AL11" i="31"/>
  <c r="AK11" i="31"/>
  <c r="S11" i="31"/>
  <c r="R11" i="31"/>
  <c r="Q11" i="31"/>
  <c r="P11" i="31"/>
  <c r="O11" i="31"/>
  <c r="N11" i="31"/>
  <c r="M11" i="31"/>
  <c r="O41" i="38"/>
  <c r="N41" i="38"/>
  <c r="L41" i="38"/>
  <c r="D41" i="38"/>
  <c r="O40" i="38"/>
  <c r="N40" i="38"/>
  <c r="L40" i="38"/>
  <c r="D40" i="38"/>
  <c r="O39" i="38"/>
  <c r="N39" i="38"/>
  <c r="L39" i="38"/>
  <c r="D39" i="38"/>
  <c r="O38" i="38"/>
  <c r="N38" i="38"/>
  <c r="L38" i="38"/>
  <c r="D38" i="38"/>
  <c r="O37" i="38"/>
  <c r="N37" i="38"/>
  <c r="L37" i="38"/>
  <c r="D37" i="38"/>
  <c r="O36" i="38"/>
  <c r="N36" i="38"/>
  <c r="L36" i="38"/>
  <c r="D36" i="38"/>
  <c r="O35" i="38"/>
  <c r="N35" i="38"/>
  <c r="L35" i="38"/>
  <c r="D35" i="38"/>
  <c r="O34" i="38"/>
  <c r="N34" i="38"/>
  <c r="L34" i="38"/>
  <c r="D34" i="38"/>
  <c r="O33" i="38"/>
  <c r="N33" i="38"/>
  <c r="L33" i="38"/>
  <c r="D33" i="38"/>
  <c r="O32" i="38"/>
  <c r="N32" i="38"/>
  <c r="L32" i="38"/>
  <c r="D32" i="38"/>
  <c r="O31" i="38"/>
  <c r="N31" i="38"/>
  <c r="L31" i="38"/>
  <c r="D31" i="38"/>
  <c r="O30" i="38"/>
  <c r="N30" i="38"/>
  <c r="L30" i="38"/>
  <c r="D30" i="38"/>
  <c r="O29" i="38"/>
  <c r="N29" i="38"/>
  <c r="L29" i="38"/>
  <c r="D29" i="38"/>
  <c r="O28" i="38"/>
  <c r="N28" i="38"/>
  <c r="L28" i="38"/>
  <c r="D28" i="38"/>
  <c r="O27" i="38"/>
  <c r="N27" i="38"/>
  <c r="L27" i="38"/>
  <c r="D27" i="38"/>
  <c r="O26" i="38"/>
  <c r="N26" i="38"/>
  <c r="L26" i="38"/>
  <c r="D26" i="38"/>
  <c r="O25" i="38"/>
  <c r="N25" i="38"/>
  <c r="L25" i="38"/>
  <c r="D25" i="38"/>
  <c r="O24" i="38"/>
  <c r="N24" i="38"/>
  <c r="L24" i="38"/>
  <c r="D24" i="38"/>
  <c r="O23" i="38"/>
  <c r="N23" i="38"/>
  <c r="L23" i="38"/>
  <c r="D23" i="38"/>
  <c r="O22" i="38"/>
  <c r="N22" i="38"/>
  <c r="L22" i="38"/>
  <c r="D22" i="38"/>
  <c r="O21" i="38"/>
  <c r="N21" i="38"/>
  <c r="L21" i="38"/>
  <c r="D21" i="38"/>
  <c r="O20" i="38"/>
  <c r="N20" i="38"/>
  <c r="L20" i="38"/>
  <c r="D20" i="38"/>
  <c r="O19" i="38"/>
  <c r="N19" i="38"/>
  <c r="L19" i="38"/>
  <c r="D19" i="38"/>
  <c r="O18" i="38"/>
  <c r="N18" i="38"/>
  <c r="L18" i="38"/>
  <c r="D18" i="38"/>
  <c r="O17" i="38"/>
  <c r="N17" i="38"/>
  <c r="L17" i="38"/>
  <c r="D17" i="38"/>
  <c r="O16" i="38"/>
  <c r="N16" i="38"/>
  <c r="L16" i="38"/>
  <c r="D16" i="38"/>
  <c r="O15" i="38"/>
  <c r="N15" i="38"/>
  <c r="L15" i="38"/>
  <c r="D15" i="38"/>
  <c r="O14" i="38"/>
  <c r="N14" i="38"/>
  <c r="L14" i="38"/>
  <c r="D14" i="38"/>
  <c r="N13" i="38"/>
  <c r="L13" i="38"/>
  <c r="D13" i="38"/>
  <c r="N12" i="38"/>
  <c r="L12" i="38"/>
  <c r="D12" i="38"/>
  <c r="N11" i="38"/>
  <c r="L11" i="38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3" i="29"/>
  <c r="D103" i="29"/>
  <c r="L102" i="29"/>
  <c r="D102" i="29"/>
  <c r="L101" i="29"/>
  <c r="D101" i="29"/>
  <c r="L100" i="29"/>
  <c r="D100" i="29"/>
  <c r="L99" i="29"/>
  <c r="D99" i="29"/>
  <c r="L98" i="29"/>
  <c r="D98" i="29"/>
  <c r="L97" i="29"/>
  <c r="D97" i="29"/>
  <c r="L96" i="29"/>
  <c r="D96" i="29"/>
  <c r="L95" i="29"/>
  <c r="D95" i="29"/>
  <c r="L94" i="29"/>
  <c r="D94" i="29"/>
  <c r="L93" i="29"/>
  <c r="D93" i="29"/>
  <c r="L92" i="29"/>
  <c r="D92" i="29"/>
  <c r="L91" i="29"/>
  <c r="D91" i="29"/>
  <c r="L90" i="29"/>
  <c r="D90" i="29"/>
  <c r="L89" i="29"/>
  <c r="D89" i="29"/>
  <c r="L88" i="29"/>
  <c r="D88" i="29"/>
  <c r="L87" i="29"/>
  <c r="D87" i="29"/>
  <c r="L86" i="29"/>
  <c r="D86" i="29"/>
  <c r="L85" i="29"/>
  <c r="D85" i="29"/>
  <c r="L84" i="29"/>
  <c r="D84" i="29"/>
  <c r="L83" i="29"/>
  <c r="D83" i="29"/>
  <c r="L82" i="29"/>
  <c r="D82" i="29"/>
  <c r="L81" i="29"/>
  <c r="D81" i="29"/>
  <c r="L80" i="29"/>
  <c r="D80" i="29"/>
  <c r="L79" i="29"/>
  <c r="D79" i="29"/>
  <c r="L78" i="29"/>
  <c r="D78" i="29"/>
  <c r="L77" i="29"/>
  <c r="D77" i="29"/>
  <c r="L76" i="29"/>
  <c r="D76" i="29"/>
  <c r="L75" i="29"/>
  <c r="D75" i="29"/>
  <c r="L74" i="29"/>
  <c r="D74" i="29"/>
  <c r="L73" i="29"/>
  <c r="L72" i="29"/>
  <c r="D72" i="29"/>
  <c r="L71" i="29"/>
  <c r="D71" i="29"/>
  <c r="L70" i="29"/>
  <c r="D70" i="29"/>
  <c r="L69" i="29"/>
  <c r="D69" i="29"/>
  <c r="L68" i="29"/>
  <c r="D68" i="29"/>
  <c r="L67" i="29"/>
  <c r="D67" i="29"/>
  <c r="L66" i="29"/>
  <c r="D66" i="29"/>
  <c r="L65" i="29"/>
  <c r="D65" i="29"/>
  <c r="L64" i="29"/>
  <c r="D64" i="29"/>
  <c r="L63" i="29"/>
  <c r="D63" i="29"/>
  <c r="L62" i="29"/>
  <c r="D62" i="29"/>
  <c r="L61" i="29"/>
  <c r="D61" i="29"/>
  <c r="L60" i="29"/>
  <c r="D60" i="29"/>
  <c r="L59" i="29"/>
  <c r="D59" i="29"/>
  <c r="L58" i="29"/>
  <c r="D58" i="29"/>
  <c r="L57" i="29"/>
  <c r="D57" i="29"/>
  <c r="L56" i="29"/>
  <c r="D56" i="29"/>
  <c r="L55" i="29"/>
  <c r="D55" i="29"/>
  <c r="L54" i="29"/>
  <c r="D54" i="29"/>
  <c r="L53" i="29"/>
  <c r="D53" i="29"/>
  <c r="L52" i="29"/>
  <c r="D52" i="29"/>
  <c r="L51" i="29"/>
  <c r="D51" i="29"/>
  <c r="L50" i="29"/>
  <c r="D50" i="29"/>
  <c r="L49" i="29"/>
  <c r="D49" i="29"/>
  <c r="L48" i="29"/>
  <c r="D48" i="29"/>
  <c r="L47" i="29"/>
  <c r="D47" i="29"/>
  <c r="L46" i="29"/>
  <c r="D46" i="29"/>
  <c r="L45" i="29"/>
  <c r="D45" i="29"/>
  <c r="L44" i="29"/>
  <c r="D44" i="29"/>
  <c r="L43" i="29"/>
  <c r="D43" i="29"/>
  <c r="L42" i="29"/>
  <c r="O41" i="29"/>
  <c r="N41" i="29"/>
  <c r="L41" i="29"/>
  <c r="D41" i="29"/>
  <c r="O40" i="29"/>
  <c r="N40" i="29"/>
  <c r="L40" i="29"/>
  <c r="D40" i="29"/>
  <c r="O39" i="29"/>
  <c r="N39" i="29"/>
  <c r="L39" i="29"/>
  <c r="D39" i="29"/>
  <c r="O38" i="29"/>
  <c r="N38" i="29"/>
  <c r="L38" i="29"/>
  <c r="D38" i="29"/>
  <c r="O37" i="29"/>
  <c r="N37" i="29"/>
  <c r="L37" i="29"/>
  <c r="D37" i="29"/>
  <c r="O36" i="29"/>
  <c r="N36" i="29"/>
  <c r="L36" i="29"/>
  <c r="D36" i="29"/>
  <c r="O35" i="29"/>
  <c r="N35" i="29"/>
  <c r="L35" i="29"/>
  <c r="D35" i="29"/>
  <c r="O34" i="29"/>
  <c r="N34" i="29"/>
  <c r="L34" i="29"/>
  <c r="D34" i="29"/>
  <c r="O33" i="29"/>
  <c r="N33" i="29"/>
  <c r="L33" i="29"/>
  <c r="D33" i="29"/>
  <c r="O32" i="29"/>
  <c r="N32" i="29"/>
  <c r="L32" i="29"/>
  <c r="D32" i="29"/>
  <c r="O31" i="29"/>
  <c r="N31" i="29"/>
  <c r="L31" i="29"/>
  <c r="D31" i="29"/>
  <c r="O30" i="29"/>
  <c r="N30" i="29"/>
  <c r="L30" i="29"/>
  <c r="D30" i="29"/>
  <c r="O29" i="29"/>
  <c r="N29" i="29"/>
  <c r="L29" i="29"/>
  <c r="D29" i="29"/>
  <c r="O28" i="29"/>
  <c r="N28" i="29"/>
  <c r="L28" i="29"/>
  <c r="D28" i="29"/>
  <c r="O27" i="29"/>
  <c r="N27" i="29"/>
  <c r="L27" i="29"/>
  <c r="D27" i="29"/>
  <c r="O26" i="29"/>
  <c r="N26" i="29"/>
  <c r="L26" i="29"/>
  <c r="D26" i="29"/>
  <c r="O25" i="29"/>
  <c r="N25" i="29"/>
  <c r="L25" i="29"/>
  <c r="D25" i="29"/>
  <c r="O24" i="29"/>
  <c r="N24" i="29"/>
  <c r="L24" i="29"/>
  <c r="D24" i="29"/>
  <c r="O23" i="29"/>
  <c r="N23" i="29"/>
  <c r="L23" i="29"/>
  <c r="D23" i="29"/>
  <c r="O22" i="29"/>
  <c r="N22" i="29"/>
  <c r="L22" i="29"/>
  <c r="D22" i="29"/>
  <c r="O21" i="29"/>
  <c r="N21" i="29"/>
  <c r="L21" i="29"/>
  <c r="D21" i="29"/>
  <c r="O20" i="29"/>
  <c r="N20" i="29"/>
  <c r="L20" i="29"/>
  <c r="D20" i="29"/>
  <c r="O19" i="29"/>
  <c r="N19" i="29"/>
  <c r="L19" i="29"/>
  <c r="D19" i="29"/>
  <c r="O18" i="29"/>
  <c r="N18" i="29"/>
  <c r="L18" i="29"/>
  <c r="D18" i="29"/>
  <c r="O17" i="29"/>
  <c r="N17" i="29"/>
  <c r="L17" i="29"/>
  <c r="D17" i="29"/>
  <c r="O16" i="29"/>
  <c r="N16" i="29"/>
  <c r="L16" i="29"/>
  <c r="D16" i="29"/>
  <c r="O15" i="29"/>
  <c r="N15" i="29"/>
  <c r="L15" i="29"/>
  <c r="D15" i="29"/>
  <c r="O14" i="29"/>
  <c r="N14" i="29"/>
  <c r="L14" i="29"/>
  <c r="D14" i="29"/>
  <c r="N13" i="29"/>
  <c r="L13" i="29"/>
  <c r="D13" i="29"/>
  <c r="N12" i="29"/>
  <c r="L12" i="29"/>
  <c r="D12" i="29"/>
  <c r="N11" i="29"/>
  <c r="L11" i="29"/>
  <c r="L164" i="28"/>
  <c r="G164" i="28"/>
  <c r="L163" i="28"/>
  <c r="G163" i="28"/>
  <c r="L162" i="28"/>
  <c r="G162" i="28"/>
  <c r="L161" i="28"/>
  <c r="G161" i="28"/>
  <c r="L160" i="28"/>
  <c r="G160" i="28"/>
  <c r="L159" i="28"/>
  <c r="G159" i="28"/>
  <c r="L158" i="28"/>
  <c r="G158" i="28"/>
  <c r="L157" i="28"/>
  <c r="G157" i="28"/>
  <c r="L156" i="28"/>
  <c r="G156" i="28"/>
  <c r="L155" i="28"/>
  <c r="G155" i="28"/>
  <c r="L154" i="28"/>
  <c r="G154" i="28"/>
  <c r="L153" i="28"/>
  <c r="G153" i="28"/>
  <c r="L152" i="28"/>
  <c r="G152" i="28"/>
  <c r="L151" i="28"/>
  <c r="G151" i="28"/>
  <c r="L150" i="28"/>
  <c r="G150" i="28"/>
  <c r="L149" i="28"/>
  <c r="G149" i="28"/>
  <c r="L148" i="28"/>
  <c r="G148" i="28"/>
  <c r="L147" i="28"/>
  <c r="G147" i="28"/>
  <c r="L146" i="28"/>
  <c r="G146" i="28"/>
  <c r="L145" i="28"/>
  <c r="G145" i="28"/>
  <c r="L144" i="28"/>
  <c r="G144" i="28"/>
  <c r="L143" i="28"/>
  <c r="G143" i="28"/>
  <c r="L142" i="28"/>
  <c r="G142" i="28"/>
  <c r="L141" i="28"/>
  <c r="G141" i="28"/>
  <c r="L140" i="28"/>
  <c r="G140" i="28"/>
  <c r="L139" i="28"/>
  <c r="G139" i="28"/>
  <c r="L138" i="28"/>
  <c r="G138" i="28"/>
  <c r="L137" i="28"/>
  <c r="G137" i="28"/>
  <c r="L136" i="28"/>
  <c r="G136" i="28"/>
  <c r="L135" i="28"/>
  <c r="L134" i="28"/>
  <c r="G134" i="28"/>
  <c r="L133" i="28"/>
  <c r="G133" i="28"/>
  <c r="L132" i="28"/>
  <c r="G132" i="28"/>
  <c r="L131" i="28"/>
  <c r="G131" i="28"/>
  <c r="L130" i="28"/>
  <c r="G130" i="28"/>
  <c r="L129" i="28"/>
  <c r="G129" i="28"/>
  <c r="L128" i="28"/>
  <c r="G128" i="28"/>
  <c r="L127" i="28"/>
  <c r="G127" i="28"/>
  <c r="L126" i="28"/>
  <c r="G126" i="28"/>
  <c r="L125" i="28"/>
  <c r="G125" i="28"/>
  <c r="L124" i="28"/>
  <c r="G124" i="28"/>
  <c r="L123" i="28"/>
  <c r="G123" i="28"/>
  <c r="L122" i="28"/>
  <c r="G122" i="28"/>
  <c r="L121" i="28"/>
  <c r="G121" i="28"/>
  <c r="L120" i="28"/>
  <c r="G120" i="28"/>
  <c r="L119" i="28"/>
  <c r="G119" i="28"/>
  <c r="L118" i="28"/>
  <c r="G118" i="28"/>
  <c r="L117" i="28"/>
  <c r="G117" i="28"/>
  <c r="L116" i="28"/>
  <c r="G116" i="28"/>
  <c r="L115" i="28"/>
  <c r="G115" i="28"/>
  <c r="L114" i="28"/>
  <c r="G114" i="28"/>
  <c r="L113" i="28"/>
  <c r="G113" i="28"/>
  <c r="L112" i="28"/>
  <c r="G112" i="28"/>
  <c r="L111" i="28"/>
  <c r="G111" i="28"/>
  <c r="L110" i="28"/>
  <c r="G110" i="28"/>
  <c r="L109" i="28"/>
  <c r="G109" i="28"/>
  <c r="L108" i="28"/>
  <c r="G108" i="28"/>
  <c r="L107" i="28"/>
  <c r="G107" i="28"/>
  <c r="L106" i="28"/>
  <c r="G106" i="28"/>
  <c r="L105" i="28"/>
  <c r="G105" i="28"/>
  <c r="L104" i="28"/>
  <c r="L103" i="28"/>
  <c r="G103" i="28"/>
  <c r="L102" i="28"/>
  <c r="G102" i="28"/>
  <c r="L101" i="28"/>
  <c r="G101" i="28"/>
  <c r="L100" i="28"/>
  <c r="G100" i="28"/>
  <c r="L99" i="28"/>
  <c r="G99" i="28"/>
  <c r="L98" i="28"/>
  <c r="G98" i="28"/>
  <c r="L97" i="28"/>
  <c r="G97" i="28"/>
  <c r="L96" i="28"/>
  <c r="G96" i="28"/>
  <c r="L95" i="28"/>
  <c r="G95" i="28"/>
  <c r="L94" i="28"/>
  <c r="G94" i="28"/>
  <c r="L93" i="28"/>
  <c r="G93" i="28"/>
  <c r="L92" i="28"/>
  <c r="G92" i="28"/>
  <c r="L91" i="28"/>
  <c r="G91" i="28"/>
  <c r="L90" i="28"/>
  <c r="G90" i="28"/>
  <c r="L89" i="28"/>
  <c r="G89" i="28"/>
  <c r="L88" i="28"/>
  <c r="G88" i="28"/>
  <c r="L87" i="28"/>
  <c r="G87" i="28"/>
  <c r="L86" i="28"/>
  <c r="G86" i="28"/>
  <c r="L85" i="28"/>
  <c r="G85" i="28"/>
  <c r="L84" i="28"/>
  <c r="G84" i="28"/>
  <c r="L83" i="28"/>
  <c r="G83" i="28"/>
  <c r="L82" i="28"/>
  <c r="G82" i="28"/>
  <c r="L81" i="28"/>
  <c r="G81" i="28"/>
  <c r="L80" i="28"/>
  <c r="G80" i="28"/>
  <c r="L79" i="28"/>
  <c r="G79" i="28"/>
  <c r="L78" i="28"/>
  <c r="G78" i="28"/>
  <c r="L77" i="28"/>
  <c r="G77" i="28"/>
  <c r="L76" i="28"/>
  <c r="G76" i="28"/>
  <c r="L75" i="28"/>
  <c r="G75" i="28"/>
  <c r="L74" i="28"/>
  <c r="G74" i="28"/>
  <c r="L73" i="28"/>
  <c r="L72" i="28"/>
  <c r="G72" i="28"/>
  <c r="L71" i="28"/>
  <c r="G71" i="28"/>
  <c r="L70" i="28"/>
  <c r="G70" i="28"/>
  <c r="L69" i="28"/>
  <c r="G69" i="28"/>
  <c r="L68" i="28"/>
  <c r="G68" i="28"/>
  <c r="L67" i="28"/>
  <c r="G67" i="28"/>
  <c r="L66" i="28"/>
  <c r="G66" i="28"/>
  <c r="L65" i="28"/>
  <c r="G65" i="28"/>
  <c r="L64" i="28"/>
  <c r="G64" i="28"/>
  <c r="L63" i="28"/>
  <c r="G63" i="28"/>
  <c r="L62" i="28"/>
  <c r="G62" i="28"/>
  <c r="L61" i="28"/>
  <c r="G61" i="28"/>
  <c r="L60" i="28"/>
  <c r="G60" i="28"/>
  <c r="L59" i="28"/>
  <c r="G59" i="28"/>
  <c r="L58" i="28"/>
  <c r="G58" i="28"/>
  <c r="L57" i="28"/>
  <c r="G57" i="28"/>
  <c r="L56" i="28"/>
  <c r="G56" i="28"/>
  <c r="L55" i="28"/>
  <c r="G55" i="28"/>
  <c r="L54" i="28"/>
  <c r="G54" i="28"/>
  <c r="L53" i="28"/>
  <c r="G53" i="28"/>
  <c r="L52" i="28"/>
  <c r="G52" i="28"/>
  <c r="L51" i="28"/>
  <c r="G51" i="28"/>
  <c r="L50" i="28"/>
  <c r="G50" i="28"/>
  <c r="L49" i="28"/>
  <c r="G49" i="28"/>
  <c r="L48" i="28"/>
  <c r="G48" i="28"/>
  <c r="L47" i="28"/>
  <c r="G47" i="28"/>
  <c r="L46" i="28"/>
  <c r="G46" i="28"/>
  <c r="L45" i="28"/>
  <c r="G45" i="28"/>
  <c r="L44" i="28"/>
  <c r="G44" i="28"/>
  <c r="L43" i="28"/>
  <c r="G43" i="28"/>
  <c r="L42" i="28"/>
  <c r="L41" i="28"/>
  <c r="G41" i="28"/>
  <c r="L40" i="28"/>
  <c r="G40" i="28"/>
  <c r="L39" i="28"/>
  <c r="G39" i="28"/>
  <c r="L38" i="28"/>
  <c r="G38" i="28"/>
  <c r="L37" i="28"/>
  <c r="G37" i="28"/>
  <c r="L36" i="28"/>
  <c r="G36" i="28"/>
  <c r="L35" i="28"/>
  <c r="G35" i="28"/>
  <c r="L34" i="28"/>
  <c r="G34" i="28"/>
  <c r="L33" i="28"/>
  <c r="G33" i="28"/>
  <c r="L32" i="28"/>
  <c r="G32" i="28"/>
  <c r="L31" i="28"/>
  <c r="G31" i="28"/>
  <c r="L30" i="28"/>
  <c r="G30" i="28"/>
  <c r="L29" i="28"/>
  <c r="G29" i="28"/>
  <c r="L28" i="28"/>
  <c r="G28" i="28"/>
  <c r="L27" i="28"/>
  <c r="G27" i="28"/>
  <c r="L26" i="28"/>
  <c r="G26" i="28"/>
  <c r="L25" i="28"/>
  <c r="G25" i="28"/>
  <c r="L24" i="28"/>
  <c r="G24" i="28"/>
  <c r="L23" i="28"/>
  <c r="G23" i="28"/>
  <c r="L22" i="28"/>
  <c r="G22" i="28"/>
  <c r="L21" i="28"/>
  <c r="G21" i="28"/>
  <c r="L20" i="28"/>
  <c r="G20" i="28"/>
  <c r="L19" i="28"/>
  <c r="G19" i="28"/>
  <c r="L18" i="28"/>
  <c r="G18" i="28"/>
  <c r="L17" i="28"/>
  <c r="G17" i="28"/>
  <c r="L16" i="28"/>
  <c r="G16" i="28"/>
  <c r="L15" i="28"/>
  <c r="G15" i="28"/>
  <c r="L14" i="28"/>
  <c r="G14" i="28"/>
  <c r="L13" i="28"/>
  <c r="G13" i="28"/>
  <c r="L12" i="28"/>
  <c r="G12" i="28"/>
  <c r="L11" i="28"/>
  <c r="N41" i="27"/>
  <c r="L41" i="27"/>
  <c r="D41" i="27"/>
  <c r="N40" i="27"/>
  <c r="L40" i="27"/>
  <c r="D40" i="27"/>
  <c r="N39" i="27"/>
  <c r="L39" i="27"/>
  <c r="D39" i="27"/>
  <c r="N38" i="27"/>
  <c r="L38" i="27"/>
  <c r="D38" i="27"/>
  <c r="N37" i="27"/>
  <c r="L37" i="27"/>
  <c r="D37" i="27"/>
  <c r="N36" i="27"/>
  <c r="L36" i="27"/>
  <c r="D36" i="27"/>
  <c r="N35" i="27"/>
  <c r="L35" i="27"/>
  <c r="D35" i="27"/>
  <c r="N34" i="27"/>
  <c r="L34" i="27"/>
  <c r="D34" i="27"/>
  <c r="N33" i="27"/>
  <c r="L33" i="27"/>
  <c r="D33" i="27"/>
  <c r="N32" i="27"/>
  <c r="L32" i="27"/>
  <c r="D32" i="27"/>
  <c r="N31" i="27"/>
  <c r="L31" i="27"/>
  <c r="D31" i="27"/>
  <c r="N30" i="27"/>
  <c r="L30" i="27"/>
  <c r="D30" i="27"/>
  <c r="N29" i="27"/>
  <c r="L29" i="27"/>
  <c r="D29" i="27"/>
  <c r="N28" i="27"/>
  <c r="L28" i="27"/>
  <c r="D28" i="27"/>
  <c r="N27" i="27"/>
  <c r="L27" i="27"/>
  <c r="D27" i="27"/>
  <c r="N26" i="27"/>
  <c r="L26" i="27"/>
  <c r="D26" i="27"/>
  <c r="N25" i="27"/>
  <c r="L25" i="27"/>
  <c r="D25" i="27"/>
  <c r="N24" i="27"/>
  <c r="L24" i="27"/>
  <c r="D24" i="27"/>
  <c r="N23" i="27"/>
  <c r="L23" i="27"/>
  <c r="D23" i="27"/>
  <c r="N22" i="27"/>
  <c r="L22" i="27"/>
  <c r="D22" i="27"/>
  <c r="N21" i="27"/>
  <c r="L21" i="27"/>
  <c r="D21" i="27"/>
  <c r="N20" i="27"/>
  <c r="L20" i="27"/>
  <c r="D20" i="27"/>
  <c r="N19" i="27"/>
  <c r="L19" i="27"/>
  <c r="D19" i="27"/>
  <c r="N18" i="27"/>
  <c r="L18" i="27"/>
  <c r="D18" i="27"/>
  <c r="N17" i="27"/>
  <c r="L17" i="27"/>
  <c r="D17" i="27"/>
  <c r="N16" i="27"/>
  <c r="L16" i="27"/>
  <c r="D16" i="27"/>
  <c r="N15" i="27"/>
  <c r="L15" i="27"/>
  <c r="D15" i="27"/>
  <c r="N14" i="27"/>
  <c r="L14" i="27"/>
  <c r="D14" i="27"/>
  <c r="N13" i="27"/>
  <c r="L13" i="27"/>
  <c r="D13" i="27"/>
  <c r="N12" i="27"/>
  <c r="L12" i="27"/>
  <c r="D12" i="27"/>
  <c r="N11" i="27"/>
  <c r="L11" i="27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1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0A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  <comment ref="R8" authorId="0" shapeId="0" xr:uid="{00000000-0006-0000-0A00-000002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B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F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<sst xmlns="http://schemas.openxmlformats.org/spreadsheetml/2006/main" count="3257" uniqueCount="122">
  <si>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</si>
  <si>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</si>
  <si>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</si>
  <si>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</si>
  <si>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</si>
  <si>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</si>
  <si>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</si>
  <si>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</si>
  <si>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</si>
  <si>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</si>
  <si>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</si>
  <si>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</si>
  <si>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</si>
  <si>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</si>
  <si>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</si>
  <si>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</si>
  <si>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</si>
  <si>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</si>
  <si>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</si>
  <si>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</si>
  <si>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</si>
  <si>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</si>
  <si>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</si>
  <si>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</si>
  <si>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</si>
  <si>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</si>
  <si>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</si>
  <si>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</si>
  <si>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</si>
  <si>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</si>
  <si>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</si>
  <si>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</si>
  <si>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AGRNEECO2N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</si>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</sst>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Te\x\t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10"/>
      <name val="Arial"/>
    </font>
    <font>
      <sz val="11"/>
      <color indexed="8"/>
      <name val="Calibri"/>
    </font>
    <font>
      <b/>
      <sz val="10"/>
      <name val="Arial"/>
    </font>
    <font>
      <b/>
      <sz val="10"/>
      <color indexed="12"/>
      <name val="Arial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</font>
    <font>
      <sz val="9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17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Fill="1" applyBorder="1" applyAlignment="1"/>
    <xf numFmtId="0" fontId="18" fillId="0" borderId="0" xfId="0" applyNumberFormat="1" applyFont="1" applyFill="1" applyBorder="1" applyAlignment="1" applyProtection="1"/>
    <xf numFmtId="0" fontId="19" fillId="0" borderId="1" xfId="0" applyFont="1" applyFill="1" applyBorder="1" applyAlignment="1"/>
    <xf numFmtId="0" fontId="19" fillId="0" borderId="0" xfId="0" applyFont="1" applyFill="1" applyBorder="1" applyAlignment="1"/>
    <xf numFmtId="0" fontId="19" fillId="6" borderId="2" xfId="0" applyFont="1" applyFill="1" applyBorder="1" applyAlignment="1">
      <alignment horizontal="center"/>
    </xf>
    <xf numFmtId="165" fontId="17" fillId="0" borderId="0" xfId="0" applyNumberFormat="1" applyFont="1" applyFill="1" applyBorder="1" applyAlignment="1"/>
    <xf numFmtId="0" fontId="19" fillId="6" borderId="3" xfId="0" applyFont="1" applyFill="1" applyBorder="1" applyAlignment="1">
      <alignment horizontal="center"/>
    </xf>
    <xf numFmtId="0" fontId="20" fillId="0" borderId="0" xfId="3" applyFont="1" applyFill="1"/>
    <xf numFmtId="0" fontId="20" fillId="0" borderId="0" xfId="0" applyFont="1" applyFill="1" applyBorder="1" applyAlignment="1">
      <alignment horizontal="left"/>
    </xf>
    <xf numFmtId="39" fontId="17" fillId="0" borderId="4" xfId="0" applyNumberFormat="1" applyFont="1" applyFill="1" applyBorder="1" applyAlignment="1"/>
    <xf numFmtId="39" fontId="17" fillId="0" borderId="5" xfId="0" applyNumberFormat="1" applyFont="1" applyFill="1" applyBorder="1" applyAlignment="1"/>
    <xf numFmtId="0" fontId="19" fillId="0" borderId="5" xfId="0" applyFont="1" applyFill="1" applyBorder="1" applyAlignment="1"/>
    <xf numFmtId="39" fontId="19" fillId="0" borderId="5" xfId="0" applyNumberFormat="1" applyFont="1" applyFill="1" applyBorder="1" applyAlignment="1"/>
    <xf numFmtId="39" fontId="19" fillId="0" borderId="6" xfId="0" applyNumberFormat="1" applyFont="1" applyFill="1" applyBorder="1" applyAlignment="1"/>
    <xf numFmtId="39" fontId="17" fillId="0" borderId="0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4">
    <cellStyle name="Normal" xfId="0" builtinId="0"/>
    <cellStyle name="Normal 10" xfId="1" xr:uid="{00000000-0005-0000-0000-000031000000}"/>
    <cellStyle name="Normal 3" xfId="3" xr:uid="{00000000-0005-0000-0000-000033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O2"/>
      <sheetName val="HYDROGENCO2"/>
      <sheetName val="COMCO2"/>
      <sheetName val="TRACO2"/>
      <sheetName val="INDCO2"/>
      <sheetName val="RSD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L11" sqref="L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4">
      <c r="B4" s="16" t="s">
        <v>0</v>
      </c>
    </row>
    <row r="5" spans="2:14">
      <c r="B5" s="15" t="s">
        <v>1</v>
      </c>
    </row>
    <row r="9" spans="2:14">
      <c r="J9" s="15" t="s">
        <v>2</v>
      </c>
    </row>
    <row r="10" spans="2:14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N11" s="14">
        <v>645.40050129999997</v>
      </c>
    </row>
    <row r="12" spans="2:14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653125.11399999994</v>
      </c>
    </row>
    <row r="13" spans="2:14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2:14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679156.64630000002</v>
      </c>
    </row>
    <row r="15" spans="2:14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667190.13309999998</v>
      </c>
    </row>
    <row r="16" spans="2:14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653629.60930000001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645078.91929999995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636720.62470000004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625408.10400000005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612566.79180000001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607089.60019999999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600465.60499999998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595527.70970000001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585209.89359999995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582178.17039999994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578638.49670000002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576156.21849999996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571882.97199999995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570312.87190000003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567430.96909999999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565678.56429999997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563122.47770000005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561035.55059999996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559654.74540000001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560300.21770000004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561169.67509999999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562363.22739999997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566447.13439999998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85961485641044"/>
  </sheetPr>
  <dimension ref="A1:L164"/>
  <sheetViews>
    <sheetView workbookViewId="0">
      <selection activeCell="D17" sqref="D17"/>
    </sheetView>
  </sheetViews>
  <sheetFormatPr defaultColWidth="8.7265625" defaultRowHeight="14.5"/>
  <cols>
    <col min="2" max="6" width="8.7265625" style="15"/>
    <col min="7" max="7" width="23.26953125" style="15" customWidth="1"/>
    <col min="8" max="10" width="8.7265625" style="15"/>
    <col min="11" max="11" width="11.54296875" style="15" customWidth="1"/>
    <col min="12" max="12" width="12.81640625" style="15"/>
  </cols>
  <sheetData>
    <row r="1" spans="1:12">
      <c r="A1" t="s">
        <v>46</v>
      </c>
    </row>
    <row r="4" spans="1:12">
      <c r="A4" s="16"/>
      <c r="B4" s="16" t="s">
        <v>0</v>
      </c>
    </row>
    <row r="5" spans="1:12">
      <c r="A5" s="15"/>
      <c r="B5" s="15" t="s">
        <v>1</v>
      </c>
    </row>
    <row r="9" spans="1:12">
      <c r="G9" s="15" t="s">
        <v>2</v>
      </c>
    </row>
    <row r="10" spans="1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1:12">
      <c r="B11" s="15" t="s">
        <v>47</v>
      </c>
      <c r="G11" s="22" t="s">
        <v>48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1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1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1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1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1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49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50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51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spans="7:12" ht="16">
      <c r="G135" s="29" t="s">
        <v>52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I5:AE9"/>
  <sheetViews>
    <sheetView tabSelected="1" zoomScale="54" zoomScaleNormal="54" workbookViewId="0">
      <selection activeCell="W14" sqref="W14"/>
    </sheetView>
  </sheetViews>
  <sheetFormatPr defaultColWidth="8.7265625" defaultRowHeight="14.5"/>
  <sheetData>
    <row r="5" spans="9:31">
      <c r="I5" s="30"/>
      <c r="J5" s="30"/>
      <c r="K5" s="30"/>
      <c r="L5" s="30"/>
      <c r="M5" s="31" t="s">
        <v>53</v>
      </c>
      <c r="N5" s="30"/>
      <c r="O5" s="30"/>
      <c r="P5" s="30"/>
      <c r="Q5" s="30"/>
      <c r="R5" s="30"/>
      <c r="S5" s="30"/>
      <c r="T5" s="30"/>
      <c r="U5" s="30"/>
      <c r="V5" s="30"/>
    </row>
    <row r="6" spans="9:31">
      <c r="I6" s="31" t="s">
        <v>11</v>
      </c>
      <c r="J6" s="30" t="s">
        <v>9</v>
      </c>
      <c r="K6" s="32" t="s">
        <v>54</v>
      </c>
      <c r="L6" s="32" t="s">
        <v>55</v>
      </c>
      <c r="M6" s="32" t="s">
        <v>56</v>
      </c>
      <c r="N6" s="32" t="s">
        <v>57</v>
      </c>
      <c r="O6" s="33" t="s">
        <v>10</v>
      </c>
      <c r="P6" s="34" t="s">
        <v>58</v>
      </c>
      <c r="Q6" s="36" t="s">
        <v>59</v>
      </c>
      <c r="R6" s="36" t="s">
        <v>60</v>
      </c>
      <c r="S6" s="36" t="s">
        <v>61</v>
      </c>
      <c r="T6" s="36" t="s">
        <v>62</v>
      </c>
      <c r="U6" s="36" t="s">
        <v>63</v>
      </c>
      <c r="V6" s="36" t="s">
        <v>64</v>
      </c>
    </row>
    <row r="7" spans="9:31">
      <c r="I7" s="30" t="s">
        <v>65</v>
      </c>
      <c r="J7" s="33" t="s">
        <v>66</v>
      </c>
      <c r="K7" s="35" t="s">
        <v>67</v>
      </c>
      <c r="L7" s="30" t="s">
        <v>68</v>
      </c>
      <c r="M7" s="30" t="s">
        <v>69</v>
      </c>
      <c r="N7" s="30"/>
      <c r="O7" s="30">
        <v>2050</v>
      </c>
      <c r="P7" s="30">
        <v>181.4</v>
      </c>
      <c r="Q7" s="30"/>
      <c r="R7" s="30">
        <v>725.6</v>
      </c>
      <c r="S7" s="30"/>
      <c r="T7" s="37"/>
      <c r="U7" s="38"/>
      <c r="AE7" s="30"/>
    </row>
    <row r="8" spans="9:31">
      <c r="I8" s="30" t="s">
        <v>65</v>
      </c>
      <c r="J8" s="33" t="s">
        <v>66</v>
      </c>
      <c r="K8" s="35" t="s">
        <v>70</v>
      </c>
      <c r="L8" s="30" t="s">
        <v>71</v>
      </c>
      <c r="M8" s="30" t="s">
        <v>72</v>
      </c>
      <c r="N8" s="30"/>
      <c r="O8" s="30">
        <v>2050</v>
      </c>
      <c r="P8" s="39">
        <v>7404.3974111407997</v>
      </c>
      <c r="Q8" s="40">
        <v>634.15856368294601</v>
      </c>
      <c r="R8" s="41"/>
      <c r="S8" s="42">
        <v>234.64586001904701</v>
      </c>
      <c r="T8" s="41"/>
      <c r="U8" s="43">
        <v>318.60046888869698</v>
      </c>
      <c r="AE8" s="33"/>
    </row>
    <row r="9" spans="9:31">
      <c r="I9" s="30" t="s">
        <v>65</v>
      </c>
      <c r="J9" s="33" t="s">
        <v>66</v>
      </c>
      <c r="K9" s="30" t="s">
        <v>73</v>
      </c>
      <c r="L9" s="30"/>
      <c r="M9" s="30" t="s">
        <v>74</v>
      </c>
      <c r="N9" s="30"/>
      <c r="O9" s="30">
        <v>2050</v>
      </c>
      <c r="P9" s="44">
        <v>1252.65138324703</v>
      </c>
      <c r="Q9" s="30"/>
      <c r="R9" s="44">
        <v>536.85059282015698</v>
      </c>
      <c r="S9" s="30"/>
      <c r="T9" s="30"/>
      <c r="U9" s="30"/>
      <c r="AE9" s="30"/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3"/>
  <sheetViews>
    <sheetView topLeftCell="A20" zoomScale="61" zoomScaleNormal="61" workbookViewId="0">
      <selection activeCell="H15" sqref="H15"/>
    </sheetView>
  </sheetViews>
  <sheetFormatPr defaultColWidth="8.7265625" defaultRowHeight="14.5"/>
  <cols>
    <col min="1" max="1" width="9" style="15"/>
    <col min="2" max="4" width="8.7265625" style="15"/>
    <col min="5" max="5" width="7.6328125" style="15" customWidth="1"/>
    <col min="6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1" spans="1:19">
      <c r="A1" s="15" t="s">
        <v>75</v>
      </c>
    </row>
    <row r="4" spans="1:19">
      <c r="B4" s="16" t="s">
        <v>0</v>
      </c>
    </row>
    <row r="5" spans="1:19">
      <c r="B5" s="15" t="s">
        <v>1</v>
      </c>
    </row>
    <row r="9" spans="1:19">
      <c r="J9" s="15" t="s">
        <v>2</v>
      </c>
    </row>
    <row r="10" spans="1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1:19">
      <c r="B11" s="15" t="s">
        <v>76</v>
      </c>
      <c r="D11" s="22" t="s">
        <v>77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1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1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-15.406325819999999</v>
      </c>
    </row>
    <row r="14" spans="1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1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1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-14.316453640000001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-12.863290729999999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9">
      <c r="D42" s="22" t="s">
        <v>78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9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9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9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9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9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9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79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4:L135"/>
  <sheetViews>
    <sheetView workbookViewId="0">
      <selection activeCell="I11" sqref="I11"/>
    </sheetView>
  </sheetViews>
  <sheetFormatPr defaultColWidth="8.7265625" defaultRowHeight="14.5"/>
  <cols>
    <col min="2" max="3" width="8.7265625" style="15"/>
    <col min="4" max="4" width="18.81640625" style="15" customWidth="1"/>
    <col min="5" max="6" width="8.7265625" style="15"/>
    <col min="7" max="7" width="23.26953125" style="15" customWidth="1"/>
    <col min="8" max="10" width="8.7265625" style="15"/>
    <col min="11" max="11" width="11.54296875" style="15" customWidth="1"/>
    <col min="12" max="12" width="12.81640625" style="15"/>
  </cols>
  <sheetData>
    <row r="4" spans="2:8">
      <c r="B4" s="16"/>
    </row>
    <row r="11" spans="2:8" ht="16">
      <c r="D11" s="27"/>
      <c r="G11" s="22"/>
      <c r="H11" s="5"/>
    </row>
    <row r="12" spans="2:8">
      <c r="H12" s="5"/>
    </row>
    <row r="13" spans="2:8">
      <c r="H13" s="5"/>
    </row>
    <row r="14" spans="2:8">
      <c r="H14" s="5"/>
    </row>
    <row r="15" spans="2:8">
      <c r="H15" s="5"/>
    </row>
    <row r="16" spans="2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4:8">
      <c r="H33" s="5"/>
    </row>
    <row r="34" spans="4:8">
      <c r="H34" s="5"/>
    </row>
    <row r="35" spans="4:8">
      <c r="H35" s="5"/>
    </row>
    <row r="36" spans="4:8">
      <c r="H36" s="5"/>
    </row>
    <row r="37" spans="4:8">
      <c r="H37" s="5"/>
    </row>
    <row r="38" spans="4:8">
      <c r="H38" s="5"/>
    </row>
    <row r="39" spans="4:8">
      <c r="H39" s="5"/>
    </row>
    <row r="40" spans="4:8">
      <c r="H40" s="5"/>
    </row>
    <row r="41" spans="4:8">
      <c r="H41" s="5"/>
    </row>
    <row r="42" spans="4:8" ht="16">
      <c r="D42" s="27"/>
      <c r="G42" s="22"/>
      <c r="H42" s="5"/>
    </row>
    <row r="43" spans="4:8">
      <c r="H43" s="5"/>
    </row>
    <row r="44" spans="4:8">
      <c r="H44" s="5"/>
    </row>
    <row r="45" spans="4:8">
      <c r="H45" s="5"/>
    </row>
    <row r="46" spans="4:8">
      <c r="H46" s="5"/>
    </row>
    <row r="47" spans="4:8">
      <c r="H47" s="5"/>
    </row>
    <row r="48" spans="4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4:8">
      <c r="H65" s="5"/>
    </row>
    <row r="66" spans="4:8">
      <c r="H66" s="5"/>
    </row>
    <row r="67" spans="4:8">
      <c r="H67" s="5"/>
    </row>
    <row r="68" spans="4:8">
      <c r="H68" s="5"/>
    </row>
    <row r="69" spans="4:8">
      <c r="H69" s="5"/>
    </row>
    <row r="70" spans="4:8">
      <c r="H70" s="5"/>
    </row>
    <row r="71" spans="4:8">
      <c r="H71" s="5"/>
    </row>
    <row r="72" spans="4:8">
      <c r="H72" s="5"/>
    </row>
    <row r="73" spans="4:8" ht="16">
      <c r="D73" s="27"/>
      <c r="G73" s="22"/>
      <c r="H73" s="5"/>
    </row>
    <row r="74" spans="4:8">
      <c r="H74" s="5"/>
    </row>
    <row r="75" spans="4:8">
      <c r="H75" s="5"/>
    </row>
    <row r="76" spans="4:8">
      <c r="H76" s="5"/>
    </row>
    <row r="77" spans="4:8">
      <c r="H77" s="5"/>
    </row>
    <row r="78" spans="4:8">
      <c r="H78" s="5"/>
    </row>
    <row r="79" spans="4:8">
      <c r="H79" s="5"/>
    </row>
    <row r="80" spans="4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4:8">
      <c r="H97" s="5"/>
    </row>
    <row r="98" spans="4:8">
      <c r="H98" s="5"/>
    </row>
    <row r="99" spans="4:8">
      <c r="H99" s="5"/>
    </row>
    <row r="100" spans="4:8">
      <c r="H100" s="5"/>
    </row>
    <row r="101" spans="4:8">
      <c r="H101" s="5"/>
    </row>
    <row r="102" spans="4:8">
      <c r="H102" s="5"/>
    </row>
    <row r="103" spans="4:8">
      <c r="H103" s="5"/>
    </row>
    <row r="104" spans="4:8" ht="16">
      <c r="D104" s="27"/>
      <c r="G104" s="28"/>
      <c r="H104" s="5"/>
    </row>
    <row r="105" spans="4:8">
      <c r="H105" s="5"/>
    </row>
    <row r="106" spans="4:8">
      <c r="H106" s="5"/>
    </row>
    <row r="107" spans="4:8">
      <c r="H107" s="5"/>
    </row>
    <row r="108" spans="4:8">
      <c r="H108" s="5"/>
    </row>
    <row r="109" spans="4:8">
      <c r="H109" s="5"/>
    </row>
    <row r="110" spans="4:8">
      <c r="H110" s="5"/>
    </row>
    <row r="111" spans="4:8">
      <c r="H111" s="5"/>
    </row>
    <row r="112" spans="4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7:8">
      <c r="H129" s="5"/>
    </row>
    <row r="130" spans="7:8">
      <c r="H130" s="5"/>
    </row>
    <row r="131" spans="7:8">
      <c r="H131" s="5"/>
    </row>
    <row r="132" spans="7:8">
      <c r="H132" s="5"/>
    </row>
    <row r="133" spans="7:8">
      <c r="H133" s="5"/>
    </row>
    <row r="134" spans="7:8">
      <c r="H134" s="5"/>
    </row>
    <row r="135" spans="7:8" ht="16">
      <c r="G135" s="2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4:Q45"/>
  <sheetViews>
    <sheetView zoomScale="60" zoomScaleNormal="60" workbookViewId="0">
      <selection activeCell="O31" sqref="O3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7">
      <c r="B4" s="16" t="s">
        <v>0</v>
      </c>
    </row>
    <row r="5" spans="2:17">
      <c r="B5" s="15" t="s">
        <v>1</v>
      </c>
    </row>
    <row r="6" spans="2:17">
      <c r="J6" s="15" t="s">
        <v>2</v>
      </c>
    </row>
    <row r="10" spans="2:17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7">
      <c r="B11" s="15" t="s">
        <v>81</v>
      </c>
      <c r="D11" s="22" t="s">
        <v>82</v>
      </c>
      <c r="G11"/>
      <c r="H11" s="15" t="s">
        <v>66</v>
      </c>
      <c r="I11" s="15">
        <v>2020</v>
      </c>
      <c r="J11" s="15" t="s">
        <v>16</v>
      </c>
      <c r="L11" s="15">
        <f>8823.795*0.000039356*366/3</f>
        <v>42.366851674439999</v>
      </c>
      <c r="O11" s="22"/>
      <c r="P11" s="26" t="s">
        <v>83</v>
      </c>
      <c r="Q11" s="24" t="s">
        <v>84</v>
      </c>
    </row>
    <row r="12" spans="2:17">
      <c r="D12" s="22" t="s">
        <v>82</v>
      </c>
      <c r="G12"/>
      <c r="H12" s="15" t="s">
        <v>66</v>
      </c>
      <c r="I12" s="15">
        <v>2021</v>
      </c>
      <c r="J12" s="15" t="s">
        <v>16</v>
      </c>
      <c r="L12" s="15">
        <f t="shared" ref="L12:L41" si="0">L11</f>
        <v>42.366851674439999</v>
      </c>
      <c r="P12" s="2"/>
      <c r="Q12" s="2"/>
    </row>
    <row r="13" spans="2:17">
      <c r="D13" s="22" t="s">
        <v>82</v>
      </c>
      <c r="G13"/>
      <c r="H13" s="15" t="s">
        <v>66</v>
      </c>
      <c r="I13" s="15">
        <v>2022</v>
      </c>
      <c r="J13" s="15" t="s">
        <v>16</v>
      </c>
      <c r="L13" s="15">
        <f t="shared" si="0"/>
        <v>42.366851674439999</v>
      </c>
      <c r="P13" s="2"/>
      <c r="Q13" s="2"/>
    </row>
    <row r="14" spans="2:17">
      <c r="D14" s="22" t="s">
        <v>82</v>
      </c>
      <c r="G14"/>
      <c r="H14" s="15" t="s">
        <v>66</v>
      </c>
      <c r="I14" s="15">
        <v>2023</v>
      </c>
      <c r="J14" s="15" t="s">
        <v>16</v>
      </c>
      <c r="L14" s="15">
        <f t="shared" si="0"/>
        <v>42.366851674439999</v>
      </c>
      <c r="P14" s="2"/>
      <c r="Q14" s="2"/>
    </row>
    <row r="15" spans="2:17">
      <c r="D15" s="22" t="s">
        <v>82</v>
      </c>
      <c r="G15"/>
      <c r="H15" s="15" t="s">
        <v>66</v>
      </c>
      <c r="I15" s="15">
        <v>2024</v>
      </c>
      <c r="J15" s="15" t="s">
        <v>16</v>
      </c>
      <c r="L15" s="15">
        <f t="shared" si="0"/>
        <v>42.366851674439999</v>
      </c>
    </row>
    <row r="16" spans="2:17">
      <c r="D16" s="22" t="s">
        <v>82</v>
      </c>
      <c r="G16"/>
      <c r="H16" s="15" t="s">
        <v>66</v>
      </c>
      <c r="I16" s="15">
        <v>2025</v>
      </c>
      <c r="J16" s="15" t="s">
        <v>16</v>
      </c>
      <c r="L16" s="15">
        <f t="shared" si="0"/>
        <v>42.366851674439999</v>
      </c>
    </row>
    <row r="17" spans="4:12">
      <c r="D17" s="22" t="s">
        <v>82</v>
      </c>
      <c r="G17"/>
      <c r="H17" s="15" t="s">
        <v>66</v>
      </c>
      <c r="I17" s="15">
        <v>2026</v>
      </c>
      <c r="J17" s="15" t="s">
        <v>16</v>
      </c>
      <c r="L17" s="15">
        <f t="shared" si="0"/>
        <v>42.366851674439999</v>
      </c>
    </row>
    <row r="18" spans="4:12">
      <c r="D18" s="22" t="s">
        <v>82</v>
      </c>
      <c r="G18"/>
      <c r="H18" s="15" t="s">
        <v>66</v>
      </c>
      <c r="I18" s="15">
        <v>2027</v>
      </c>
      <c r="J18" s="15" t="s">
        <v>16</v>
      </c>
      <c r="L18" s="15">
        <f t="shared" si="0"/>
        <v>42.366851674439999</v>
      </c>
    </row>
    <row r="19" spans="4:12">
      <c r="D19" s="22" t="s">
        <v>82</v>
      </c>
      <c r="G19"/>
      <c r="H19" s="15" t="s">
        <v>66</v>
      </c>
      <c r="I19" s="15">
        <v>2028</v>
      </c>
      <c r="J19" s="15" t="s">
        <v>16</v>
      </c>
      <c r="L19" s="15">
        <f t="shared" si="0"/>
        <v>42.366851674439999</v>
      </c>
    </row>
    <row r="20" spans="4:12">
      <c r="D20" s="22" t="s">
        <v>82</v>
      </c>
      <c r="G20"/>
      <c r="H20" s="15" t="s">
        <v>66</v>
      </c>
      <c r="I20" s="15">
        <v>2029</v>
      </c>
      <c r="J20" s="15" t="s">
        <v>16</v>
      </c>
      <c r="L20" s="15">
        <f t="shared" si="0"/>
        <v>42.366851674439999</v>
      </c>
    </row>
    <row r="21" spans="4:12">
      <c r="D21" s="22" t="s">
        <v>82</v>
      </c>
      <c r="G21"/>
      <c r="H21" s="15" t="s">
        <v>66</v>
      </c>
      <c r="I21" s="15">
        <v>2030</v>
      </c>
      <c r="J21" s="15" t="s">
        <v>16</v>
      </c>
      <c r="L21" s="15">
        <f t="shared" si="0"/>
        <v>42.366851674439999</v>
      </c>
    </row>
    <row r="22" spans="4:12">
      <c r="D22" s="22" t="s">
        <v>82</v>
      </c>
      <c r="G22"/>
      <c r="H22" s="15" t="s">
        <v>66</v>
      </c>
      <c r="I22" s="15">
        <v>2031</v>
      </c>
      <c r="J22" s="15" t="s">
        <v>16</v>
      </c>
      <c r="L22" s="15">
        <f t="shared" si="0"/>
        <v>42.366851674439999</v>
      </c>
    </row>
    <row r="23" spans="4:12">
      <c r="D23" s="22" t="s">
        <v>82</v>
      </c>
      <c r="G23"/>
      <c r="H23" s="15" t="s">
        <v>66</v>
      </c>
      <c r="I23" s="15">
        <v>2032</v>
      </c>
      <c r="J23" s="15" t="s">
        <v>16</v>
      </c>
      <c r="L23" s="15">
        <f t="shared" si="0"/>
        <v>42.366851674439999</v>
      </c>
    </row>
    <row r="24" spans="4:12">
      <c r="D24" s="22" t="s">
        <v>82</v>
      </c>
      <c r="G24"/>
      <c r="H24" s="15" t="s">
        <v>66</v>
      </c>
      <c r="I24" s="15">
        <v>2033</v>
      </c>
      <c r="J24" s="15" t="s">
        <v>16</v>
      </c>
      <c r="L24" s="15">
        <f t="shared" si="0"/>
        <v>42.366851674439999</v>
      </c>
    </row>
    <row r="25" spans="4:12">
      <c r="D25" s="22" t="s">
        <v>82</v>
      </c>
      <c r="G25"/>
      <c r="H25" s="15" t="s">
        <v>66</v>
      </c>
      <c r="I25" s="15">
        <v>2034</v>
      </c>
      <c r="J25" s="15" t="s">
        <v>16</v>
      </c>
      <c r="L25" s="15">
        <f t="shared" si="0"/>
        <v>42.366851674439999</v>
      </c>
    </row>
    <row r="26" spans="4:12">
      <c r="D26" s="22" t="s">
        <v>82</v>
      </c>
      <c r="G26"/>
      <c r="H26" s="15" t="s">
        <v>66</v>
      </c>
      <c r="I26" s="15">
        <v>2035</v>
      </c>
      <c r="J26" s="15" t="s">
        <v>16</v>
      </c>
      <c r="L26" s="15">
        <f t="shared" si="0"/>
        <v>42.366851674439999</v>
      </c>
    </row>
    <row r="27" spans="4:12">
      <c r="D27" s="22" t="s">
        <v>82</v>
      </c>
      <c r="G27"/>
      <c r="H27" s="15" t="s">
        <v>66</v>
      </c>
      <c r="I27" s="15">
        <v>2036</v>
      </c>
      <c r="J27" s="15" t="s">
        <v>16</v>
      </c>
      <c r="L27" s="15">
        <f t="shared" si="0"/>
        <v>42.366851674439999</v>
      </c>
    </row>
    <row r="28" spans="4:12">
      <c r="D28" s="22" t="s">
        <v>82</v>
      </c>
      <c r="G28"/>
      <c r="H28" s="15" t="s">
        <v>66</v>
      </c>
      <c r="I28" s="15">
        <v>2037</v>
      </c>
      <c r="J28" s="15" t="s">
        <v>16</v>
      </c>
      <c r="L28" s="15">
        <f t="shared" si="0"/>
        <v>42.366851674439999</v>
      </c>
    </row>
    <row r="29" spans="4:12">
      <c r="D29" s="22" t="s">
        <v>82</v>
      </c>
      <c r="G29"/>
      <c r="H29" s="15" t="s">
        <v>66</v>
      </c>
      <c r="I29" s="15">
        <v>2038</v>
      </c>
      <c r="J29" s="15" t="s">
        <v>16</v>
      </c>
      <c r="L29" s="15">
        <f t="shared" si="0"/>
        <v>42.366851674439999</v>
      </c>
    </row>
    <row r="30" spans="4:12">
      <c r="D30" s="22" t="s">
        <v>82</v>
      </c>
      <c r="G30"/>
      <c r="H30" s="15" t="s">
        <v>66</v>
      </c>
      <c r="I30" s="15">
        <v>2039</v>
      </c>
      <c r="J30" s="15" t="s">
        <v>16</v>
      </c>
      <c r="L30" s="15">
        <f t="shared" si="0"/>
        <v>42.366851674439999</v>
      </c>
    </row>
    <row r="31" spans="4:12">
      <c r="D31" s="22" t="s">
        <v>82</v>
      </c>
      <c r="G31"/>
      <c r="H31" s="15" t="s">
        <v>66</v>
      </c>
      <c r="I31" s="15">
        <v>2040</v>
      </c>
      <c r="J31" s="15" t="s">
        <v>16</v>
      </c>
      <c r="L31" s="15">
        <f t="shared" si="0"/>
        <v>42.366851674439999</v>
      </c>
    </row>
    <row r="32" spans="4:12">
      <c r="D32" s="22" t="s">
        <v>82</v>
      </c>
      <c r="G32"/>
      <c r="H32" s="15" t="s">
        <v>66</v>
      </c>
      <c r="I32" s="15">
        <v>2041</v>
      </c>
      <c r="J32" s="15" t="s">
        <v>16</v>
      </c>
      <c r="L32" s="15">
        <f t="shared" si="0"/>
        <v>42.366851674439999</v>
      </c>
    </row>
    <row r="33" spans="4:14">
      <c r="D33" s="22" t="s">
        <v>82</v>
      </c>
      <c r="G33"/>
      <c r="H33" s="15" t="s">
        <v>66</v>
      </c>
      <c r="I33" s="15">
        <v>2042</v>
      </c>
      <c r="J33" s="15" t="s">
        <v>16</v>
      </c>
      <c r="L33" s="15">
        <f t="shared" si="0"/>
        <v>42.366851674439999</v>
      </c>
    </row>
    <row r="34" spans="4:14">
      <c r="D34" s="22" t="s">
        <v>82</v>
      </c>
      <c r="G34"/>
      <c r="H34" s="15" t="s">
        <v>66</v>
      </c>
      <c r="I34" s="15">
        <v>2043</v>
      </c>
      <c r="J34" s="15" t="s">
        <v>16</v>
      </c>
      <c r="L34" s="15">
        <f t="shared" si="0"/>
        <v>42.366851674439999</v>
      </c>
    </row>
    <row r="35" spans="4:14">
      <c r="D35" s="22" t="s">
        <v>82</v>
      </c>
      <c r="G35"/>
      <c r="H35" s="15" t="s">
        <v>66</v>
      </c>
      <c r="I35" s="15">
        <v>2044</v>
      </c>
      <c r="J35" s="15" t="s">
        <v>16</v>
      </c>
      <c r="L35" s="15">
        <f t="shared" si="0"/>
        <v>42.366851674439999</v>
      </c>
    </row>
    <row r="36" spans="4:14">
      <c r="D36" s="22" t="s">
        <v>82</v>
      </c>
      <c r="G36"/>
      <c r="H36" s="15" t="s">
        <v>66</v>
      </c>
      <c r="I36" s="15">
        <v>2045</v>
      </c>
      <c r="J36" s="15" t="s">
        <v>16</v>
      </c>
      <c r="L36" s="15">
        <f t="shared" si="0"/>
        <v>42.366851674439999</v>
      </c>
    </row>
    <row r="37" spans="4:14">
      <c r="D37" s="22" t="s">
        <v>82</v>
      </c>
      <c r="G37"/>
      <c r="H37" s="15" t="s">
        <v>66</v>
      </c>
      <c r="I37" s="15">
        <v>2046</v>
      </c>
      <c r="J37" s="15" t="s">
        <v>16</v>
      </c>
      <c r="L37" s="15">
        <f t="shared" si="0"/>
        <v>42.366851674439999</v>
      </c>
    </row>
    <row r="38" spans="4:14">
      <c r="D38" s="22" t="s">
        <v>82</v>
      </c>
      <c r="G38"/>
      <c r="H38" s="15" t="s">
        <v>66</v>
      </c>
      <c r="I38" s="15">
        <v>2047</v>
      </c>
      <c r="J38" s="15" t="s">
        <v>16</v>
      </c>
      <c r="L38" s="15">
        <f t="shared" si="0"/>
        <v>42.366851674439999</v>
      </c>
    </row>
    <row r="39" spans="4:14">
      <c r="D39" s="22" t="s">
        <v>82</v>
      </c>
      <c r="G39"/>
      <c r="H39" s="15" t="s">
        <v>66</v>
      </c>
      <c r="I39" s="15">
        <v>2048</v>
      </c>
      <c r="J39" s="15" t="s">
        <v>16</v>
      </c>
      <c r="L39" s="15">
        <f t="shared" si="0"/>
        <v>42.366851674439999</v>
      </c>
    </row>
    <row r="40" spans="4:14">
      <c r="D40" s="22" t="s">
        <v>82</v>
      </c>
      <c r="G40"/>
      <c r="H40" s="15" t="s">
        <v>66</v>
      </c>
      <c r="I40" s="15">
        <v>2049</v>
      </c>
      <c r="J40" s="15" t="s">
        <v>16</v>
      </c>
      <c r="L40" s="15">
        <f t="shared" si="0"/>
        <v>42.366851674439999</v>
      </c>
    </row>
    <row r="41" spans="4:14">
      <c r="D41" s="22" t="s">
        <v>82</v>
      </c>
      <c r="G41"/>
      <c r="H41" s="15" t="s">
        <v>66</v>
      </c>
      <c r="I41" s="15">
        <v>2050</v>
      </c>
      <c r="J41" s="15" t="s">
        <v>16</v>
      </c>
      <c r="L41" s="15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34998626667073579"/>
  </sheetPr>
  <dimension ref="A4:P45"/>
  <sheetViews>
    <sheetView zoomScale="66" zoomScaleNormal="66" workbookViewId="0">
      <selection activeCell="G32" sqref="G32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6">
      <c r="B4" s="16" t="s">
        <v>0</v>
      </c>
    </row>
    <row r="5" spans="2:16">
      <c r="B5" s="15" t="s">
        <v>1</v>
      </c>
    </row>
    <row r="6" spans="2:16">
      <c r="J6" s="15" t="s">
        <v>2</v>
      </c>
    </row>
    <row r="10" spans="2:16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6">
      <c r="B11" s="15" t="s">
        <v>81</v>
      </c>
      <c r="D11" s="22" t="s">
        <v>85</v>
      </c>
      <c r="G11"/>
      <c r="H11" s="15" t="s">
        <v>66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86</v>
      </c>
    </row>
    <row r="12" spans="2:16">
      <c r="D12" s="22" t="s">
        <v>85</v>
      </c>
      <c r="G12"/>
      <c r="H12" s="15" t="s">
        <v>66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2:16">
      <c r="D13" s="22" t="s">
        <v>85</v>
      </c>
      <c r="G13"/>
      <c r="H13" s="15" t="s">
        <v>66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2:16">
      <c r="D14" s="22" t="s">
        <v>85</v>
      </c>
      <c r="G14"/>
      <c r="H14" s="15" t="s">
        <v>66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2:16">
      <c r="D15" s="22" t="s">
        <v>85</v>
      </c>
      <c r="G15"/>
      <c r="H15" s="15" t="s">
        <v>66</v>
      </c>
      <c r="I15" s="15">
        <v>2024</v>
      </c>
      <c r="J15" s="15" t="s">
        <v>16</v>
      </c>
      <c r="L15" s="24">
        <f t="shared" si="0"/>
        <v>273.036</v>
      </c>
    </row>
    <row r="16" spans="2:16">
      <c r="D16" s="22" t="s">
        <v>85</v>
      </c>
      <c r="G16"/>
      <c r="H16" s="15" t="s">
        <v>66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85</v>
      </c>
      <c r="G17"/>
      <c r="H17" s="15" t="s">
        <v>66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85</v>
      </c>
      <c r="G18"/>
      <c r="H18" s="15" t="s">
        <v>66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85</v>
      </c>
      <c r="G19"/>
      <c r="H19" s="15" t="s">
        <v>66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85</v>
      </c>
      <c r="G20"/>
      <c r="H20" s="15" t="s">
        <v>66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85</v>
      </c>
      <c r="G21"/>
      <c r="H21" s="15" t="s">
        <v>66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85</v>
      </c>
      <c r="G22"/>
      <c r="H22" s="15" t="s">
        <v>66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85</v>
      </c>
      <c r="G23"/>
      <c r="H23" s="15" t="s">
        <v>66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85</v>
      </c>
      <c r="G24"/>
      <c r="H24" s="15" t="s">
        <v>66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85</v>
      </c>
      <c r="G25"/>
      <c r="H25" s="15" t="s">
        <v>66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85</v>
      </c>
      <c r="G26"/>
      <c r="H26" s="15" t="s">
        <v>66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85</v>
      </c>
      <c r="G27"/>
      <c r="H27" s="15" t="s">
        <v>66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85</v>
      </c>
      <c r="G28"/>
      <c r="H28" s="15" t="s">
        <v>66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85</v>
      </c>
      <c r="G29"/>
      <c r="H29" s="15" t="s">
        <v>66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85</v>
      </c>
      <c r="G30"/>
      <c r="H30" s="15" t="s">
        <v>66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85</v>
      </c>
      <c r="G31"/>
      <c r="H31" s="15" t="s">
        <v>66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85</v>
      </c>
      <c r="G32"/>
      <c r="H32" s="15" t="s">
        <v>66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4">
      <c r="D33" s="22" t="s">
        <v>85</v>
      </c>
      <c r="G33"/>
      <c r="H33" s="15" t="s">
        <v>66</v>
      </c>
      <c r="I33" s="15">
        <v>2042</v>
      </c>
      <c r="J33" s="15" t="s">
        <v>16</v>
      </c>
      <c r="L33" s="24">
        <f t="shared" si="2"/>
        <v>273.036</v>
      </c>
    </row>
    <row r="34" spans="4:14">
      <c r="D34" s="22" t="s">
        <v>85</v>
      </c>
      <c r="G34"/>
      <c r="H34" s="15" t="s">
        <v>66</v>
      </c>
      <c r="I34" s="15">
        <v>2043</v>
      </c>
      <c r="J34" s="15" t="s">
        <v>16</v>
      </c>
      <c r="L34" s="24">
        <f t="shared" si="2"/>
        <v>273.036</v>
      </c>
    </row>
    <row r="35" spans="4:14">
      <c r="D35" s="22" t="s">
        <v>85</v>
      </c>
      <c r="G35"/>
      <c r="H35" s="15" t="s">
        <v>66</v>
      </c>
      <c r="I35" s="15">
        <v>2044</v>
      </c>
      <c r="J35" s="15" t="s">
        <v>16</v>
      </c>
      <c r="L35" s="24">
        <f t="shared" si="2"/>
        <v>273.036</v>
      </c>
    </row>
    <row r="36" spans="4:14">
      <c r="D36" s="22" t="s">
        <v>85</v>
      </c>
      <c r="G36"/>
      <c r="H36" s="15" t="s">
        <v>66</v>
      </c>
      <c r="I36" s="15">
        <v>2045</v>
      </c>
      <c r="J36" s="15" t="s">
        <v>16</v>
      </c>
      <c r="L36" s="24">
        <f t="shared" si="2"/>
        <v>273.036</v>
      </c>
    </row>
    <row r="37" spans="4:14">
      <c r="D37" s="22" t="s">
        <v>85</v>
      </c>
      <c r="G37"/>
      <c r="H37" s="15" t="s">
        <v>66</v>
      </c>
      <c r="I37" s="15">
        <v>2046</v>
      </c>
      <c r="J37" s="15" t="s">
        <v>16</v>
      </c>
      <c r="L37" s="24">
        <f t="shared" si="2"/>
        <v>273.036</v>
      </c>
    </row>
    <row r="38" spans="4:14">
      <c r="D38" s="22" t="s">
        <v>85</v>
      </c>
      <c r="G38"/>
      <c r="H38" s="15" t="s">
        <v>66</v>
      </c>
      <c r="I38" s="15">
        <v>2047</v>
      </c>
      <c r="J38" s="15" t="s">
        <v>16</v>
      </c>
      <c r="L38" s="24">
        <f t="shared" si="2"/>
        <v>273.036</v>
      </c>
    </row>
    <row r="39" spans="4:14">
      <c r="D39" s="22" t="s">
        <v>85</v>
      </c>
      <c r="G39"/>
      <c r="H39" s="15" t="s">
        <v>66</v>
      </c>
      <c r="I39" s="15">
        <v>2048</v>
      </c>
      <c r="J39" s="15" t="s">
        <v>16</v>
      </c>
      <c r="L39" s="24">
        <f t="shared" si="2"/>
        <v>273.036</v>
      </c>
    </row>
    <row r="40" spans="4:14">
      <c r="D40" s="22" t="s">
        <v>85</v>
      </c>
      <c r="G40"/>
      <c r="H40" s="15" t="s">
        <v>66</v>
      </c>
      <c r="I40" s="15">
        <v>2049</v>
      </c>
      <c r="J40" s="15" t="s">
        <v>16</v>
      </c>
      <c r="L40" s="24">
        <f t="shared" si="2"/>
        <v>273.036</v>
      </c>
    </row>
    <row r="41" spans="4:14">
      <c r="D41" s="22" t="s">
        <v>85</v>
      </c>
      <c r="G41"/>
      <c r="H41" s="15" t="s">
        <v>66</v>
      </c>
      <c r="I41" s="15">
        <v>2050</v>
      </c>
      <c r="J41" s="15" t="s">
        <v>16</v>
      </c>
      <c r="L41" s="24">
        <f t="shared" si="2"/>
        <v>273.036</v>
      </c>
    </row>
    <row r="45" spans="4:14">
      <c r="N45" s="6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4:S41"/>
  <sheetViews>
    <sheetView zoomScale="61" zoomScaleNormal="61" workbookViewId="0">
      <selection activeCell="M24" sqref="M24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4" spans="2:19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87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2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2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-15.406325819999999</v>
      </c>
    </row>
    <row r="14" spans="2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2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2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-14.316453640000001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-12.863290729999999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F1:AP325"/>
  <sheetViews>
    <sheetView zoomScale="58" zoomScaleNormal="58" workbookViewId="0">
      <selection activeCell="E27" sqref="E27"/>
    </sheetView>
  </sheetViews>
  <sheetFormatPr defaultColWidth="8.7265625" defaultRowHeight="14.5"/>
  <cols>
    <col min="6" max="6" width="19.6328125" customWidth="1"/>
    <col min="7" max="7" width="10.36328125" customWidth="1"/>
    <col min="12" max="12" width="18" customWidth="1"/>
    <col min="13" max="19" width="12.81640625"/>
    <col min="21" max="21" width="14"/>
    <col min="22" max="29" width="12.81640625"/>
    <col min="30" max="30" width="11.7265625"/>
    <col min="35" max="35" width="11.26953125" customWidth="1"/>
  </cols>
  <sheetData>
    <row r="1" spans="6:42">
      <c r="F1" s="15"/>
      <c r="G1" s="15"/>
      <c r="H1" s="15"/>
      <c r="I1" s="15"/>
      <c r="J1" s="15"/>
      <c r="K1" s="15"/>
      <c r="L1" s="15"/>
      <c r="M1" s="15"/>
    </row>
    <row r="2" spans="6:42">
      <c r="F2" s="15"/>
      <c r="G2" s="15"/>
      <c r="H2" s="15"/>
      <c r="I2" s="15"/>
      <c r="J2" s="15"/>
      <c r="K2" s="15"/>
      <c r="L2" s="15"/>
      <c r="M2" s="15"/>
    </row>
    <row r="3" spans="6:42">
      <c r="F3" s="15"/>
      <c r="G3" s="15"/>
      <c r="H3" s="15"/>
      <c r="I3" s="15"/>
      <c r="J3" s="15"/>
      <c r="K3" s="15"/>
      <c r="L3" s="15"/>
      <c r="M3" s="15"/>
    </row>
    <row r="4" spans="6:42">
      <c r="F4" s="16"/>
      <c r="G4" s="15"/>
      <c r="H4" s="15"/>
      <c r="I4" s="15"/>
      <c r="J4" s="15"/>
      <c r="K4" s="15"/>
      <c r="L4" s="15"/>
      <c r="M4" s="15"/>
    </row>
    <row r="5" spans="6:42">
      <c r="F5" s="15"/>
      <c r="G5" s="15"/>
      <c r="H5" s="15"/>
      <c r="I5" s="15"/>
      <c r="J5" s="15"/>
      <c r="K5" s="15"/>
      <c r="L5" s="15"/>
      <c r="M5" s="15"/>
    </row>
    <row r="6" spans="6:42">
      <c r="F6" s="15"/>
      <c r="G6" s="15"/>
      <c r="H6" s="15"/>
      <c r="I6" s="15"/>
      <c r="J6" s="15"/>
      <c r="K6" s="15"/>
      <c r="L6" s="15"/>
      <c r="M6" s="15"/>
    </row>
    <row r="7" spans="6:42">
      <c r="F7" s="15"/>
      <c r="G7" s="15"/>
      <c r="H7" s="15"/>
      <c r="I7" s="15"/>
      <c r="J7" s="15"/>
      <c r="K7" s="17" t="s">
        <v>53</v>
      </c>
      <c r="L7" s="15"/>
      <c r="M7" s="15"/>
      <c r="AJ7" t="s">
        <v>88</v>
      </c>
    </row>
    <row r="8" spans="6:42">
      <c r="F8" s="15"/>
      <c r="G8" s="15"/>
      <c r="H8" s="15"/>
      <c r="I8" s="15"/>
      <c r="J8" s="15"/>
      <c r="K8" s="15"/>
      <c r="L8" s="15"/>
      <c r="M8" s="15"/>
    </row>
    <row r="9" spans="6:42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80</v>
      </c>
      <c r="K10" s="14" t="s">
        <v>10</v>
      </c>
      <c r="L10" s="15" t="s">
        <v>5</v>
      </c>
      <c r="M10" s="14" t="s">
        <v>58</v>
      </c>
      <c r="N10" s="14" t="s">
        <v>60</v>
      </c>
      <c r="O10" s="14" t="s">
        <v>63</v>
      </c>
      <c r="P10" s="14" t="s">
        <v>61</v>
      </c>
      <c r="Q10" s="14" t="s">
        <v>62</v>
      </c>
      <c r="R10" s="14" t="s">
        <v>64</v>
      </c>
      <c r="S10" s="14" t="s">
        <v>59</v>
      </c>
      <c r="U10" s="18" t="s">
        <v>89</v>
      </c>
      <c r="V10" s="18" t="s">
        <v>90</v>
      </c>
      <c r="AJ10" s="14" t="s">
        <v>58</v>
      </c>
      <c r="AK10" s="14" t="s">
        <v>60</v>
      </c>
      <c r="AL10" s="14" t="s">
        <v>63</v>
      </c>
      <c r="AM10" s="14" t="s">
        <v>61</v>
      </c>
      <c r="AN10" s="14" t="s">
        <v>62</v>
      </c>
      <c r="AO10" s="14" t="s">
        <v>64</v>
      </c>
      <c r="AP10" s="14" t="s">
        <v>59</v>
      </c>
    </row>
    <row r="11" spans="6:42">
      <c r="F11" s="15"/>
      <c r="G11" s="15"/>
      <c r="H11" t="s">
        <v>66</v>
      </c>
      <c r="I11" t="s">
        <v>16</v>
      </c>
      <c r="K11" s="14">
        <v>2020</v>
      </c>
      <c r="L11" s="14" t="s">
        <v>91</v>
      </c>
      <c r="M11">
        <f>W11/AJ11</f>
        <v>266.57486681065501</v>
      </c>
      <c r="N11">
        <f t="shared" ref="N11:S11" si="0">X11/AK11</f>
        <v>0</v>
      </c>
      <c r="O11">
        <f t="shared" si="0"/>
        <v>77.385686493501595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53.084518794286097</v>
      </c>
      <c r="W11" s="19">
        <v>101.29844938804899</v>
      </c>
      <c r="X11" s="14">
        <v>0</v>
      </c>
      <c r="Y11" s="19">
        <v>29.406560867530601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91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G12" s="15"/>
      <c r="H12" t="s">
        <v>66</v>
      </c>
      <c r="I12" t="s">
        <v>16</v>
      </c>
      <c r="K12" s="14">
        <v>2020</v>
      </c>
      <c r="L12" s="14" t="s">
        <v>92</v>
      </c>
      <c r="M12">
        <f t="shared" ref="M12:M75" si="2">W12/AJ12</f>
        <v>372.57154634629302</v>
      </c>
      <c r="N12">
        <f t="shared" ref="N12:N75" si="3">X12/AK12</f>
        <v>11.835823411357101</v>
      </c>
      <c r="O12">
        <f t="shared" ref="O12:O75" si="4">Y12/AL12</f>
        <v>98.218422156227504</v>
      </c>
      <c r="P12">
        <f t="shared" ref="P12:P75" si="5">Z12/AM12</f>
        <v>0.18831840118790499</v>
      </c>
      <c r="Q12">
        <f t="shared" ref="Q12:Q75" si="6">AA12/AN12</f>
        <v>99.346254049676006</v>
      </c>
      <c r="R12">
        <f t="shared" ref="R12:R75" si="7">AB12/AO12</f>
        <v>0.77889649820014495</v>
      </c>
      <c r="S12">
        <f t="shared" ref="S12:S75" si="8">AC12/AP12</f>
        <v>29.349249676925702</v>
      </c>
      <c r="W12" s="19">
        <v>149.02861853851701</v>
      </c>
      <c r="X12" s="19">
        <v>4.7343293645428401</v>
      </c>
      <c r="Y12" s="19">
        <v>39.287368862491</v>
      </c>
      <c r="Z12" s="19">
        <v>7.5327360475162003E-2</v>
      </c>
      <c r="AA12" s="19">
        <v>39.738501619870398</v>
      </c>
      <c r="AB12" s="19">
        <v>0.31155859928005802</v>
      </c>
      <c r="AC12" s="19">
        <v>11.7396998707703</v>
      </c>
      <c r="AI12" s="14" t="s">
        <v>92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6:42">
      <c r="G13" s="15"/>
      <c r="H13" t="s">
        <v>66</v>
      </c>
      <c r="I13" t="s">
        <v>16</v>
      </c>
      <c r="K13" s="14">
        <v>2020</v>
      </c>
      <c r="L13" s="14" t="s">
        <v>93</v>
      </c>
      <c r="M13">
        <f t="shared" si="2"/>
        <v>0.18788696904247701</v>
      </c>
      <c r="N13">
        <f t="shared" si="3"/>
        <v>2.2157782994960402</v>
      </c>
      <c r="O13">
        <f t="shared" si="4"/>
        <v>1.22349892008639E-2</v>
      </c>
      <c r="P13">
        <f t="shared" si="5"/>
        <v>0.19693627309815201</v>
      </c>
      <c r="Q13">
        <f t="shared" si="6"/>
        <v>1.02079121670266</v>
      </c>
      <c r="R13">
        <f t="shared" si="7"/>
        <v>6.6806129109671302</v>
      </c>
      <c r="S13">
        <f t="shared" si="8"/>
        <v>11.3844641957043</v>
      </c>
      <c r="W13" s="19">
        <v>5.6366090712742997E-2</v>
      </c>
      <c r="X13" s="19">
        <v>0.66473348984881198</v>
      </c>
      <c r="Y13" s="19">
        <v>3.6704967602591799E-3</v>
      </c>
      <c r="Z13" s="19">
        <v>5.9080881929445599E-2</v>
      </c>
      <c r="AA13" s="19">
        <v>0.30623736501079901</v>
      </c>
      <c r="AB13" s="19">
        <v>2.00418387329014</v>
      </c>
      <c r="AC13" s="19">
        <v>3.4153392587112998</v>
      </c>
      <c r="AI13" s="14" t="s">
        <v>93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6:42">
      <c r="G14" s="15"/>
      <c r="H14" t="s">
        <v>66</v>
      </c>
      <c r="I14" t="s">
        <v>16</v>
      </c>
      <c r="K14" s="14">
        <v>2020</v>
      </c>
      <c r="L14" s="14" t="s">
        <v>94</v>
      </c>
      <c r="M14">
        <f t="shared" si="2"/>
        <v>9.02182456413796</v>
      </c>
      <c r="N14">
        <f t="shared" si="3"/>
        <v>239.36126339278499</v>
      </c>
      <c r="O14">
        <f t="shared" si="4"/>
        <v>12.577346177254199</v>
      </c>
      <c r="P14">
        <f t="shared" si="5"/>
        <v>134.12439599058899</v>
      </c>
      <c r="Q14">
        <f t="shared" si="6"/>
        <v>144.74915529231899</v>
      </c>
      <c r="R14">
        <f t="shared" si="7"/>
        <v>720.786376388858</v>
      </c>
      <c r="S14">
        <f t="shared" si="8"/>
        <v>153.915365144768</v>
      </c>
      <c r="W14" s="19">
        <v>8.7511698272138201</v>
      </c>
      <c r="X14" s="19">
        <v>232.18042549100099</v>
      </c>
      <c r="Y14" s="19">
        <v>12.2000257919366</v>
      </c>
      <c r="Z14" s="19">
        <v>130.10066411087101</v>
      </c>
      <c r="AA14" s="19">
        <v>140.406680633549</v>
      </c>
      <c r="AB14" s="19">
        <v>699.162785097192</v>
      </c>
      <c r="AC14" s="19">
        <v>149.29790419042499</v>
      </c>
      <c r="AI14" s="14" t="s">
        <v>94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6:42">
      <c r="G15" s="15"/>
      <c r="H15" t="s">
        <v>66</v>
      </c>
      <c r="I15" t="s">
        <v>16</v>
      </c>
      <c r="K15" s="14">
        <v>2020</v>
      </c>
      <c r="L15" s="14" t="s">
        <v>95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32.648042154067902</v>
      </c>
      <c r="R15">
        <f t="shared" si="7"/>
        <v>0</v>
      </c>
      <c r="S15">
        <v>1.7153522354212301</v>
      </c>
      <c r="U15" s="18">
        <v>405.09976</v>
      </c>
      <c r="V15" s="18">
        <v>22.235700000000001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17.280342235421202</v>
      </c>
      <c r="AI15" s="20" t="s">
        <v>96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6:42">
      <c r="G16" s="15"/>
      <c r="H16" t="s">
        <v>66</v>
      </c>
      <c r="I16" t="s">
        <v>16</v>
      </c>
      <c r="K16" s="14">
        <v>2020</v>
      </c>
      <c r="L16" s="14" t="s">
        <v>97</v>
      </c>
      <c r="M16">
        <f t="shared" si="2"/>
        <v>0.64118619258459297</v>
      </c>
      <c r="N16">
        <f t="shared" si="3"/>
        <v>0.103449060183585</v>
      </c>
      <c r="O16">
        <f t="shared" si="4"/>
        <v>0.115296256803456</v>
      </c>
      <c r="P16">
        <f t="shared" si="5"/>
        <v>3.0058175154787599E-2</v>
      </c>
      <c r="Q16">
        <f t="shared" si="6"/>
        <v>20.2886954931605</v>
      </c>
      <c r="R16">
        <f t="shared" si="7"/>
        <v>0.109915518142549</v>
      </c>
      <c r="S16">
        <f t="shared" si="8"/>
        <v>1.9317428290136801E-2</v>
      </c>
      <c r="W16" s="19">
        <v>0.64118619258459297</v>
      </c>
      <c r="X16" s="19">
        <v>0.103449060183585</v>
      </c>
      <c r="Y16" s="19">
        <v>0.115296256803456</v>
      </c>
      <c r="Z16" s="19">
        <v>3.0058175154787599E-2</v>
      </c>
      <c r="AA16" s="19">
        <v>20.2886954931605</v>
      </c>
      <c r="AB16" s="19">
        <v>0.109915518142549</v>
      </c>
      <c r="AC16" s="19">
        <v>1.9317428290136801E-2</v>
      </c>
      <c r="AI16" s="14" t="s">
        <v>97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66</v>
      </c>
      <c r="I17" t="s">
        <v>16</v>
      </c>
      <c r="K17" s="14">
        <v>2020</v>
      </c>
      <c r="L17" s="14" t="s">
        <v>98</v>
      </c>
      <c r="M17">
        <f t="shared" si="2"/>
        <v>19.6278420554356</v>
      </c>
      <c r="N17">
        <f t="shared" si="3"/>
        <v>10.893101461241899</v>
      </c>
      <c r="O17">
        <f t="shared" si="4"/>
        <v>2.95705171202304</v>
      </c>
      <c r="P17">
        <f t="shared" si="5"/>
        <v>3.3795993912886999</v>
      </c>
      <c r="Q17">
        <f t="shared" si="6"/>
        <v>47.403876097912203</v>
      </c>
      <c r="R17">
        <f t="shared" si="7"/>
        <v>40.759295644348398</v>
      </c>
      <c r="S17">
        <f t="shared" si="8"/>
        <v>9.8031119002879805</v>
      </c>
      <c r="W17" s="19">
        <v>19.6278420554356</v>
      </c>
      <c r="X17" s="19">
        <v>10.893101461241899</v>
      </c>
      <c r="Y17" s="19">
        <v>2.95705171202304</v>
      </c>
      <c r="Z17" s="19">
        <v>3.3795993912886999</v>
      </c>
      <c r="AA17" s="19">
        <v>47.403876097912203</v>
      </c>
      <c r="AB17" s="19">
        <v>40.759295644348398</v>
      </c>
      <c r="AC17" s="19">
        <v>9.8031119002879805</v>
      </c>
      <c r="AI17" s="14" t="s">
        <v>98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66</v>
      </c>
      <c r="I18" t="s">
        <v>16</v>
      </c>
      <c r="K18" s="14">
        <v>2020</v>
      </c>
      <c r="L18" s="14" t="s">
        <v>99</v>
      </c>
      <c r="M18">
        <f t="shared" si="2"/>
        <v>18.355750457677701</v>
      </c>
      <c r="N18">
        <f t="shared" si="3"/>
        <v>40.475648521618901</v>
      </c>
      <c r="O18">
        <f t="shared" si="4"/>
        <v>1.12363041550962</v>
      </c>
      <c r="P18">
        <f t="shared" si="5"/>
        <v>0.82176283040214004</v>
      </c>
      <c r="Q18">
        <f t="shared" si="6"/>
        <v>11.313380643834201</v>
      </c>
      <c r="R18">
        <f t="shared" si="7"/>
        <v>13.4671333024787</v>
      </c>
      <c r="S18">
        <f t="shared" si="8"/>
        <v>8.4582052770749705</v>
      </c>
      <c r="W18" s="19">
        <v>6.4245126601871796</v>
      </c>
      <c r="X18" s="19">
        <v>14.1664769825666</v>
      </c>
      <c r="Y18" s="19">
        <v>0.39327064542836598</v>
      </c>
      <c r="Z18" s="19">
        <v>0.28761699064074903</v>
      </c>
      <c r="AA18" s="19">
        <v>3.95968322534197</v>
      </c>
      <c r="AB18" s="19">
        <v>4.7134966558675302</v>
      </c>
      <c r="AC18" s="19">
        <v>2.9603718469762401</v>
      </c>
      <c r="AI18" s="14" t="s">
        <v>99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97.898715471183394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57.706230135273401</v>
      </c>
      <c r="W19" s="19">
        <v>58.3736385529158</v>
      </c>
      <c r="X19" s="14">
        <v>0</v>
      </c>
      <c r="Y19" s="19">
        <v>37.201511879049697</v>
      </c>
      <c r="Z19" s="14">
        <v>0</v>
      </c>
      <c r="AA19" s="14">
        <v>0</v>
      </c>
      <c r="AB19" s="14">
        <v>0</v>
      </c>
      <c r="AC19" s="19">
        <v>21.928367451403901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418.64176457883201</v>
      </c>
      <c r="N20">
        <f t="shared" si="3"/>
        <v>17.040407611951</v>
      </c>
      <c r="O20">
        <f t="shared" si="4"/>
        <v>99.837529607631495</v>
      </c>
      <c r="P20">
        <f t="shared" si="5"/>
        <v>0.416650488390927</v>
      </c>
      <c r="Q20">
        <f t="shared" si="6"/>
        <v>102.466607181426</v>
      </c>
      <c r="R20">
        <f t="shared" si="7"/>
        <v>0.95759540136789001</v>
      </c>
      <c r="S20">
        <f t="shared" si="8"/>
        <v>30.626064803815801</v>
      </c>
      <c r="W20" s="19">
        <v>167.45670583153299</v>
      </c>
      <c r="X20" s="19">
        <v>6.8161630447804198</v>
      </c>
      <c r="Y20" s="19">
        <v>39.9350118430526</v>
      </c>
      <c r="Z20" s="19">
        <v>0.166660195356371</v>
      </c>
      <c r="AA20" s="19">
        <v>40.986642872570201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0.18788696904247701</v>
      </c>
      <c r="N21">
        <f t="shared" si="3"/>
        <v>2.2388493514518801</v>
      </c>
      <c r="O21">
        <f t="shared" si="4"/>
        <v>1.22349892008639E-2</v>
      </c>
      <c r="P21">
        <f t="shared" si="5"/>
        <v>0.202474522678186</v>
      </c>
      <c r="Q21">
        <f t="shared" si="6"/>
        <v>1.1202267818574501</v>
      </c>
      <c r="R21">
        <f t="shared" si="7"/>
        <v>6.6770216006719298</v>
      </c>
      <c r="S21">
        <f t="shared" si="8"/>
        <v>8.9928765433165303</v>
      </c>
      <c r="W21" s="19">
        <v>5.6366090712742997E-2</v>
      </c>
      <c r="X21" s="19">
        <v>0.67165480543556499</v>
      </c>
      <c r="Y21" s="19">
        <v>3.6704967602591799E-3</v>
      </c>
      <c r="Z21" s="19">
        <v>6.0742356803455702E-2</v>
      </c>
      <c r="AA21" s="19">
        <v>0.336068034557235</v>
      </c>
      <c r="AB21" s="19">
        <v>2.0031064802015801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7.9827324337764303</v>
      </c>
      <c r="N22">
        <f t="shared" si="3"/>
        <v>239.562161926551</v>
      </c>
      <c r="O22">
        <f t="shared" si="4"/>
        <v>9.2574179525431806</v>
      </c>
      <c r="P22">
        <f t="shared" si="5"/>
        <v>107.101476067481</v>
      </c>
      <c r="Q22">
        <f t="shared" si="6"/>
        <v>130.750222477047</v>
      </c>
      <c r="R22">
        <f t="shared" si="7"/>
        <v>744.39101185307197</v>
      </c>
      <c r="S22">
        <f t="shared" si="8"/>
        <v>164.21416239191501</v>
      </c>
      <c r="W22" s="19">
        <v>7.7432504607631403</v>
      </c>
      <c r="X22" s="19">
        <v>232.37529706875401</v>
      </c>
      <c r="Y22" s="19">
        <v>8.9796954139668799</v>
      </c>
      <c r="Z22" s="19">
        <v>103.888431785457</v>
      </c>
      <c r="AA22" s="19">
        <v>126.82771580273599</v>
      </c>
      <c r="AB22" s="19">
        <v>722.05928149748001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19.706973291576901</v>
      </c>
      <c r="R23">
        <f t="shared" si="7"/>
        <v>0</v>
      </c>
      <c r="S23">
        <v>1.4304864130669701</v>
      </c>
      <c r="U23" s="18">
        <v>394.97476</v>
      </c>
      <c r="V23" s="18">
        <v>21.679807499999999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16.606351663066999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1.4610590586753101</v>
      </c>
      <c r="N24">
        <f t="shared" si="3"/>
        <v>0.11469619275018</v>
      </c>
      <c r="O24">
        <f t="shared" si="4"/>
        <v>0.127175306479482</v>
      </c>
      <c r="P24">
        <f t="shared" si="5"/>
        <v>3.7257599208063402E-2</v>
      </c>
      <c r="Q24">
        <f t="shared" si="6"/>
        <v>20.612150619150501</v>
      </c>
      <c r="R24">
        <f t="shared" si="7"/>
        <v>0.120714654211663</v>
      </c>
      <c r="S24">
        <f t="shared" si="8"/>
        <v>1.9317428290136801E-2</v>
      </c>
      <c r="W24" s="19">
        <v>1.4610590586753101</v>
      </c>
      <c r="X24" s="19">
        <v>0.11469619275018</v>
      </c>
      <c r="Y24" s="19">
        <v>0.127175306479482</v>
      </c>
      <c r="Z24" s="19">
        <v>3.7257599208063402E-2</v>
      </c>
      <c r="AA24" s="19">
        <v>20.612150619150501</v>
      </c>
      <c r="AB24" s="19">
        <v>0.120714654211663</v>
      </c>
      <c r="AC24" s="19">
        <v>1.9317428290136801E-2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24.480253862491001</v>
      </c>
      <c r="N25">
        <f t="shared" si="3"/>
        <v>7.2969891502267803</v>
      </c>
      <c r="O25">
        <f t="shared" si="4"/>
        <v>3.1331483246940199</v>
      </c>
      <c r="P25">
        <f t="shared" si="5"/>
        <v>3.41609802663787</v>
      </c>
      <c r="Q25">
        <f t="shared" si="6"/>
        <v>44.706894204463602</v>
      </c>
      <c r="R25">
        <f t="shared" si="7"/>
        <v>37.159583621310297</v>
      </c>
      <c r="S25">
        <f t="shared" si="8"/>
        <v>9.3827374870410392</v>
      </c>
      <c r="W25" s="19">
        <v>24.480253862491001</v>
      </c>
      <c r="X25" s="19">
        <v>7.2969891502267803</v>
      </c>
      <c r="Y25" s="19">
        <v>3.1331483246940199</v>
      </c>
      <c r="Z25" s="19">
        <v>3.41609802663787</v>
      </c>
      <c r="AA25" s="19">
        <v>44.706894204463602</v>
      </c>
      <c r="AB25" s="19">
        <v>37.159583621310297</v>
      </c>
      <c r="AC25" s="19">
        <v>9.3827374870410392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18.446734125270002</v>
      </c>
      <c r="N26">
        <f t="shared" si="3"/>
        <v>41.766371552833398</v>
      </c>
      <c r="O26">
        <f t="shared" si="4"/>
        <v>1.1299186207960501</v>
      </c>
      <c r="P26">
        <f t="shared" si="5"/>
        <v>0.83200658233055702</v>
      </c>
      <c r="Q26">
        <f t="shared" si="6"/>
        <v>12.289220662347001</v>
      </c>
      <c r="R26">
        <f t="shared" si="7"/>
        <v>13.382939308855301</v>
      </c>
      <c r="S26">
        <f t="shared" si="8"/>
        <v>9.4636666580479094</v>
      </c>
      <c r="W26" s="19">
        <v>6.4563569438444901</v>
      </c>
      <c r="X26" s="19">
        <v>14.6182300434917</v>
      </c>
      <c r="Y26" s="19">
        <v>0.39547151727861801</v>
      </c>
      <c r="Z26" s="19">
        <v>0.29120230381569501</v>
      </c>
      <c r="AA26" s="19">
        <v>4.3012272318214499</v>
      </c>
      <c r="AB26" s="19">
        <v>4.68402875809935</v>
      </c>
      <c r="AC26" s="19">
        <v>3.3122833303167698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75.940837804554505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52.097054024099201</v>
      </c>
      <c r="W27" s="19">
        <v>51.039373434125302</v>
      </c>
      <c r="X27" s="14">
        <v>0</v>
      </c>
      <c r="Y27" s="19">
        <v>28.857518365730702</v>
      </c>
      <c r="Z27" s="14">
        <v>0</v>
      </c>
      <c r="AA27" s="14">
        <v>0</v>
      </c>
      <c r="AB27" s="14">
        <v>0</v>
      </c>
      <c r="AC27" s="19">
        <v>19.796880529157701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495.00984620230503</v>
      </c>
      <c r="N28">
        <f t="shared" si="3"/>
        <v>16.401140038336901</v>
      </c>
      <c r="O28">
        <f t="shared" si="4"/>
        <v>102.09830804535601</v>
      </c>
      <c r="P28">
        <f t="shared" si="5"/>
        <v>1.58756301025918</v>
      </c>
      <c r="Q28">
        <f t="shared" si="6"/>
        <v>114.76698362131</v>
      </c>
      <c r="R28">
        <f t="shared" si="7"/>
        <v>2.9228930750540001</v>
      </c>
      <c r="S28">
        <f t="shared" si="8"/>
        <v>30.723234888408999</v>
      </c>
      <c r="W28" s="19">
        <v>198.00393848092199</v>
      </c>
      <c r="X28" s="19">
        <v>6.5604560153347702</v>
      </c>
      <c r="Y28" s="19">
        <v>40.839323218142503</v>
      </c>
      <c r="Z28" s="19">
        <v>0.63502520410367203</v>
      </c>
      <c r="AA28" s="19">
        <v>45.906793448524098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0.18788696904247701</v>
      </c>
      <c r="N29">
        <f t="shared" si="3"/>
        <v>2.60048831413487</v>
      </c>
      <c r="O29">
        <f t="shared" si="4"/>
        <v>1.22349892008639E-2</v>
      </c>
      <c r="P29">
        <f t="shared" si="5"/>
        <v>0.196085673146148</v>
      </c>
      <c r="Q29">
        <f t="shared" si="6"/>
        <v>1.02079121670266</v>
      </c>
      <c r="R29">
        <f t="shared" si="7"/>
        <v>7.3851368898488001</v>
      </c>
      <c r="S29">
        <f t="shared" si="8"/>
        <v>3.0045068356131499</v>
      </c>
      <c r="W29" s="19">
        <v>5.6366090712742997E-2</v>
      </c>
      <c r="X29" s="19">
        <v>0.78014649424046101</v>
      </c>
      <c r="Y29" s="19">
        <v>3.6704967602591799E-3</v>
      </c>
      <c r="Z29" s="19">
        <v>5.8825701943844497E-2</v>
      </c>
      <c r="AA29" s="19">
        <v>0.30623736501079901</v>
      </c>
      <c r="AB29" s="19">
        <v>2.21554106695464</v>
      </c>
      <c r="AC29" s="19">
        <v>0.90135205068394497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6.1271806944104199</v>
      </c>
      <c r="N30">
        <f t="shared" si="3"/>
        <v>223.51838533247201</v>
      </c>
      <c r="O30">
        <f t="shared" si="4"/>
        <v>14.5622296616271</v>
      </c>
      <c r="P30">
        <f t="shared" si="5"/>
        <v>110.88711941395199</v>
      </c>
      <c r="Q30">
        <f t="shared" si="6"/>
        <v>134.17715340710899</v>
      </c>
      <c r="R30">
        <f t="shared" si="7"/>
        <v>728.49993728336801</v>
      </c>
      <c r="S30">
        <f t="shared" si="8"/>
        <v>178.227984707904</v>
      </c>
      <c r="W30" s="19">
        <v>5.9433652735781104</v>
      </c>
      <c r="X30" s="19">
        <v>216.81283377249801</v>
      </c>
      <c r="Y30" s="19">
        <v>14.125362771778301</v>
      </c>
      <c r="Z30" s="19">
        <v>107.56050583153301</v>
      </c>
      <c r="AA30" s="19">
        <v>130.15183880489599</v>
      </c>
      <c r="AB30" s="19">
        <v>706.64493916486697</v>
      </c>
      <c r="AC30" s="19">
        <v>172.88114516666701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26.714797553635801</v>
      </c>
      <c r="R31">
        <f t="shared" si="7"/>
        <v>0</v>
      </c>
      <c r="S31">
        <v>3.5110488988481201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296.10962955363601</v>
      </c>
      <c r="AB31" s="14">
        <v>0</v>
      </c>
      <c r="AC31" s="19">
        <v>18.297789398848099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10.102616774657999</v>
      </c>
      <c r="N32">
        <f t="shared" si="3"/>
        <v>1.5874264068106501</v>
      </c>
      <c r="O32">
        <f t="shared" si="4"/>
        <v>0.53646256335493203</v>
      </c>
      <c r="P32">
        <f t="shared" si="5"/>
        <v>6.2455583369330499E-2</v>
      </c>
      <c r="Q32">
        <f t="shared" si="6"/>
        <v>28.766888869690401</v>
      </c>
      <c r="R32">
        <f t="shared" si="7"/>
        <v>0.10631580611951</v>
      </c>
      <c r="S32">
        <f t="shared" si="8"/>
        <v>1.9317428290136801E-2</v>
      </c>
      <c r="W32" s="19">
        <v>10.102616774657999</v>
      </c>
      <c r="X32" s="19">
        <v>1.5874264068106501</v>
      </c>
      <c r="Y32" s="19">
        <v>0.53646256335493203</v>
      </c>
      <c r="Z32" s="19">
        <v>6.2455583369330499E-2</v>
      </c>
      <c r="AA32" s="19">
        <v>28.766888869690401</v>
      </c>
      <c r="AB32" s="19">
        <v>0.10631580611951</v>
      </c>
      <c r="AC32" s="19">
        <v>1.9317428290136801E-2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36.577619294456397</v>
      </c>
      <c r="N33">
        <f t="shared" si="3"/>
        <v>7.3195932970950297</v>
      </c>
      <c r="O33">
        <f t="shared" si="4"/>
        <v>2.4175476328293701</v>
      </c>
      <c r="P33">
        <f t="shared" si="5"/>
        <v>1.9344218318934501</v>
      </c>
      <c r="Q33">
        <f t="shared" si="6"/>
        <v>64.379590136789105</v>
      </c>
      <c r="R33">
        <f t="shared" si="7"/>
        <v>51.558431713462902</v>
      </c>
      <c r="S33">
        <f t="shared" si="8"/>
        <v>16.025430158027401</v>
      </c>
      <c r="W33" s="19">
        <v>36.577619294456397</v>
      </c>
      <c r="X33" s="19">
        <v>7.3195932970950297</v>
      </c>
      <c r="Y33" s="19">
        <v>2.4175476328293701</v>
      </c>
      <c r="Z33" s="19">
        <v>1.9344218318934501</v>
      </c>
      <c r="AA33" s="19">
        <v>64.379590136789105</v>
      </c>
      <c r="AB33" s="19">
        <v>51.558431713462902</v>
      </c>
      <c r="AC33" s="19">
        <v>16.025430158027401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19.935044739277998</v>
      </c>
      <c r="N34">
        <f t="shared" si="3"/>
        <v>56.8148135434949</v>
      </c>
      <c r="O34">
        <f t="shared" si="4"/>
        <v>2.63931975316261</v>
      </c>
      <c r="P34">
        <f t="shared" si="5"/>
        <v>0.80887928211457405</v>
      </c>
      <c r="Q34">
        <f t="shared" si="6"/>
        <v>11.0186798313278</v>
      </c>
      <c r="R34">
        <f t="shared" si="7"/>
        <v>16.3796732387123</v>
      </c>
      <c r="S34">
        <f t="shared" si="8"/>
        <v>6.0327081559189404</v>
      </c>
      <c r="W34" s="19">
        <v>6.9772656587473003</v>
      </c>
      <c r="X34" s="19">
        <v>19.885184740223199</v>
      </c>
      <c r="Y34" s="19">
        <v>0.92376191360691196</v>
      </c>
      <c r="Z34" s="19">
        <v>0.28310774874010097</v>
      </c>
      <c r="AA34" s="19">
        <v>3.8565379409647198</v>
      </c>
      <c r="AB34" s="19">
        <v>5.7328856335493201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67.963546227880798</v>
      </c>
      <c r="N35">
        <f t="shared" si="3"/>
        <v>0</v>
      </c>
      <c r="O35">
        <f t="shared" si="4"/>
        <v>63.817315476867101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54.362317485127598</v>
      </c>
      <c r="W35" s="19">
        <v>25.826147566594699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20.657680644348499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592.75957289416704</v>
      </c>
      <c r="N36">
        <f t="shared" si="3"/>
        <v>18.808589032127401</v>
      </c>
      <c r="O36">
        <f t="shared" si="4"/>
        <v>110.324670086393</v>
      </c>
      <c r="P36">
        <f t="shared" si="5"/>
        <v>1.5900544753419701</v>
      </c>
      <c r="Q36">
        <f t="shared" si="6"/>
        <v>120.239834143268</v>
      </c>
      <c r="R36">
        <f t="shared" si="7"/>
        <v>3.1620157550396</v>
      </c>
      <c r="S36">
        <f t="shared" si="8"/>
        <v>30.893293598812001</v>
      </c>
      <c r="W36" s="19">
        <v>237.10382915766701</v>
      </c>
      <c r="X36" s="19">
        <v>7.5234356128509701</v>
      </c>
      <c r="Y36" s="19">
        <v>44.129868034557198</v>
      </c>
      <c r="Z36" s="19">
        <v>0.63602179013678894</v>
      </c>
      <c r="AA36" s="19">
        <v>48.095933657307398</v>
      </c>
      <c r="AB36" s="19">
        <v>1.26480630201584</v>
      </c>
      <c r="AC36" s="19">
        <v>12.357317439524801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0.18788696904247701</v>
      </c>
      <c r="N37">
        <f t="shared" si="3"/>
        <v>2.8517522844972398</v>
      </c>
      <c r="O37">
        <f t="shared" si="4"/>
        <v>1.22349892008639E-2</v>
      </c>
      <c r="P37">
        <f t="shared" si="5"/>
        <v>0.196085673146148</v>
      </c>
      <c r="Q37">
        <f t="shared" si="6"/>
        <v>1.02079121670266</v>
      </c>
      <c r="R37">
        <f t="shared" si="7"/>
        <v>7.5396235985121303</v>
      </c>
      <c r="S37">
        <f t="shared" si="8"/>
        <v>2.7979623336933002</v>
      </c>
      <c r="W37" s="19">
        <v>5.6366090712742997E-2</v>
      </c>
      <c r="X37" s="19">
        <v>0.85552568534917195</v>
      </c>
      <c r="Y37" s="19">
        <v>3.6704967602591799E-3</v>
      </c>
      <c r="Z37" s="19">
        <v>5.8825701943844497E-2</v>
      </c>
      <c r="AA37" s="19">
        <v>0.30623736501079901</v>
      </c>
      <c r="AB37" s="19">
        <v>2.2618870795536399</v>
      </c>
      <c r="AC37" s="19">
        <v>0.83938870010799105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6.1272107724165599</v>
      </c>
      <c r="N38">
        <f t="shared" si="3"/>
        <v>224.356406771911</v>
      </c>
      <c r="O38">
        <f t="shared" si="4"/>
        <v>14.907282777790099</v>
      </c>
      <c r="P38">
        <f t="shared" si="5"/>
        <v>111.21860038001</v>
      </c>
      <c r="Q38">
        <f t="shared" si="6"/>
        <v>135.084340918706</v>
      </c>
      <c r="R38">
        <f t="shared" si="7"/>
        <v>729.89704897834997</v>
      </c>
      <c r="S38">
        <f t="shared" si="8"/>
        <v>178.48615429479099</v>
      </c>
      <c r="W38" s="19">
        <v>5.9433944492440602</v>
      </c>
      <c r="X38" s="19">
        <v>217.62571456875401</v>
      </c>
      <c r="Y38" s="19">
        <v>14.4600642944564</v>
      </c>
      <c r="Z38" s="19">
        <v>107.88204236861</v>
      </c>
      <c r="AA38" s="19">
        <v>131.03181069114501</v>
      </c>
      <c r="AB38" s="19">
        <v>708.00013750899905</v>
      </c>
      <c r="AC38" s="19">
        <v>173.13156966594701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18.089272031677002</v>
      </c>
      <c r="R39">
        <f t="shared" si="7"/>
        <v>0</v>
      </c>
      <c r="S39">
        <v>3.7363203155147802</v>
      </c>
      <c r="U39" s="18">
        <v>374.72476</v>
      </c>
      <c r="V39" s="18">
        <v>20.568022500000001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280.39660403167699</v>
      </c>
      <c r="AB39" s="14">
        <v>0</v>
      </c>
      <c r="AC39" s="19">
        <v>18.133936065514799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0.53646256335493203</v>
      </c>
      <c r="P40">
        <f t="shared" si="5"/>
        <v>6.2455583369330499E-2</v>
      </c>
      <c r="Q40">
        <f t="shared" si="6"/>
        <v>29.0888871562275</v>
      </c>
      <c r="R40">
        <f t="shared" si="7"/>
        <v>0.10631580611951</v>
      </c>
      <c r="S40">
        <f t="shared" si="8"/>
        <v>1.9317428290136801E-2</v>
      </c>
      <c r="W40" s="19">
        <v>10.4562128545716</v>
      </c>
      <c r="X40" s="19">
        <v>1.58787440330814</v>
      </c>
      <c r="Y40" s="19">
        <v>0.53646256335493203</v>
      </c>
      <c r="Z40" s="19">
        <v>6.2455583369330499E-2</v>
      </c>
      <c r="AA40" s="19">
        <v>29.0888871562275</v>
      </c>
      <c r="AB40" s="19">
        <v>0.10631580611951</v>
      </c>
      <c r="AC40" s="19">
        <v>1.9317428290136801E-2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36.577619294456397</v>
      </c>
      <c r="N41">
        <f t="shared" si="3"/>
        <v>7.3195932970950297</v>
      </c>
      <c r="O41">
        <f t="shared" si="4"/>
        <v>2.6384826576673901</v>
      </c>
      <c r="P41">
        <f t="shared" si="5"/>
        <v>1.9364113174946</v>
      </c>
      <c r="Q41">
        <f t="shared" si="6"/>
        <v>65.262479805615598</v>
      </c>
      <c r="R41">
        <f t="shared" si="7"/>
        <v>51.558431713462902</v>
      </c>
      <c r="S41">
        <f t="shared" si="8"/>
        <v>16.012646993880502</v>
      </c>
      <c r="W41" s="19">
        <v>36.577619294456397</v>
      </c>
      <c r="X41" s="19">
        <v>7.3195932970950297</v>
      </c>
      <c r="Y41" s="19">
        <v>2.6384826576673901</v>
      </c>
      <c r="Z41" s="19">
        <v>1.9364113174946</v>
      </c>
      <c r="AA41" s="19">
        <v>65.262479805615598</v>
      </c>
      <c r="AB41" s="19">
        <v>51.558431713462902</v>
      </c>
      <c r="AC41" s="19">
        <v>16.012646993880502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18.733796153450601</v>
      </c>
      <c r="N42">
        <f t="shared" si="3"/>
        <v>47.393915640368299</v>
      </c>
      <c r="O42">
        <f t="shared" si="4"/>
        <v>2.9633863262367699</v>
      </c>
      <c r="P42">
        <f t="shared" si="5"/>
        <v>0.64116877548081996</v>
      </c>
      <c r="Q42">
        <f t="shared" si="6"/>
        <v>16.723223336418801</v>
      </c>
      <c r="R42">
        <f t="shared" si="7"/>
        <v>16.322712095032401</v>
      </c>
      <c r="S42">
        <f t="shared" si="8"/>
        <v>4.9541038123418604</v>
      </c>
      <c r="W42" s="19">
        <v>6.5568286537076998</v>
      </c>
      <c r="X42" s="19">
        <v>16.587870474128898</v>
      </c>
      <c r="Y42" s="19">
        <v>1.0371852141828699</v>
      </c>
      <c r="Z42" s="19">
        <v>0.224409071418287</v>
      </c>
      <c r="AA42" s="19">
        <v>5.8531281677465801</v>
      </c>
      <c r="AB42" s="19">
        <v>5.7129492332613401</v>
      </c>
      <c r="AC42" s="19">
        <v>1.7339363343196501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57.205353340153899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50.023231575158199</v>
      </c>
      <c r="W43" s="14">
        <v>0</v>
      </c>
      <c r="X43" s="14">
        <v>0</v>
      </c>
      <c r="Y43" s="19">
        <v>21.738034269258499</v>
      </c>
      <c r="Z43" s="14">
        <v>0</v>
      </c>
      <c r="AA43" s="14">
        <v>0</v>
      </c>
      <c r="AB43" s="14">
        <v>0</v>
      </c>
      <c r="AC43" s="19">
        <v>19.008827998560101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668.53651079913504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128.88389137869001</v>
      </c>
      <c r="R44">
        <f t="shared" si="7"/>
        <v>5.3542413417926502</v>
      </c>
      <c r="S44">
        <f t="shared" si="8"/>
        <v>34.349397475701998</v>
      </c>
      <c r="W44" s="19">
        <v>267.41460431965402</v>
      </c>
      <c r="X44" s="19">
        <v>8.2877462703383706</v>
      </c>
      <c r="Y44" s="19">
        <v>41.4008535277178</v>
      </c>
      <c r="Z44" s="19">
        <v>0.57260965262778996</v>
      </c>
      <c r="AA44" s="19">
        <v>51.5535565514759</v>
      </c>
      <c r="AB44" s="19">
        <v>2.1416965367170602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0.16909827213822901</v>
      </c>
      <c r="N45">
        <f t="shared" si="3"/>
        <v>3.0564413630909502</v>
      </c>
      <c r="O45">
        <f t="shared" si="4"/>
        <v>1.1011490280777501E-2</v>
      </c>
      <c r="P45">
        <f t="shared" si="5"/>
        <v>0.176477105831533</v>
      </c>
      <c r="Q45">
        <f t="shared" si="6"/>
        <v>0.91871209503239704</v>
      </c>
      <c r="R45">
        <f t="shared" si="7"/>
        <v>7.6499426001920003</v>
      </c>
      <c r="S45">
        <f t="shared" si="8"/>
        <v>2.5577506375089998</v>
      </c>
      <c r="W45" s="19">
        <v>5.0729481641468697E-2</v>
      </c>
      <c r="X45" s="19">
        <v>0.916932408927286</v>
      </c>
      <c r="Y45" s="19">
        <v>3.3034470842332598E-3</v>
      </c>
      <c r="Z45" s="19">
        <v>5.2943131749459998E-2</v>
      </c>
      <c r="AA45" s="19">
        <v>0.27561362850971899</v>
      </c>
      <c r="AB45" s="19">
        <v>2.2949827800575999</v>
      </c>
      <c r="AC45" s="19">
        <v>0.76732519125270005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6.1272107724165599</v>
      </c>
      <c r="N46">
        <f t="shared" si="3"/>
        <v>223.73897660929401</v>
      </c>
      <c r="O46">
        <f t="shared" si="4"/>
        <v>11.836926569585801</v>
      </c>
      <c r="P46">
        <f t="shared" si="5"/>
        <v>113.440045163397</v>
      </c>
      <c r="Q46">
        <f t="shared" si="6"/>
        <v>137.34719233595399</v>
      </c>
      <c r="R46">
        <f t="shared" si="7"/>
        <v>743.17553012253904</v>
      </c>
      <c r="S46">
        <f t="shared" si="8"/>
        <v>179.72190355072601</v>
      </c>
      <c r="W46" s="19">
        <v>5.9433944492440602</v>
      </c>
      <c r="X46" s="19">
        <v>217.02680731101501</v>
      </c>
      <c r="Y46" s="19">
        <v>11.481818772498199</v>
      </c>
      <c r="Z46" s="19">
        <v>110.03684380849499</v>
      </c>
      <c r="AA46" s="19">
        <v>133.22677656587501</v>
      </c>
      <c r="AB46" s="19">
        <v>720.88026421886298</v>
      </c>
      <c r="AC46" s="19">
        <v>174.33024644420399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35.686291938084899</v>
      </c>
      <c r="R47">
        <f t="shared" si="7"/>
        <v>0</v>
      </c>
      <c r="S47">
        <v>4.7884978444923902</v>
      </c>
      <c r="U47" s="18">
        <v>364.59976</v>
      </c>
      <c r="V47" s="18">
        <v>20.012129999999999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290.90612393808499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1.8026595919114501</v>
      </c>
      <c r="O48">
        <f t="shared" si="4"/>
        <v>0.53646256335493203</v>
      </c>
      <c r="P48">
        <f t="shared" si="5"/>
        <v>6.2455583369330499E-2</v>
      </c>
      <c r="Q48">
        <f t="shared" si="6"/>
        <v>29.4108854391649</v>
      </c>
      <c r="R48">
        <f t="shared" si="7"/>
        <v>0.10631580611951</v>
      </c>
      <c r="S48">
        <f t="shared" si="8"/>
        <v>1.9317428290136801E-2</v>
      </c>
      <c r="W48" s="19">
        <v>10.4562128545716</v>
      </c>
      <c r="X48" s="19">
        <v>1.8026595919114501</v>
      </c>
      <c r="Y48" s="19">
        <v>0.53646256335493203</v>
      </c>
      <c r="Z48" s="19">
        <v>6.2455583369330499E-2</v>
      </c>
      <c r="AA48" s="19">
        <v>29.4108854391649</v>
      </c>
      <c r="AB48" s="19">
        <v>0.10631580611951</v>
      </c>
      <c r="AC48" s="19">
        <v>1.9317428290136801E-2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36.577619294456397</v>
      </c>
      <c r="N49">
        <f t="shared" si="3"/>
        <v>7.2829580198092101</v>
      </c>
      <c r="O49">
        <f t="shared" si="4"/>
        <v>20.3394644816415</v>
      </c>
      <c r="P49">
        <f t="shared" si="5"/>
        <v>1.9470059524837999</v>
      </c>
      <c r="Q49">
        <f t="shared" si="6"/>
        <v>67.0751448884089</v>
      </c>
      <c r="R49">
        <f t="shared" si="7"/>
        <v>53.922104139668797</v>
      </c>
      <c r="S49">
        <f t="shared" si="8"/>
        <v>16.0352004964003</v>
      </c>
      <c r="W49" s="19">
        <v>36.577619294456397</v>
      </c>
      <c r="X49" s="19">
        <v>7.2829580198092101</v>
      </c>
      <c r="Y49" s="19">
        <v>20.3394644816415</v>
      </c>
      <c r="Z49" s="19">
        <v>1.9470059524837999</v>
      </c>
      <c r="AA49" s="19">
        <v>67.0751448884089</v>
      </c>
      <c r="AB49" s="19">
        <v>53.922104139668797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18.739017155199001</v>
      </c>
      <c r="N50">
        <f t="shared" si="3"/>
        <v>43.2184277177209</v>
      </c>
      <c r="O50">
        <f t="shared" si="4"/>
        <v>2.20919074565463</v>
      </c>
      <c r="P50">
        <f t="shared" si="5"/>
        <v>0.79408610387740297</v>
      </c>
      <c r="Q50">
        <f t="shared" si="6"/>
        <v>16.229865093078299</v>
      </c>
      <c r="R50">
        <f t="shared" si="7"/>
        <v>16.7526752751209</v>
      </c>
      <c r="S50">
        <f t="shared" si="8"/>
        <v>5.7078362640234603</v>
      </c>
      <c r="W50" s="19">
        <v>6.5586560043196496</v>
      </c>
      <c r="X50" s="19">
        <v>15.126449701202301</v>
      </c>
      <c r="Y50" s="19">
        <v>0.77321676097912195</v>
      </c>
      <c r="Z50" s="19">
        <v>0.27793013635709102</v>
      </c>
      <c r="AA50" s="19">
        <v>5.6804527825773903</v>
      </c>
      <c r="AB50" s="19">
        <v>5.8634363462922998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34.155734909628201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42.882209844264999</v>
      </c>
      <c r="W51" s="14">
        <v>0</v>
      </c>
      <c r="X51" s="14">
        <v>0</v>
      </c>
      <c r="Y51" s="19">
        <v>12.979179265658701</v>
      </c>
      <c r="Z51" s="14">
        <v>0</v>
      </c>
      <c r="AA51" s="14">
        <v>0</v>
      </c>
      <c r="AB51" s="14">
        <v>0</v>
      </c>
      <c r="AC51" s="19">
        <v>16.295239740820701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689.79488741900798</v>
      </c>
      <c r="N52">
        <f t="shared" si="3"/>
        <v>24.2653433855291</v>
      </c>
      <c r="O52">
        <f t="shared" si="4"/>
        <v>110.294432775378</v>
      </c>
      <c r="P52">
        <f t="shared" si="5"/>
        <v>1.5918141576673901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275.91795496760301</v>
      </c>
      <c r="X52" s="19">
        <v>9.7061373542116591</v>
      </c>
      <c r="Y52" s="19">
        <v>44.117773110151198</v>
      </c>
      <c r="Z52" s="19">
        <v>0.63672566306695499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0.18788696904247701</v>
      </c>
      <c r="N53">
        <f t="shared" si="3"/>
        <v>2.3707804276457898</v>
      </c>
      <c r="O53">
        <f t="shared" si="4"/>
        <v>0</v>
      </c>
      <c r="P53">
        <f t="shared" si="5"/>
        <v>0.196085673146148</v>
      </c>
      <c r="Q53">
        <f t="shared" si="6"/>
        <v>0.97916702663787003</v>
      </c>
      <c r="R53">
        <f t="shared" si="7"/>
        <v>6.6657566594672302</v>
      </c>
      <c r="S53">
        <f t="shared" si="8"/>
        <v>2.7410965219582399</v>
      </c>
      <c r="W53" s="19">
        <v>5.6366090712742997E-2</v>
      </c>
      <c r="X53" s="19">
        <v>0.711234128293737</v>
      </c>
      <c r="Y53" s="14">
        <v>0</v>
      </c>
      <c r="Z53" s="19">
        <v>5.8825701943844497E-2</v>
      </c>
      <c r="AA53" s="19">
        <v>0.29375010799136098</v>
      </c>
      <c r="AB53" s="19">
        <v>1.9997269978401699</v>
      </c>
      <c r="AC53" s="19">
        <v>0.82232895658747296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6.1272107724165599</v>
      </c>
      <c r="N54">
        <f t="shared" si="3"/>
        <v>238.25653042610199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811.30411146489701</v>
      </c>
      <c r="S54">
        <f t="shared" si="8"/>
        <v>179.96325540958799</v>
      </c>
      <c r="W54" s="19">
        <v>5.9433944492440602</v>
      </c>
      <c r="X54" s="19">
        <v>231.10883451331901</v>
      </c>
      <c r="Y54" s="19">
        <v>14.775580770338401</v>
      </c>
      <c r="Z54" s="19">
        <v>109.70687444204501</v>
      </c>
      <c r="AA54" s="19">
        <v>128.88285604751599</v>
      </c>
      <c r="AB54" s="19">
        <v>786.96498812095001</v>
      </c>
      <c r="AC54" s="14">
        <v>174.56435774729999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17.212630275017801</v>
      </c>
      <c r="R55">
        <f t="shared" si="7"/>
        <v>0</v>
      </c>
      <c r="S55">
        <v>4.0859749955003704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265.34496227501802</v>
      </c>
      <c r="AB55" s="14">
        <v>0</v>
      </c>
      <c r="AC55" s="19">
        <v>17.705341245500399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2.4878341141216702</v>
      </c>
      <c r="O56">
        <f t="shared" si="4"/>
        <v>0.53646256335493203</v>
      </c>
      <c r="P56">
        <f t="shared" si="5"/>
        <v>6.2455583369330499E-2</v>
      </c>
      <c r="Q56">
        <f t="shared" si="6"/>
        <v>29.7328837257019</v>
      </c>
      <c r="R56">
        <f t="shared" si="7"/>
        <v>0.10631580611951</v>
      </c>
      <c r="S56">
        <f t="shared" si="8"/>
        <v>0.19163846430165599</v>
      </c>
      <c r="W56" s="19">
        <v>10.5786114974802</v>
      </c>
      <c r="X56" s="19">
        <v>2.4878341141216702</v>
      </c>
      <c r="Y56" s="19">
        <v>0.53646256335493203</v>
      </c>
      <c r="Z56" s="19">
        <v>6.2455583369330499E-2</v>
      </c>
      <c r="AA56" s="19">
        <v>29.7328837257019</v>
      </c>
      <c r="AB56" s="19">
        <v>0.10631580611951</v>
      </c>
      <c r="AC56" s="19">
        <v>0.19163846430165599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36.577619294456397</v>
      </c>
      <c r="N57">
        <f t="shared" si="3"/>
        <v>8.8594140222822197</v>
      </c>
      <c r="O57">
        <f t="shared" si="4"/>
        <v>22.385176745860299</v>
      </c>
      <c r="P57">
        <f t="shared" si="5"/>
        <v>2.57544672282217</v>
      </c>
      <c r="Q57">
        <f t="shared" si="6"/>
        <v>64.270445860331193</v>
      </c>
      <c r="R57">
        <f t="shared" si="7"/>
        <v>54.040287760979098</v>
      </c>
      <c r="S57">
        <f t="shared" si="8"/>
        <v>16.836594985241199</v>
      </c>
      <c r="W57" s="19">
        <v>36.577619294456397</v>
      </c>
      <c r="X57" s="19">
        <v>8.8594140222822197</v>
      </c>
      <c r="Y57" s="19">
        <v>22.385176745860299</v>
      </c>
      <c r="Z57" s="19">
        <v>2.57544672282217</v>
      </c>
      <c r="AA57" s="19">
        <v>64.270445860331193</v>
      </c>
      <c r="AB57" s="19">
        <v>54.040287760979098</v>
      </c>
      <c r="AC57" s="19">
        <v>16.836594985241199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16.344449233775599</v>
      </c>
      <c r="N58">
        <f t="shared" si="3"/>
        <v>33.609847655456001</v>
      </c>
      <c r="O58">
        <f t="shared" si="4"/>
        <v>2.7713772611333898</v>
      </c>
      <c r="P58">
        <f t="shared" si="5"/>
        <v>0.74161674472899397</v>
      </c>
      <c r="Q58">
        <f t="shared" si="6"/>
        <v>11.8236521752545</v>
      </c>
      <c r="R58">
        <f t="shared" si="7"/>
        <v>14.1535699989715</v>
      </c>
      <c r="S58">
        <f t="shared" si="8"/>
        <v>1.1741648167335199</v>
      </c>
      <c r="W58" s="19">
        <v>5.7205572318214504</v>
      </c>
      <c r="X58" s="19">
        <v>11.763446679409601</v>
      </c>
      <c r="Y58" s="19">
        <v>0.96998204139668798</v>
      </c>
      <c r="Z58" s="19">
        <v>0.25956586065514797</v>
      </c>
      <c r="AA58" s="19">
        <v>4.1382782613390896</v>
      </c>
      <c r="AB58" s="19">
        <v>4.95374949964003</v>
      </c>
      <c r="AC58" s="19">
        <v>0.41095768585673098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34.155734909628201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42.882209844264999</v>
      </c>
      <c r="W59" s="14">
        <v>0</v>
      </c>
      <c r="X59" s="14">
        <v>0</v>
      </c>
      <c r="Y59" s="19">
        <v>12.979179265658701</v>
      </c>
      <c r="Z59" s="14">
        <v>0</v>
      </c>
      <c r="AA59" s="14">
        <v>0</v>
      </c>
      <c r="AB59" s="14">
        <v>0</v>
      </c>
      <c r="AC59" s="19">
        <v>16.295239740820701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705.55254931605498</v>
      </c>
      <c r="N60">
        <f t="shared" si="3"/>
        <v>36.963858098452</v>
      </c>
      <c r="O60">
        <f t="shared" si="4"/>
        <v>110.664035637149</v>
      </c>
      <c r="P60">
        <f t="shared" si="5"/>
        <v>1.5917260466162699</v>
      </c>
      <c r="Q60">
        <f t="shared" si="6"/>
        <v>118.246073074154</v>
      </c>
      <c r="R60">
        <f t="shared" si="7"/>
        <v>0</v>
      </c>
      <c r="S60">
        <f t="shared" si="8"/>
        <v>32.744635025198001</v>
      </c>
      <c r="W60" s="19">
        <v>282.22101972642201</v>
      </c>
      <c r="X60" s="19">
        <v>14.7855432393808</v>
      </c>
      <c r="Y60" s="19">
        <v>44.265614254859599</v>
      </c>
      <c r="Z60" s="19">
        <v>0.63669041864650799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0.18788696904247701</v>
      </c>
      <c r="N61">
        <f t="shared" si="3"/>
        <v>1.6184841049915999</v>
      </c>
      <c r="O61">
        <f t="shared" si="4"/>
        <v>0</v>
      </c>
      <c r="P61">
        <f t="shared" si="5"/>
        <v>0.196085673146148</v>
      </c>
      <c r="Q61">
        <f t="shared" si="6"/>
        <v>0.97916702663787003</v>
      </c>
      <c r="R61">
        <f t="shared" si="7"/>
        <v>3.84708423326133</v>
      </c>
      <c r="S61">
        <f t="shared" si="8"/>
        <v>2.7629070490760701</v>
      </c>
      <c r="W61" s="19">
        <v>5.6366090712742997E-2</v>
      </c>
      <c r="X61" s="19">
        <v>0.48554523149748002</v>
      </c>
      <c r="Y61" s="14">
        <v>0</v>
      </c>
      <c r="Z61" s="19">
        <v>5.8825701943844497E-2</v>
      </c>
      <c r="AA61" s="19">
        <v>0.29375010799136098</v>
      </c>
      <c r="AB61" s="19">
        <v>1.1541252699783999</v>
      </c>
      <c r="AC61" s="19">
        <v>0.82887211472282196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6.1272107724165599</v>
      </c>
      <c r="N62">
        <f t="shared" si="3"/>
        <v>237.16552076699799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838.86184342366005</v>
      </c>
      <c r="S62">
        <f t="shared" si="8"/>
        <v>180.24153962726299</v>
      </c>
      <c r="W62" s="19">
        <v>5.9433944492440602</v>
      </c>
      <c r="X62" s="19">
        <v>230.05055514398799</v>
      </c>
      <c r="Y62" s="19">
        <v>14.6351817278618</v>
      </c>
      <c r="Z62" s="19">
        <v>111.73298758099401</v>
      </c>
      <c r="AA62" s="19">
        <v>131.343044168467</v>
      </c>
      <c r="AB62" s="19">
        <v>813.69598812095001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4.8728688995679699</v>
      </c>
      <c r="U63" s="18">
        <v>344.34976</v>
      </c>
      <c r="V63" s="18">
        <v>18.900345000000002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254.83892246220299</v>
      </c>
      <c r="AB63" s="14">
        <v>0</v>
      </c>
      <c r="AC63" s="19">
        <v>18.103110399567999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10.701010140388799</v>
      </c>
      <c r="N64">
        <f t="shared" si="3"/>
        <v>2.85977427665587</v>
      </c>
      <c r="O64">
        <f t="shared" si="4"/>
        <v>0.58120731245500401</v>
      </c>
      <c r="P64">
        <f t="shared" si="5"/>
        <v>7.8562261447084197E-2</v>
      </c>
      <c r="Q64">
        <f t="shared" si="6"/>
        <v>30.0548820086393</v>
      </c>
      <c r="R64">
        <f t="shared" si="7"/>
        <v>0.14826980212383001</v>
      </c>
      <c r="S64">
        <f t="shared" si="8"/>
        <v>0.209275083992081</v>
      </c>
      <c r="W64" s="19">
        <v>10.701010140388799</v>
      </c>
      <c r="X64" s="19">
        <v>2.85977427665587</v>
      </c>
      <c r="Y64" s="19">
        <v>0.58120731245500401</v>
      </c>
      <c r="Z64" s="19">
        <v>7.8562261447084197E-2</v>
      </c>
      <c r="AA64" s="19">
        <v>30.0548820086393</v>
      </c>
      <c r="AB64" s="19">
        <v>0.14826980212383001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9.3922615821094304</v>
      </c>
      <c r="O65">
        <f t="shared" si="4"/>
        <v>25.887055752339801</v>
      </c>
      <c r="P65">
        <f t="shared" si="5"/>
        <v>2.85015049856012</v>
      </c>
      <c r="Q65">
        <f t="shared" si="6"/>
        <v>73.262307199424001</v>
      </c>
      <c r="R65">
        <f t="shared" si="7"/>
        <v>58.572156875449998</v>
      </c>
      <c r="S65">
        <f t="shared" si="8"/>
        <v>17.421891990280798</v>
      </c>
      <c r="W65" s="19">
        <v>38.7722764578834</v>
      </c>
      <c r="X65" s="19">
        <v>9.3922615821094304</v>
      </c>
      <c r="Y65" s="19">
        <v>25.887055752339801</v>
      </c>
      <c r="Z65" s="19">
        <v>2.85015049856012</v>
      </c>
      <c r="AA65" s="19">
        <v>73.262307199424001</v>
      </c>
      <c r="AB65" s="14">
        <v>58.572156875449998</v>
      </c>
      <c r="AC65" s="19">
        <v>17.421891990280798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15.675144656998899</v>
      </c>
      <c r="N66">
        <f t="shared" si="3"/>
        <v>30.2366527861771</v>
      </c>
      <c r="O66">
        <f t="shared" si="4"/>
        <v>2.7289501532448801</v>
      </c>
      <c r="P66">
        <f t="shared" si="5"/>
        <v>0.82867427748637101</v>
      </c>
      <c r="Q66">
        <f t="shared" si="6"/>
        <v>13.9107962974391</v>
      </c>
      <c r="R66">
        <f t="shared" si="7"/>
        <v>15.5817801707292</v>
      </c>
      <c r="S66">
        <f t="shared" si="8"/>
        <v>1.6514802880900901</v>
      </c>
      <c r="W66" s="19">
        <v>5.4863006299496</v>
      </c>
      <c r="X66" s="19">
        <v>10.582828475162</v>
      </c>
      <c r="Y66" s="19">
        <v>0.95513255363570904</v>
      </c>
      <c r="Z66" s="19">
        <v>0.29003599712022998</v>
      </c>
      <c r="AA66" s="19">
        <v>4.8687787041036703</v>
      </c>
      <c r="AB66" s="19">
        <v>5.4536230597552198</v>
      </c>
      <c r="AC66" s="19">
        <v>0.57801810083153304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42.882209844264999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16.295239740820701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732.32835214182796</v>
      </c>
      <c r="N68">
        <f t="shared" si="3"/>
        <v>45.691988952483698</v>
      </c>
      <c r="O68">
        <f t="shared" si="4"/>
        <v>116.041684035277</v>
      </c>
      <c r="P68">
        <f t="shared" si="5"/>
        <v>1.6304404049676</v>
      </c>
      <c r="Q68">
        <f t="shared" si="6"/>
        <v>132.43711321094301</v>
      </c>
      <c r="R68">
        <f t="shared" si="7"/>
        <v>0</v>
      </c>
      <c r="S68">
        <f t="shared" si="8"/>
        <v>38.747851250899998</v>
      </c>
      <c r="W68" s="19">
        <v>292.93134085673103</v>
      </c>
      <c r="X68" s="19">
        <v>18.2767955809935</v>
      </c>
      <c r="Y68" s="19">
        <v>46.416673614110898</v>
      </c>
      <c r="Z68" s="19">
        <v>0.65217616198704098</v>
      </c>
      <c r="AA68" s="19">
        <v>52.974845284377203</v>
      </c>
      <c r="AB68" s="14">
        <v>0</v>
      </c>
      <c r="AC68" s="14">
        <v>15.499140500359999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0.18788696904247701</v>
      </c>
      <c r="N69">
        <f t="shared" si="3"/>
        <v>1.38748237029038</v>
      </c>
      <c r="O69">
        <f t="shared" si="4"/>
        <v>0</v>
      </c>
      <c r="P69">
        <f t="shared" si="5"/>
        <v>0.19778687305015599</v>
      </c>
      <c r="Q69">
        <f t="shared" si="6"/>
        <v>0.97916702663787003</v>
      </c>
      <c r="R69">
        <f t="shared" si="7"/>
        <v>3.84708423326133</v>
      </c>
      <c r="S69">
        <f t="shared" si="8"/>
        <v>2.7846126025917899</v>
      </c>
      <c r="W69" s="19">
        <v>5.6366090712742997E-2</v>
      </c>
      <c r="X69" s="19">
        <v>0.41624471108711297</v>
      </c>
      <c r="Y69" s="14">
        <v>0</v>
      </c>
      <c r="Z69" s="19">
        <v>5.9336061915046798E-2</v>
      </c>
      <c r="AA69" s="19">
        <v>0.29375010799136098</v>
      </c>
      <c r="AB69" s="19">
        <v>1.1541252699783999</v>
      </c>
      <c r="AC69" s="19">
        <v>0.83538378077753805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6.1272107724165599</v>
      </c>
      <c r="N70">
        <f t="shared" si="3"/>
        <v>236.85664783423499</v>
      </c>
      <c r="O70">
        <f t="shared" si="4"/>
        <v>15.067285728069599</v>
      </c>
      <c r="P70">
        <f t="shared" si="5"/>
        <v>121.062833233135</v>
      </c>
      <c r="Q70">
        <f t="shared" si="6"/>
        <v>136.21258915781499</v>
      </c>
      <c r="R70">
        <f t="shared" si="7"/>
        <v>857.14731283353001</v>
      </c>
      <c r="S70">
        <f t="shared" si="8"/>
        <v>180.473096098209</v>
      </c>
      <c r="W70" s="19">
        <v>5.9433944492440602</v>
      </c>
      <c r="X70" s="19">
        <v>229.750948399208</v>
      </c>
      <c r="Y70" s="19">
        <v>14.6152671562275</v>
      </c>
      <c r="Z70" s="19">
        <v>117.43094823614101</v>
      </c>
      <c r="AA70" s="19">
        <v>132.12621148308099</v>
      </c>
      <c r="AB70" s="19">
        <v>831.43289344852406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17.991376531317002</v>
      </c>
      <c r="R71">
        <f t="shared" si="7"/>
        <v>0</v>
      </c>
      <c r="S71">
        <v>5.60185169852413</v>
      </c>
      <c r="U71" s="18">
        <v>334.22476</v>
      </c>
      <c r="V71" s="18">
        <v>18.344452499999999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251.94870853131701</v>
      </c>
      <c r="AB71" s="14">
        <v>0</v>
      </c>
      <c r="AC71" s="19">
        <v>18.442968448524098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0.62595206155507599</v>
      </c>
      <c r="P72">
        <f t="shared" si="5"/>
        <v>9.4668939488840906E-2</v>
      </c>
      <c r="Q72">
        <f t="shared" si="6"/>
        <v>30.376880295176399</v>
      </c>
      <c r="R72">
        <f t="shared" si="7"/>
        <v>0.190223798164147</v>
      </c>
      <c r="S72">
        <f t="shared" si="8"/>
        <v>0.22691170367170599</v>
      </c>
      <c r="W72" s="19">
        <v>10.8234087832973</v>
      </c>
      <c r="X72" s="19">
        <v>3.23081655429446</v>
      </c>
      <c r="Y72" s="19">
        <v>0.62595206155507599</v>
      </c>
      <c r="Z72" s="19">
        <v>9.4668939488840906E-2</v>
      </c>
      <c r="AA72" s="19">
        <v>30.376880295176399</v>
      </c>
      <c r="AB72" s="19">
        <v>0.190223798164147</v>
      </c>
      <c r="AC72" s="19">
        <v>0.22691170367170599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9.3932488813534896</v>
      </c>
      <c r="O73">
        <f t="shared" si="4"/>
        <v>28.120931033117401</v>
      </c>
      <c r="P73">
        <f t="shared" si="5"/>
        <v>3.1452238156947399</v>
      </c>
      <c r="Q73">
        <f t="shared" si="6"/>
        <v>77.867662095032401</v>
      </c>
      <c r="R73">
        <f t="shared" si="7"/>
        <v>63.104025953923703</v>
      </c>
      <c r="S73">
        <f t="shared" si="8"/>
        <v>17.998849808855301</v>
      </c>
      <c r="W73" s="19">
        <v>38.7722764578834</v>
      </c>
      <c r="X73" s="19">
        <v>9.3932488813534896</v>
      </c>
      <c r="Y73" s="19">
        <v>28.120931033117401</v>
      </c>
      <c r="Z73" s="19">
        <v>3.1452238156947399</v>
      </c>
      <c r="AA73" s="19">
        <v>77.867662095032401</v>
      </c>
      <c r="AB73" s="19">
        <v>63.104025953923703</v>
      </c>
      <c r="AC73" s="19">
        <v>17.998849808855301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15.033957543967899</v>
      </c>
      <c r="N74">
        <f t="shared" si="3"/>
        <v>27.800822937365002</v>
      </c>
      <c r="O74">
        <f t="shared" si="4"/>
        <v>2.7536715242209202</v>
      </c>
      <c r="P74">
        <f t="shared" si="5"/>
        <v>0.803579142240049</v>
      </c>
      <c r="Q74">
        <f t="shared" si="6"/>
        <v>16.055873423840399</v>
      </c>
      <c r="R74">
        <f t="shared" si="7"/>
        <v>18.3612836881621</v>
      </c>
      <c r="S74">
        <f t="shared" si="8"/>
        <v>2.2440674503136901</v>
      </c>
      <c r="W74" s="19">
        <v>5.2618851403887703</v>
      </c>
      <c r="X74" s="19">
        <v>9.7302880280777497</v>
      </c>
      <c r="Y74" s="19">
        <v>0.96378503347732203</v>
      </c>
      <c r="Z74" s="19">
        <v>0.28125269978401701</v>
      </c>
      <c r="AA74" s="19">
        <v>5.6195556983441302</v>
      </c>
      <c r="AB74" s="19">
        <v>6.4264492908567297</v>
      </c>
      <c r="AC74" s="19">
        <v>0.78542360760979102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32.022018017505999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12.168366846652299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52.125842458603202</v>
      </c>
      <c r="O76">
        <f t="shared" ref="O76:O139" si="135">Y76/AL76</f>
        <v>106.45711150108001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5.6287257019438499</v>
      </c>
      <c r="S76">
        <f t="shared" ref="S76:S139" si="139">AC76/AP76</f>
        <v>37.263295354571703</v>
      </c>
      <c r="W76" s="19">
        <v>292.56789161267102</v>
      </c>
      <c r="X76" s="19">
        <v>20.850336983441299</v>
      </c>
      <c r="Y76" s="19">
        <v>42.582844600431997</v>
      </c>
      <c r="Z76" s="19">
        <v>0.54621893232541396</v>
      </c>
      <c r="AA76" s="19">
        <v>56.947156479481599</v>
      </c>
      <c r="AB76" s="19">
        <v>2.2514902807775399</v>
      </c>
      <c r="AC76" s="19">
        <v>14.905318141828699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0.91874016714662698</v>
      </c>
      <c r="O77">
        <f t="shared" si="135"/>
        <v>6.2541396688265E-3</v>
      </c>
      <c r="P77">
        <f t="shared" si="136"/>
        <v>0.17108479397648199</v>
      </c>
      <c r="Q77">
        <f t="shared" si="137"/>
        <v>0.77689816414686697</v>
      </c>
      <c r="R77">
        <f t="shared" si="138"/>
        <v>5.7940136789057002</v>
      </c>
      <c r="S77">
        <f t="shared" si="139"/>
        <v>4.6683863779697701</v>
      </c>
      <c r="W77" s="19">
        <v>4.2818520518358501E-2</v>
      </c>
      <c r="X77" s="19">
        <v>0.275622050143988</v>
      </c>
      <c r="Y77" s="19">
        <v>1.8762419006479499E-3</v>
      </c>
      <c r="Z77" s="19">
        <v>5.1325438192944599E-2</v>
      </c>
      <c r="AA77" s="19">
        <v>0.23306944924406001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6.1272107724165599</v>
      </c>
      <c r="N78">
        <f t="shared" si="134"/>
        <v>236.86804961776301</v>
      </c>
      <c r="O78">
        <f t="shared" si="135"/>
        <v>14.947600873579599</v>
      </c>
      <c r="P78">
        <f t="shared" si="136"/>
        <v>122.513284904218</v>
      </c>
      <c r="Q78">
        <f t="shared" si="137"/>
        <v>137.10536101029501</v>
      </c>
      <c r="R78">
        <f t="shared" si="138"/>
        <v>874.52465580073203</v>
      </c>
      <c r="S78">
        <f t="shared" si="139"/>
        <v>180.810899267069</v>
      </c>
      <c r="W78" s="19">
        <v>5.9433944492440602</v>
      </c>
      <c r="X78" s="19">
        <v>229.76200812923</v>
      </c>
      <c r="Y78" s="19">
        <v>14.499172847372201</v>
      </c>
      <c r="Z78" s="19">
        <v>118.83788635709099</v>
      </c>
      <c r="AA78" s="19">
        <v>132.99220017998601</v>
      </c>
      <c r="AB78" s="19">
        <v>848.28891612670998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258.07897541396699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10.945807426205899</v>
      </c>
      <c r="N80">
        <f t="shared" si="134"/>
        <v>3.6018770963462901</v>
      </c>
      <c r="O80">
        <f t="shared" si="135"/>
        <v>0.67069681101511902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0.23217779420446399</v>
      </c>
      <c r="S80">
        <f t="shared" si="139"/>
        <v>0.24454832335493201</v>
      </c>
      <c r="W80" s="19">
        <v>10.945807426205899</v>
      </c>
      <c r="X80" s="19">
        <v>3.6018770963462901</v>
      </c>
      <c r="Y80" s="19">
        <v>0.67069681101511902</v>
      </c>
      <c r="Z80" s="19">
        <v>0.110775617530598</v>
      </c>
      <c r="AA80" s="19">
        <v>30.6988785781137</v>
      </c>
      <c r="AB80" s="19">
        <v>0.23217779420446399</v>
      </c>
      <c r="AC80" s="19">
        <v>0.24454832335493201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51.022342764578802</v>
      </c>
      <c r="N81">
        <f t="shared" si="134"/>
        <v>9.3941652992440599</v>
      </c>
      <c r="O81">
        <f t="shared" si="135"/>
        <v>30.329661623470098</v>
      </c>
      <c r="P81">
        <f t="shared" si="136"/>
        <v>3.4143699301655901</v>
      </c>
      <c r="Q81">
        <f t="shared" si="137"/>
        <v>82.876046256299503</v>
      </c>
      <c r="R81">
        <f t="shared" si="138"/>
        <v>67.635895068394504</v>
      </c>
      <c r="S81">
        <f t="shared" si="139"/>
        <v>18.561401050755901</v>
      </c>
      <c r="W81" s="19">
        <v>51.022342764578802</v>
      </c>
      <c r="X81" s="19">
        <v>9.3941652992440599</v>
      </c>
      <c r="Y81" s="19">
        <v>30.329661623470098</v>
      </c>
      <c r="Z81" s="19">
        <v>3.4143699301655901</v>
      </c>
      <c r="AA81" s="19">
        <v>82.876046256299503</v>
      </c>
      <c r="AB81" s="19">
        <v>67.635895068394504</v>
      </c>
      <c r="AC81" s="19">
        <v>18.561401050755901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28.306761866707799</v>
      </c>
      <c r="O82">
        <f t="shared" si="135"/>
        <v>2.7105712341869799</v>
      </c>
      <c r="P82">
        <f t="shared" si="136"/>
        <v>0.76473664074874004</v>
      </c>
      <c r="Q82">
        <f t="shared" si="137"/>
        <v>17.490543093695401</v>
      </c>
      <c r="R82">
        <f t="shared" si="138"/>
        <v>22.776856638897499</v>
      </c>
      <c r="S82">
        <f t="shared" si="139"/>
        <v>2.9770074770338302</v>
      </c>
      <c r="W82" s="19">
        <v>4.28368972282217</v>
      </c>
      <c r="X82" s="19">
        <v>9.9073666533477294</v>
      </c>
      <c r="Y82" s="19">
        <v>0.948699931965443</v>
      </c>
      <c r="Z82" s="19">
        <v>0.26765782426205897</v>
      </c>
      <c r="AA82" s="19">
        <v>6.1216900827933802</v>
      </c>
      <c r="AB82" s="19">
        <v>7.9718998236141099</v>
      </c>
      <c r="AC82" s="19">
        <v>1.0419526169618401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9.9991826759122393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24.153281800613801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9.1782470842332593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754.03222660187203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1.0474655858531301</v>
      </c>
      <c r="Q84">
        <f t="shared" si="137"/>
        <v>135.991915136789</v>
      </c>
      <c r="R84">
        <f t="shared" si="138"/>
        <v>3.6586717062635001</v>
      </c>
      <c r="S84">
        <f t="shared" si="139"/>
        <v>43.150899462203</v>
      </c>
      <c r="W84" s="19">
        <v>301.61289064074901</v>
      </c>
      <c r="X84" s="19">
        <v>27.9505031969762</v>
      </c>
      <c r="Y84" s="19">
        <v>47.802649568034603</v>
      </c>
      <c r="Z84" s="19">
        <v>0.41898623434125298</v>
      </c>
      <c r="AA84" s="19">
        <v>54.396766054715599</v>
      </c>
      <c r="AB84" s="19">
        <v>1.4634686825054</v>
      </c>
      <c r="AC84" s="19">
        <v>17.260359784881199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9.2773487401008006E-2</v>
      </c>
      <c r="N85">
        <f t="shared" si="134"/>
        <v>0.78222191804655705</v>
      </c>
      <c r="O85">
        <f t="shared" si="135"/>
        <v>4.0651907847372298E-3</v>
      </c>
      <c r="P85">
        <f t="shared" si="136"/>
        <v>0.126614698704104</v>
      </c>
      <c r="Q85">
        <f t="shared" si="137"/>
        <v>0.50498372786177004</v>
      </c>
      <c r="R85">
        <f t="shared" si="138"/>
        <v>3.7661088912887002</v>
      </c>
      <c r="S85">
        <f t="shared" si="139"/>
        <v>3.1274309683225301</v>
      </c>
      <c r="W85" s="19">
        <v>2.78320462203024E-2</v>
      </c>
      <c r="X85" s="19">
        <v>0.23466657541396699</v>
      </c>
      <c r="Y85" s="19">
        <v>1.21955723542117E-3</v>
      </c>
      <c r="Z85" s="19">
        <v>3.7984409611231097E-2</v>
      </c>
      <c r="AA85" s="19">
        <v>0.15149511835853099</v>
      </c>
      <c r="AB85" s="19">
        <v>1.1298326673866099</v>
      </c>
      <c r="AC85" s="19">
        <v>0.93822929049675996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6.1272107724165599</v>
      </c>
      <c r="N86">
        <f t="shared" si="134"/>
        <v>236.96195214646701</v>
      </c>
      <c r="O86">
        <f t="shared" si="135"/>
        <v>15.3331345401646</v>
      </c>
      <c r="P86">
        <f t="shared" si="136"/>
        <v>137.55268445740799</v>
      </c>
      <c r="Q86">
        <f t="shared" si="137"/>
        <v>137.70604358249301</v>
      </c>
      <c r="R86">
        <f t="shared" si="138"/>
        <v>886.39093577668496</v>
      </c>
      <c r="S86">
        <f t="shared" si="139"/>
        <v>181.27757115480199</v>
      </c>
      <c r="W86" s="19">
        <v>5.9433944492440602</v>
      </c>
      <c r="X86" s="19">
        <v>229.853093582073</v>
      </c>
      <c r="Y86" s="19">
        <v>14.8731405039597</v>
      </c>
      <c r="Z86" s="19">
        <v>133.42610392368599</v>
      </c>
      <c r="AA86" s="19">
        <v>133.57486227501801</v>
      </c>
      <c r="AB86" s="19">
        <v>859.79920770338401</v>
      </c>
      <c r="AC86" s="19">
        <v>175.83924402015799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7.1293143086753004</v>
      </c>
      <c r="U87" s="18">
        <v>313.97476</v>
      </c>
      <c r="V87" s="18">
        <v>17.232667500000002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262.24303995680299</v>
      </c>
      <c r="AB87" s="14">
        <v>0</v>
      </c>
      <c r="AC87" s="19">
        <v>19.192181558675301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11.068206069114501</v>
      </c>
      <c r="N88">
        <f t="shared" si="134"/>
        <v>3.9729471717062599</v>
      </c>
      <c r="O88">
        <f t="shared" si="135"/>
        <v>0.715441560115191</v>
      </c>
      <c r="P88">
        <f t="shared" si="136"/>
        <v>0.12688229560835099</v>
      </c>
      <c r="Q88">
        <f t="shared" si="137"/>
        <v>31.020876864650798</v>
      </c>
      <c r="R88">
        <f t="shared" si="138"/>
        <v>0.27413179024478002</v>
      </c>
      <c r="S88">
        <f t="shared" si="139"/>
        <v>0.26218494303815698</v>
      </c>
      <c r="W88" s="19">
        <v>11.068206069114501</v>
      </c>
      <c r="X88" s="19">
        <v>3.9729471717062599</v>
      </c>
      <c r="Y88" s="19">
        <v>0.715441560115191</v>
      </c>
      <c r="Z88" s="19">
        <v>0.12688229560835099</v>
      </c>
      <c r="AA88" s="19">
        <v>31.020876864650798</v>
      </c>
      <c r="AB88" s="19">
        <v>0.27413179024478002</v>
      </c>
      <c r="AC88" s="19">
        <v>0.26218494303815698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51.022342764578802</v>
      </c>
      <c r="N89">
        <f t="shared" si="134"/>
        <v>9.3953337266378707</v>
      </c>
      <c r="O89">
        <f t="shared" si="135"/>
        <v>32.820759701223899</v>
      </c>
      <c r="P89">
        <f t="shared" si="136"/>
        <v>3.8745823038156901</v>
      </c>
      <c r="Q89">
        <f t="shared" si="137"/>
        <v>87.8867588192944</v>
      </c>
      <c r="R89">
        <f t="shared" si="138"/>
        <v>72.167764182865398</v>
      </c>
      <c r="S89">
        <f t="shared" si="139"/>
        <v>19.103914016918601</v>
      </c>
      <c r="W89" s="19">
        <v>51.022342764578802</v>
      </c>
      <c r="X89" s="19">
        <v>9.3953337266378707</v>
      </c>
      <c r="Y89" s="19">
        <v>32.820759701223899</v>
      </c>
      <c r="Z89" s="19">
        <v>3.8745823038156901</v>
      </c>
      <c r="AA89" s="19">
        <v>87.8867588192944</v>
      </c>
      <c r="AB89" s="19">
        <v>72.167764182865398</v>
      </c>
      <c r="AC89" s="19">
        <v>19.103914016918601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11.786359446672799</v>
      </c>
      <c r="N90">
        <f t="shared" si="134"/>
        <v>29.353206512393399</v>
      </c>
      <c r="O90">
        <f t="shared" si="135"/>
        <v>2.93571736398231</v>
      </c>
      <c r="P90">
        <f t="shared" si="136"/>
        <v>0.78055399773732304</v>
      </c>
      <c r="Q90">
        <f t="shared" si="137"/>
        <v>17.502141458397599</v>
      </c>
      <c r="R90">
        <f t="shared" si="138"/>
        <v>26.4325258253625</v>
      </c>
      <c r="S90">
        <f t="shared" si="139"/>
        <v>3.7826807954438002</v>
      </c>
      <c r="W90" s="19">
        <v>4.1252258063354903</v>
      </c>
      <c r="X90" s="19">
        <v>10.273622279337699</v>
      </c>
      <c r="Y90" s="19">
        <v>1.02750107739381</v>
      </c>
      <c r="Z90" s="19">
        <v>0.27319389920806297</v>
      </c>
      <c r="AA90" s="19">
        <v>6.1257495104391602</v>
      </c>
      <c r="AB90" s="19">
        <v>9.2513840388768909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2.3571274298056202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770.47063948883999</v>
      </c>
      <c r="N92">
        <f t="shared" si="134"/>
        <v>85.284012162527006</v>
      </c>
      <c r="O92">
        <f t="shared" si="135"/>
        <v>119.31102042836601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53.001116645248501</v>
      </c>
      <c r="W92" s="19">
        <v>308.18825579553601</v>
      </c>
      <c r="X92" s="19">
        <v>34.113604865010799</v>
      </c>
      <c r="Y92" s="19">
        <v>47.724408171346298</v>
      </c>
      <c r="Z92" s="19">
        <v>6.2561068106551501E-2</v>
      </c>
      <c r="AA92" s="19">
        <v>49.531149676025898</v>
      </c>
      <c r="AB92" s="14">
        <v>0</v>
      </c>
      <c r="AC92" s="19">
        <v>21.200446658099398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0.50566656227501705</v>
      </c>
      <c r="O93">
        <f t="shared" si="135"/>
        <v>0</v>
      </c>
      <c r="P93">
        <f t="shared" si="136"/>
        <v>1.6116630669546401E-2</v>
      </c>
      <c r="Q93">
        <f t="shared" si="137"/>
        <v>0.16393161699064099</v>
      </c>
      <c r="R93">
        <f t="shared" si="138"/>
        <v>3.84708423326133</v>
      </c>
      <c r="S93">
        <f t="shared" si="139"/>
        <v>0.24129473890088801</v>
      </c>
      <c r="W93" s="14">
        <v>0</v>
      </c>
      <c r="X93" s="19">
        <v>0.15169996868250499</v>
      </c>
      <c r="Y93" s="14">
        <v>0</v>
      </c>
      <c r="Z93" s="19">
        <v>4.8349892008639301E-3</v>
      </c>
      <c r="AA93" s="19">
        <v>4.9179485097192201E-2</v>
      </c>
      <c r="AB93" s="19">
        <v>1.1541252699783999</v>
      </c>
      <c r="AC93" s="19">
        <v>7.2388421670266406E-2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6.1272107724165599</v>
      </c>
      <c r="N94">
        <f t="shared" si="134"/>
        <v>236.97229300245701</v>
      </c>
      <c r="O94">
        <f t="shared" si="135"/>
        <v>15.3782089836937</v>
      </c>
      <c r="P94">
        <f t="shared" si="136"/>
        <v>139.62528660387599</v>
      </c>
      <c r="Q94">
        <f t="shared" si="137"/>
        <v>139.34808105660801</v>
      </c>
      <c r="R94">
        <f t="shared" si="138"/>
        <v>905.66915640563195</v>
      </c>
      <c r="S94">
        <f t="shared" si="139"/>
        <v>181.76136437546799</v>
      </c>
      <c r="W94" s="19">
        <v>5.9433944492440602</v>
      </c>
      <c r="X94" s="19">
        <v>229.86312421238301</v>
      </c>
      <c r="Y94" s="19">
        <v>14.9168627141829</v>
      </c>
      <c r="Z94" s="19">
        <v>135.43652800576001</v>
      </c>
      <c r="AA94" s="19">
        <v>135.16763862491001</v>
      </c>
      <c r="AB94" s="19">
        <v>878.49908171346306</v>
      </c>
      <c r="AC94" s="19">
        <v>176.30852344420401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63.534594637868899</v>
      </c>
      <c r="R95">
        <f t="shared" si="138"/>
        <v>0</v>
      </c>
      <c r="S95">
        <v>8.1862286807055291</v>
      </c>
      <c r="U95" s="18">
        <v>303.84976</v>
      </c>
      <c r="V95" s="18">
        <v>16.676774999999999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276.22942663786898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11.190604712022999</v>
      </c>
      <c r="N96">
        <f t="shared" si="134"/>
        <v>4.3492140424550003</v>
      </c>
      <c r="O96">
        <f t="shared" si="135"/>
        <v>0.98097866810655099</v>
      </c>
      <c r="P96">
        <f t="shared" si="136"/>
        <v>0.14298897365010799</v>
      </c>
      <c r="Q96">
        <f t="shared" si="137"/>
        <v>31.342875147588199</v>
      </c>
      <c r="R96">
        <f t="shared" si="138"/>
        <v>0.31608578628509698</v>
      </c>
      <c r="S96">
        <f t="shared" si="139"/>
        <v>0.27982156268538499</v>
      </c>
      <c r="W96" s="19">
        <v>11.190604712022999</v>
      </c>
      <c r="X96" s="14">
        <v>4.3492140424550003</v>
      </c>
      <c r="Y96" s="19">
        <v>0.98097866810655099</v>
      </c>
      <c r="Z96" s="19">
        <v>0.14298897365010799</v>
      </c>
      <c r="AA96" s="19">
        <v>31.342875147588199</v>
      </c>
      <c r="AB96" s="19">
        <v>0.31608578628509698</v>
      </c>
      <c r="AC96" s="19">
        <v>0.27982156268538499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51.022342764578802</v>
      </c>
      <c r="N97">
        <f t="shared" si="134"/>
        <v>9.4113693676385903</v>
      </c>
      <c r="O97">
        <f t="shared" si="135"/>
        <v>35.158288077753802</v>
      </c>
      <c r="P97">
        <f t="shared" si="136"/>
        <v>4.1436190028797704</v>
      </c>
      <c r="Q97">
        <f t="shared" si="137"/>
        <v>94.811119366450697</v>
      </c>
      <c r="R97">
        <f t="shared" si="138"/>
        <v>76.699633297336206</v>
      </c>
      <c r="S97">
        <f t="shared" si="139"/>
        <v>19.6404883797696</v>
      </c>
      <c r="W97" s="19">
        <v>51.022342764578802</v>
      </c>
      <c r="X97" s="19">
        <v>9.4113693676385903</v>
      </c>
      <c r="Y97" s="19">
        <v>35.158288077753802</v>
      </c>
      <c r="Z97" s="19">
        <v>4.1436190028797704</v>
      </c>
      <c r="AA97" s="19">
        <v>94.811119366450697</v>
      </c>
      <c r="AB97" s="19">
        <v>76.699633297336206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29.450379042476602</v>
      </c>
      <c r="O98">
        <f t="shared" si="135"/>
        <v>3.0588722451917998</v>
      </c>
      <c r="P98">
        <f t="shared" si="136"/>
        <v>0.69477533117350598</v>
      </c>
      <c r="Q98">
        <f t="shared" si="137"/>
        <v>12.5195862799547</v>
      </c>
      <c r="R98">
        <f t="shared" si="138"/>
        <v>31.914048143577102</v>
      </c>
      <c r="S98">
        <f t="shared" si="139"/>
        <v>4.7950772669752002</v>
      </c>
      <c r="W98" s="19">
        <v>4.2831585205183602</v>
      </c>
      <c r="X98" s="19">
        <v>10.3076326648668</v>
      </c>
      <c r="Y98" s="19">
        <v>1.07060528581713</v>
      </c>
      <c r="Z98" s="19">
        <v>0.24317136591072699</v>
      </c>
      <c r="AA98" s="19">
        <v>4.3818551979841596</v>
      </c>
      <c r="AB98" s="19">
        <v>11.169916850251999</v>
      </c>
      <c r="AC98" s="19">
        <v>1.6782770434413199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2.3571274298056202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786.07163219942504</v>
      </c>
      <c r="N100">
        <f t="shared" si="134"/>
        <v>85.858133129049705</v>
      </c>
      <c r="O100">
        <f t="shared" si="135"/>
        <v>117.893722282217</v>
      </c>
      <c r="P100">
        <f t="shared" si="136"/>
        <v>0.13309721985241199</v>
      </c>
      <c r="Q100">
        <f t="shared" si="137"/>
        <v>131.06222732181399</v>
      </c>
      <c r="R100">
        <f t="shared" si="138"/>
        <v>0</v>
      </c>
      <c r="S100">
        <f t="shared" si="139"/>
        <v>51.133687627627801</v>
      </c>
      <c r="W100" s="19">
        <v>314.42865287977003</v>
      </c>
      <c r="X100" s="19">
        <v>34.343253251619899</v>
      </c>
      <c r="Y100" s="19">
        <v>47.157488912886997</v>
      </c>
      <c r="Z100" s="19">
        <v>5.3238887940964701E-2</v>
      </c>
      <c r="AA100" s="19">
        <v>52.424890928725702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0.46950735169186297</v>
      </c>
      <c r="O101">
        <f t="shared" si="135"/>
        <v>0</v>
      </c>
      <c r="P101">
        <f t="shared" si="136"/>
        <v>1.4325893928485701E-2</v>
      </c>
      <c r="Q101">
        <f t="shared" si="137"/>
        <v>0.16393161699064099</v>
      </c>
      <c r="R101">
        <f t="shared" si="138"/>
        <v>3.84708423326133</v>
      </c>
      <c r="S101">
        <f t="shared" si="139"/>
        <v>0.27646690016798697</v>
      </c>
      <c r="W101" s="14">
        <v>0</v>
      </c>
      <c r="X101" s="19">
        <v>0.140852205507559</v>
      </c>
      <c r="Y101" s="14">
        <v>0</v>
      </c>
      <c r="Z101" s="19">
        <v>4.2977681785457203E-3</v>
      </c>
      <c r="AA101" s="19">
        <v>4.9179485097192201E-2</v>
      </c>
      <c r="AB101" s="19">
        <v>1.1541252699783999</v>
      </c>
      <c r="AC101" s="19">
        <v>8.2940070050395998E-2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6.1272107724165599</v>
      </c>
      <c r="N102">
        <f t="shared" si="134"/>
        <v>237.66655218246501</v>
      </c>
      <c r="O102">
        <f t="shared" si="135"/>
        <v>15.3758915818693</v>
      </c>
      <c r="P102">
        <f t="shared" si="136"/>
        <v>138.88569136737101</v>
      </c>
      <c r="Q102">
        <f t="shared" si="137"/>
        <v>139.42442434296001</v>
      </c>
      <c r="R102">
        <f t="shared" si="138"/>
        <v>906.17460050618695</v>
      </c>
      <c r="S102">
        <f t="shared" si="139"/>
        <v>181.84164334201799</v>
      </c>
      <c r="W102" s="19">
        <v>5.9433944492440602</v>
      </c>
      <c r="X102" s="19">
        <v>230.536555616991</v>
      </c>
      <c r="Y102" s="19">
        <v>14.9146148344132</v>
      </c>
      <c r="Z102" s="19">
        <v>134.71912062634999</v>
      </c>
      <c r="AA102" s="19">
        <v>135.24169161267099</v>
      </c>
      <c r="AB102" s="19">
        <v>878.98936249100097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71.951294817854901</v>
      </c>
      <c r="R103">
        <f t="shared" si="138"/>
        <v>0</v>
      </c>
      <c r="S103">
        <v>8.2159776603671908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277.55862681785499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14.214630104391601</v>
      </c>
      <c r="N104">
        <f t="shared" si="134"/>
        <v>8.5014290129193704</v>
      </c>
      <c r="O104">
        <f t="shared" si="135"/>
        <v>2.0390164049676001</v>
      </c>
      <c r="P104">
        <f t="shared" si="136"/>
        <v>0.14835786634269299</v>
      </c>
      <c r="Q104">
        <f t="shared" si="137"/>
        <v>31.346638606911402</v>
      </c>
      <c r="R104">
        <f t="shared" si="138"/>
        <v>0.389505279337653</v>
      </c>
      <c r="S104">
        <f t="shared" si="139"/>
        <v>0.28678888453923701</v>
      </c>
      <c r="W104" s="19">
        <v>14.214630104391601</v>
      </c>
      <c r="X104" s="19">
        <v>8.5014290129193704</v>
      </c>
      <c r="Y104" s="19">
        <v>2.0390164049676001</v>
      </c>
      <c r="Z104" s="19">
        <v>0.14835786634269299</v>
      </c>
      <c r="AA104" s="19">
        <v>31.346638606911402</v>
      </c>
      <c r="AB104" s="19">
        <v>0.389505279337653</v>
      </c>
      <c r="AC104" s="19">
        <v>0.28678888453923701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51.022342764578802</v>
      </c>
      <c r="N105">
        <f t="shared" si="134"/>
        <v>11.816056022786199</v>
      </c>
      <c r="O105">
        <f t="shared" si="135"/>
        <v>36.659720122390198</v>
      </c>
      <c r="P105">
        <f t="shared" si="136"/>
        <v>5.8237414434845203</v>
      </c>
      <c r="Q105">
        <f t="shared" si="137"/>
        <v>99.134231497480201</v>
      </c>
      <c r="R105">
        <f t="shared" si="138"/>
        <v>82.416140640748694</v>
      </c>
      <c r="S105">
        <f t="shared" si="139"/>
        <v>24.422754646868199</v>
      </c>
      <c r="W105" s="19">
        <v>51.022342764578802</v>
      </c>
      <c r="X105" s="19">
        <v>11.816056022786199</v>
      </c>
      <c r="Y105" s="19">
        <v>36.659720122390198</v>
      </c>
      <c r="Z105" s="19">
        <v>5.8237414434845203</v>
      </c>
      <c r="AA105" s="19">
        <v>99.134231497480201</v>
      </c>
      <c r="AB105" s="19">
        <v>82.416140640748694</v>
      </c>
      <c r="AC105" s="19">
        <v>24.422754646868199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12.117933096780799</v>
      </c>
      <c r="N106">
        <f t="shared" si="134"/>
        <v>29.777520382597999</v>
      </c>
      <c r="O106">
        <f t="shared" si="135"/>
        <v>3.04078674997429</v>
      </c>
      <c r="P106">
        <f t="shared" si="136"/>
        <v>1.7477181970585201</v>
      </c>
      <c r="Q106">
        <f t="shared" si="137"/>
        <v>15.5233823922658</v>
      </c>
      <c r="R106">
        <f t="shared" si="138"/>
        <v>37.765844739278002</v>
      </c>
      <c r="S106">
        <f t="shared" si="139"/>
        <v>5.0998295442044599</v>
      </c>
      <c r="W106" s="19">
        <v>4.2412765838732902</v>
      </c>
      <c r="X106" s="19">
        <v>10.422132133909299</v>
      </c>
      <c r="Y106" s="14">
        <v>1.064275362491</v>
      </c>
      <c r="Z106" s="19">
        <v>0.611701368970482</v>
      </c>
      <c r="AA106" s="19">
        <v>5.4331838372930203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2.3571274298056202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790.13876817854498</v>
      </c>
      <c r="N108">
        <f t="shared" si="134"/>
        <v>93.058690986320997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149.77222750179999</v>
      </c>
      <c r="R108">
        <f t="shared" si="138"/>
        <v>0</v>
      </c>
      <c r="S108">
        <f t="shared" si="139"/>
        <v>51.8606418541127</v>
      </c>
      <c r="W108" s="19">
        <v>316.05550727141798</v>
      </c>
      <c r="X108" s="19">
        <v>37.223476394528397</v>
      </c>
      <c r="Y108" s="19">
        <v>45.668922282217402</v>
      </c>
      <c r="Z108" s="19">
        <v>4.6904241612670997E-2</v>
      </c>
      <c r="AA108" s="19">
        <v>59.908891000719898</v>
      </c>
      <c r="AB108" s="14">
        <v>0</v>
      </c>
      <c r="AC108" s="19">
        <v>20.744256741645099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0.44026279637629001</v>
      </c>
      <c r="O109">
        <f t="shared" si="135"/>
        <v>0</v>
      </c>
      <c r="P109">
        <f t="shared" si="136"/>
        <v>1.2535157187425001E-2</v>
      </c>
      <c r="Q109">
        <f t="shared" si="137"/>
        <v>0.16393161699064099</v>
      </c>
      <c r="R109">
        <f t="shared" si="138"/>
        <v>3.84708423326133</v>
      </c>
      <c r="S109">
        <f t="shared" si="139"/>
        <v>0.31603191528677699</v>
      </c>
      <c r="W109" s="14">
        <v>0</v>
      </c>
      <c r="X109" s="19">
        <v>0.13207883891288699</v>
      </c>
      <c r="Y109" s="14">
        <v>0</v>
      </c>
      <c r="Z109" s="19">
        <v>3.7605471562275001E-3</v>
      </c>
      <c r="AA109" s="19">
        <v>4.9179485097192201E-2</v>
      </c>
      <c r="AB109" s="19">
        <v>1.1541252699783999</v>
      </c>
      <c r="AC109" s="19">
        <v>9.4809574586033105E-2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6.1272107724165599</v>
      </c>
      <c r="N110">
        <f t="shared" si="134"/>
        <v>238.36136833774901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908.84694544024103</v>
      </c>
      <c r="S110">
        <f t="shared" si="139"/>
        <v>181.853276683514</v>
      </c>
      <c r="W110" s="19">
        <v>5.9433944492440602</v>
      </c>
      <c r="X110" s="19">
        <v>231.210527287617</v>
      </c>
      <c r="Y110" s="19">
        <v>15.313586576673901</v>
      </c>
      <c r="Z110" s="19">
        <v>134.432375305976</v>
      </c>
      <c r="AA110" s="19">
        <v>135.612931101512</v>
      </c>
      <c r="AB110" s="19">
        <v>881.581537077034</v>
      </c>
      <c r="AC110" s="19">
        <v>176.39767838300901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82.349055437005006</v>
      </c>
      <c r="R111">
        <f t="shared" si="138"/>
        <v>0</v>
      </c>
      <c r="S111">
        <v>8.4488938646508203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280.86888743700501</v>
      </c>
      <c r="AB111" s="14">
        <v>0</v>
      </c>
      <c r="AC111" s="19">
        <v>19.344386864650801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0.15372675903527699</v>
      </c>
      <c r="Q112">
        <f t="shared" si="137"/>
        <v>31.350402069834399</v>
      </c>
      <c r="R112">
        <f t="shared" si="138"/>
        <v>0.46292477249820002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0.15372675903527699</v>
      </c>
      <c r="AA112" s="19">
        <v>31.350402069834399</v>
      </c>
      <c r="AB112" s="19">
        <v>0.46292477249820002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51.022342764578802</v>
      </c>
      <c r="N113">
        <f t="shared" si="134"/>
        <v>14.221665813031001</v>
      </c>
      <c r="O113">
        <f t="shared" si="135"/>
        <v>38.147722390208799</v>
      </c>
      <c r="P113">
        <f t="shared" si="136"/>
        <v>7.5082193880489596</v>
      </c>
      <c r="Q113">
        <f t="shared" si="137"/>
        <v>105.50886360691101</v>
      </c>
      <c r="R113">
        <f t="shared" si="138"/>
        <v>88.132647984161295</v>
      </c>
      <c r="S113">
        <f t="shared" si="139"/>
        <v>29.186500525197999</v>
      </c>
      <c r="W113" s="19">
        <v>51.022342764578802</v>
      </c>
      <c r="X113" s="19">
        <v>14.221665813031001</v>
      </c>
      <c r="Y113" s="19">
        <v>38.147722390208799</v>
      </c>
      <c r="Z113" s="19">
        <v>7.5082193880489596</v>
      </c>
      <c r="AA113" s="19">
        <v>105.50886360691101</v>
      </c>
      <c r="AB113" s="19">
        <v>88.132647984161295</v>
      </c>
      <c r="AC113" s="19">
        <v>29.186500525197999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11.584298806952599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18.020378226884699</v>
      </c>
      <c r="R114">
        <f t="shared" si="138"/>
        <v>44.3568343823923</v>
      </c>
      <c r="S114">
        <f t="shared" si="139"/>
        <v>5.5457010784737104</v>
      </c>
      <c r="W114" s="19">
        <v>4.0545045824334096</v>
      </c>
      <c r="X114" s="19">
        <v>10.7455044092873</v>
      </c>
      <c r="Y114" s="19">
        <v>1.04478263030958</v>
      </c>
      <c r="Z114" s="19">
        <v>0.94684140136789097</v>
      </c>
      <c r="AA114" s="19">
        <v>6.3071323794096497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2.3571274298056202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794.65587446004201</v>
      </c>
      <c r="N116">
        <f t="shared" si="134"/>
        <v>97.016030098992005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153.92757847372201</v>
      </c>
      <c r="R116">
        <f t="shared" si="138"/>
        <v>0</v>
      </c>
      <c r="S116">
        <f t="shared" si="139"/>
        <v>52.159166439281698</v>
      </c>
      <c r="W116" s="19">
        <v>317.862349784017</v>
      </c>
      <c r="X116" s="19">
        <v>38.8064120395968</v>
      </c>
      <c r="Y116" s="19">
        <v>44.715179661627097</v>
      </c>
      <c r="Z116" s="19">
        <v>4.0017715478761699E-2</v>
      </c>
      <c r="AA116" s="19">
        <v>61.571031389488802</v>
      </c>
      <c r="AB116" s="14">
        <v>0</v>
      </c>
      <c r="AC116" s="19">
        <v>20.863666575712699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0.42394160247180301</v>
      </c>
      <c r="O117">
        <f t="shared" si="135"/>
        <v>0</v>
      </c>
      <c r="P117">
        <f t="shared" si="136"/>
        <v>8.5059995200383997E-3</v>
      </c>
      <c r="Q117">
        <f t="shared" si="137"/>
        <v>0.16393161699064099</v>
      </c>
      <c r="R117">
        <f t="shared" si="138"/>
        <v>3.84708423326133</v>
      </c>
      <c r="S117">
        <f t="shared" si="139"/>
        <v>0.35882300863930999</v>
      </c>
      <c r="W117" s="14">
        <v>0</v>
      </c>
      <c r="X117" s="19">
        <v>0.12718248074154101</v>
      </c>
      <c r="Y117" s="14">
        <v>0</v>
      </c>
      <c r="Z117" s="19">
        <v>2.5517998560115199E-3</v>
      </c>
      <c r="AA117" s="19">
        <v>4.9179485097192201E-2</v>
      </c>
      <c r="AB117" s="19">
        <v>1.1541252699783999</v>
      </c>
      <c r="AC117" s="19">
        <v>0.10764690259179301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6.1272107724165599</v>
      </c>
      <c r="N118">
        <f t="shared" si="134"/>
        <v>239.055677673622</v>
      </c>
      <c r="O118">
        <f t="shared" si="135"/>
        <v>15.756642697037799</v>
      </c>
      <c r="P118">
        <f t="shared" si="136"/>
        <v>137.846887547965</v>
      </c>
      <c r="Q118">
        <f t="shared" si="137"/>
        <v>139.87242449882399</v>
      </c>
      <c r="R118">
        <f t="shared" si="138"/>
        <v>909.18194280540001</v>
      </c>
      <c r="S118">
        <f t="shared" si="139"/>
        <v>181.810484694915</v>
      </c>
      <c r="W118" s="19">
        <v>5.9433944492440602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881.90648452123799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91.123221311735193</v>
      </c>
      <c r="R119">
        <f t="shared" si="138"/>
        <v>0</v>
      </c>
      <c r="S119">
        <v>8.8015959004679996</v>
      </c>
      <c r="U119" s="18">
        <v>273.47476</v>
      </c>
      <c r="V119" s="18">
        <v>15.009097499999999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282.55555331173503</v>
      </c>
      <c r="AB119" s="14">
        <v>0</v>
      </c>
      <c r="AC119" s="19">
        <v>19.307964150467999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20.262680881929398</v>
      </c>
      <c r="N120">
        <f t="shared" si="134"/>
        <v>16.805861774452801</v>
      </c>
      <c r="O120">
        <f t="shared" si="135"/>
        <v>4.1550918790496798</v>
      </c>
      <c r="P120">
        <f t="shared" si="136"/>
        <v>0.159095651727862</v>
      </c>
      <c r="Q120">
        <f t="shared" si="137"/>
        <v>31.354165529157701</v>
      </c>
      <c r="R120">
        <f t="shared" si="138"/>
        <v>0.53634426565874704</v>
      </c>
      <c r="S120">
        <f t="shared" si="139"/>
        <v>0.30072352827573801</v>
      </c>
      <c r="W120" s="19">
        <v>20.262680881929398</v>
      </c>
      <c r="X120" s="19">
        <v>16.805861774452801</v>
      </c>
      <c r="Y120" s="19">
        <v>4.1550918790496798</v>
      </c>
      <c r="Z120" s="19">
        <v>0.159095651727862</v>
      </c>
      <c r="AA120" s="19">
        <v>31.354165529157701</v>
      </c>
      <c r="AB120" s="19">
        <v>0.53634426565874704</v>
      </c>
      <c r="AC120" s="19">
        <v>0.30072352827573801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51.022342764578802</v>
      </c>
      <c r="N121">
        <f t="shared" si="134"/>
        <v>16.626337147408201</v>
      </c>
      <c r="O121">
        <f t="shared" si="135"/>
        <v>39.641623506119501</v>
      </c>
      <c r="P121">
        <f t="shared" si="136"/>
        <v>9.1829639236861098</v>
      </c>
      <c r="Q121">
        <f t="shared" si="137"/>
        <v>111.060787329014</v>
      </c>
      <c r="R121">
        <f t="shared" si="138"/>
        <v>93.849155327573797</v>
      </c>
      <c r="S121">
        <f t="shared" si="139"/>
        <v>34.2660651112311</v>
      </c>
      <c r="W121" s="19">
        <v>51.022342764578802</v>
      </c>
      <c r="X121" s="19">
        <v>16.626337147408201</v>
      </c>
      <c r="Y121" s="19">
        <v>39.641623506119501</v>
      </c>
      <c r="Z121" s="19">
        <v>9.1829639236861098</v>
      </c>
      <c r="AA121" s="19">
        <v>111.060787329014</v>
      </c>
      <c r="AB121" s="19">
        <v>93.849155327573797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10.853114779389101</v>
      </c>
      <c r="N122">
        <f t="shared" si="134"/>
        <v>30.814985416024001</v>
      </c>
      <c r="O122">
        <f t="shared" si="135"/>
        <v>2.9642195742054902</v>
      </c>
      <c r="P122">
        <f t="shared" si="136"/>
        <v>3.4227694672426301</v>
      </c>
      <c r="Q122">
        <f t="shared" si="137"/>
        <v>19.429146302581501</v>
      </c>
      <c r="R122">
        <f t="shared" si="138"/>
        <v>62.528482032294598</v>
      </c>
      <c r="S122">
        <f t="shared" si="139"/>
        <v>5.7458815613185097</v>
      </c>
      <c r="W122" s="19">
        <v>3.7985901727861799</v>
      </c>
      <c r="X122" s="19">
        <v>10.7852448956084</v>
      </c>
      <c r="Y122" s="19">
        <v>1.0374768509719201</v>
      </c>
      <c r="Z122" s="19">
        <v>1.1979693135349201</v>
      </c>
      <c r="AA122" s="19">
        <v>6.8002012059035302</v>
      </c>
      <c r="AB122" s="19">
        <v>21.884968711303099</v>
      </c>
      <c r="AC122" s="19">
        <v>2.0110585464614799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2.3571274298056202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798.30391639668699</v>
      </c>
      <c r="N124">
        <f t="shared" si="134"/>
        <v>95.397720283477199</v>
      </c>
      <c r="O124">
        <f t="shared" si="135"/>
        <v>108.134320464363</v>
      </c>
      <c r="P124">
        <f t="shared" si="136"/>
        <v>7.9233502699784006E-2</v>
      </c>
      <c r="Q124">
        <f t="shared" si="137"/>
        <v>129.77376169906401</v>
      </c>
      <c r="R124">
        <f t="shared" si="138"/>
        <v>0</v>
      </c>
      <c r="S124">
        <f t="shared" si="139"/>
        <v>50.587487622255203</v>
      </c>
      <c r="W124" s="19">
        <v>319.32156655867499</v>
      </c>
      <c r="X124" s="19">
        <v>38.159088113390901</v>
      </c>
      <c r="Y124" s="19">
        <v>43.253728185745103</v>
      </c>
      <c r="Z124" s="19">
        <v>3.16934010799136E-2</v>
      </c>
      <c r="AA124" s="19">
        <v>51.909504679625599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0.41497028005759701</v>
      </c>
      <c r="O125">
        <f t="shared" si="135"/>
        <v>0</v>
      </c>
      <c r="P125">
        <f t="shared" si="136"/>
        <v>6.8569556275498E-3</v>
      </c>
      <c r="Q125">
        <f t="shared" si="137"/>
        <v>0.16393161699064099</v>
      </c>
      <c r="R125">
        <f t="shared" si="138"/>
        <v>3.84708423326133</v>
      </c>
      <c r="S125">
        <f t="shared" si="139"/>
        <v>0.40531054883609302</v>
      </c>
      <c r="W125" s="14">
        <v>0</v>
      </c>
      <c r="X125" s="19">
        <v>0.124491084017279</v>
      </c>
      <c r="Y125" s="14">
        <v>0</v>
      </c>
      <c r="Z125" s="19">
        <v>2.0570866882649399E-3</v>
      </c>
      <c r="AA125" s="19">
        <v>4.9179485097192201E-2</v>
      </c>
      <c r="AB125" s="19">
        <v>1.1541252699783999</v>
      </c>
      <c r="AC125" s="19">
        <v>0.12159316465082801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6.1272107724165599</v>
      </c>
      <c r="N126">
        <f t="shared" si="134"/>
        <v>239.74929649009499</v>
      </c>
      <c r="O126">
        <f t="shared" si="135"/>
        <v>15.6496343397682</v>
      </c>
      <c r="P126">
        <f t="shared" si="136"/>
        <v>136.89888646433999</v>
      </c>
      <c r="Q126">
        <f t="shared" si="137"/>
        <v>139.745377301774</v>
      </c>
      <c r="R126">
        <f t="shared" si="138"/>
        <v>909.03367846036201</v>
      </c>
      <c r="S126">
        <f t="shared" si="139"/>
        <v>181.574439557495</v>
      </c>
      <c r="W126" s="19">
        <v>5.9433944492440602</v>
      </c>
      <c r="X126" s="19">
        <v>232.556817595392</v>
      </c>
      <c r="Y126" s="19">
        <v>15.180145309575201</v>
      </c>
      <c r="Z126" s="19">
        <v>132.79191987041</v>
      </c>
      <c r="AA126" s="19">
        <v>135.55301598272101</v>
      </c>
      <c r="AB126" s="19">
        <v>881.76266810655102</v>
      </c>
      <c r="AC126" s="19">
        <v>176.12720637077001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120.00095360115201</v>
      </c>
      <c r="R127">
        <f t="shared" si="138"/>
        <v>0</v>
      </c>
      <c r="S127">
        <v>9.0305053840892793</v>
      </c>
      <c r="U127" s="18">
        <v>263.34976</v>
      </c>
      <c r="V127" s="18">
        <v>14.453205000000001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304.34578560115199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23.286706274298101</v>
      </c>
      <c r="N128">
        <f t="shared" si="134"/>
        <v>20.958071872483799</v>
      </c>
      <c r="O128">
        <f t="shared" si="135"/>
        <v>5.2131296184305196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0.60976375845932296</v>
      </c>
      <c r="S128">
        <f t="shared" si="139"/>
        <v>0.30769085012599001</v>
      </c>
      <c r="W128" s="19">
        <v>23.286706274298101</v>
      </c>
      <c r="X128" s="19">
        <v>20.958071872483799</v>
      </c>
      <c r="Y128" s="19">
        <v>5.2131296184305196</v>
      </c>
      <c r="Z128" s="19">
        <v>0.164464544420446</v>
      </c>
      <c r="AA128" s="19">
        <v>31.3579289884809</v>
      </c>
      <c r="AB128" s="19">
        <v>0.60976375845932296</v>
      </c>
      <c r="AC128" s="19">
        <v>0.30769085012599001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51.022342764578802</v>
      </c>
      <c r="N129">
        <f t="shared" si="134"/>
        <v>19.030964519186501</v>
      </c>
      <c r="O129">
        <f t="shared" si="135"/>
        <v>42.425655975521998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99.565662706983403</v>
      </c>
      <c r="S129">
        <f t="shared" si="139"/>
        <v>38.9001650608351</v>
      </c>
      <c r="W129" s="19">
        <v>51.022342764578802</v>
      </c>
      <c r="X129" s="19">
        <v>19.030964519186501</v>
      </c>
      <c r="Y129" s="19">
        <v>42.425655975521998</v>
      </c>
      <c r="Z129" s="19">
        <v>10.8501600863931</v>
      </c>
      <c r="AA129" s="19">
        <v>116.370841216703</v>
      </c>
      <c r="AB129" s="19">
        <v>99.565662706983403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9.7727413082381993</v>
      </c>
      <c r="N130">
        <f t="shared" si="134"/>
        <v>30.466506848709098</v>
      </c>
      <c r="O130">
        <f t="shared" si="135"/>
        <v>2.9233633456752002</v>
      </c>
      <c r="P130">
        <f t="shared" si="136"/>
        <v>3.8593796009462</v>
      </c>
      <c r="Q130">
        <f t="shared" si="137"/>
        <v>18.523285333744699</v>
      </c>
      <c r="R130">
        <f t="shared" si="138"/>
        <v>88.982792276046595</v>
      </c>
      <c r="S130">
        <f t="shared" si="139"/>
        <v>5.3948256434125099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6.4831498668106597</v>
      </c>
      <c r="AB130" s="19">
        <v>31.143977296616299</v>
      </c>
      <c r="AC130" s="19">
        <v>1.8881889751943799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2.3571274298056202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795.54130570554196</v>
      </c>
      <c r="N132">
        <f t="shared" si="134"/>
        <v>91.0470244699425</v>
      </c>
      <c r="O132">
        <f t="shared" si="135"/>
        <v>105.30299955003601</v>
      </c>
      <c r="P132">
        <f t="shared" si="136"/>
        <v>5.4431055498559998E-2</v>
      </c>
      <c r="Q132">
        <f t="shared" si="137"/>
        <v>132.808820644348</v>
      </c>
      <c r="R132">
        <f t="shared" si="138"/>
        <v>0</v>
      </c>
      <c r="S132">
        <f t="shared" si="139"/>
        <v>51.039070679580703</v>
      </c>
      <c r="W132" s="19">
        <v>318.216522282217</v>
      </c>
      <c r="X132" s="19">
        <v>36.418809787976997</v>
      </c>
      <c r="Y132" s="19">
        <v>42.121199820014397</v>
      </c>
      <c r="Z132" s="19">
        <v>2.1772422199424001E-2</v>
      </c>
      <c r="AA132" s="19">
        <v>53.123528257739402</v>
      </c>
      <c r="AB132" s="14">
        <v>0</v>
      </c>
      <c r="AC132" s="19">
        <v>20.415628271832301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0.40782309287257001</v>
      </c>
      <c r="O133">
        <f t="shared" si="135"/>
        <v>0</v>
      </c>
      <c r="P133">
        <f t="shared" si="136"/>
        <v>2.9485535157187399E-3</v>
      </c>
      <c r="Q133">
        <f t="shared" si="137"/>
        <v>0.16393161699064099</v>
      </c>
      <c r="R133">
        <f t="shared" si="138"/>
        <v>3.84708423326133</v>
      </c>
      <c r="S133">
        <f t="shared" si="139"/>
        <v>6.7815291576674001E-4</v>
      </c>
      <c r="W133" s="14">
        <v>0</v>
      </c>
      <c r="X133" s="19">
        <v>0.122346927861771</v>
      </c>
      <c r="Y133" s="14">
        <v>0</v>
      </c>
      <c r="Z133" s="19">
        <v>8.8456605471562302E-4</v>
      </c>
      <c r="AA133" s="19">
        <v>4.9179485097192201E-2</v>
      </c>
      <c r="AB133" s="19">
        <v>1.1541252699783999</v>
      </c>
      <c r="AC133" s="19">
        <v>2.0344587473002199E-4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6.1272107724165599</v>
      </c>
      <c r="N134">
        <f t="shared" si="134"/>
        <v>240.442834752436</v>
      </c>
      <c r="O134">
        <f t="shared" si="135"/>
        <v>15.567847535496099</v>
      </c>
      <c r="P134">
        <f t="shared" si="136"/>
        <v>136.092979188469</v>
      </c>
      <c r="Q134">
        <f t="shared" si="137"/>
        <v>139.88680939339301</v>
      </c>
      <c r="R134">
        <f t="shared" si="138"/>
        <v>909.19430911506504</v>
      </c>
      <c r="S134">
        <f t="shared" si="139"/>
        <v>181.277922497829</v>
      </c>
      <c r="W134" s="19">
        <v>5.9433944492440602</v>
      </c>
      <c r="X134" s="19">
        <v>233.22954970986299</v>
      </c>
      <c r="Y134" s="19">
        <v>15.1008121094312</v>
      </c>
      <c r="Z134" s="19">
        <v>132.01018981281501</v>
      </c>
      <c r="AA134" s="19">
        <v>135.69020511159101</v>
      </c>
      <c r="AB134" s="19">
        <v>881.91847984161302</v>
      </c>
      <c r="AC134" s="19">
        <v>175.83958482289401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128.91510694888399</v>
      </c>
      <c r="R135">
        <f t="shared" si="138"/>
        <v>0</v>
      </c>
      <c r="S135">
        <v>9.3453869375449798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306.17243894888401</v>
      </c>
      <c r="AB135" s="14">
        <v>0</v>
      </c>
      <c r="AC135" s="19">
        <v>19.073505687545001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26.310731663066999</v>
      </c>
      <c r="N136">
        <f t="shared" si="134"/>
        <v>25.214311559557199</v>
      </c>
      <c r="O136">
        <f t="shared" si="135"/>
        <v>6.2710577537796999</v>
      </c>
      <c r="P136">
        <f t="shared" si="136"/>
        <v>0.169833437113031</v>
      </c>
      <c r="Q136">
        <f t="shared" si="137"/>
        <v>31.361692447804199</v>
      </c>
      <c r="R136">
        <f t="shared" si="138"/>
        <v>0.68318325161987004</v>
      </c>
      <c r="S136">
        <f t="shared" si="139"/>
        <v>0.31465817196544299</v>
      </c>
      <c r="W136" s="19">
        <v>26.310731663066999</v>
      </c>
      <c r="X136" s="19">
        <v>25.214311559557199</v>
      </c>
      <c r="Y136" s="19">
        <v>6.2710577537796999</v>
      </c>
      <c r="Z136" s="19">
        <v>0.169833437113031</v>
      </c>
      <c r="AA136" s="19">
        <v>31.361692447804199</v>
      </c>
      <c r="AB136" s="19">
        <v>0.68318325161987004</v>
      </c>
      <c r="AC136" s="19">
        <v>0.31465817196544299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51.022342764578802</v>
      </c>
      <c r="N137">
        <f t="shared" si="134"/>
        <v>21.436559020950298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43.725938761339101</v>
      </c>
      <c r="W137" s="19">
        <v>51.022342764578802</v>
      </c>
      <c r="X137" s="19">
        <v>21.436559020950298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43.725938761339101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8.8281678381157995</v>
      </c>
      <c r="N138">
        <f t="shared" si="134"/>
        <v>28.198575425485998</v>
      </c>
      <c r="O138">
        <f t="shared" si="135"/>
        <v>2.90871110871131</v>
      </c>
      <c r="P138">
        <f t="shared" si="136"/>
        <v>5.5346400596523697</v>
      </c>
      <c r="Q138">
        <f t="shared" si="137"/>
        <v>19.4882339812815</v>
      </c>
      <c r="R138">
        <f t="shared" si="138"/>
        <v>108.55437179882701</v>
      </c>
      <c r="S138">
        <f t="shared" si="139"/>
        <v>5.15218417360897</v>
      </c>
      <c r="W138" s="19">
        <v>3.08985874334053</v>
      </c>
      <c r="X138" s="19">
        <v>9.8695013989200895</v>
      </c>
      <c r="Y138" s="19">
        <v>1.01804888804896</v>
      </c>
      <c r="Z138" s="19">
        <v>1.93712402087833</v>
      </c>
      <c r="AA138" s="19">
        <v>6.8208818934485196</v>
      </c>
      <c r="AB138" s="19">
        <v>37.994030129589603</v>
      </c>
      <c r="AC138" s="19">
        <v>1.8032644607631401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2.3571274298056202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792.58248641108696</v>
      </c>
      <c r="N140">
        <f t="shared" ref="N140:N203" si="270">X140/AK140</f>
        <v>88.806084329643696</v>
      </c>
      <c r="O140">
        <f t="shared" ref="O140:O203" si="271">Y140/AL140</f>
        <v>100.66198488120899</v>
      </c>
      <c r="P140">
        <f t="shared" ref="P140:P203" si="272">Z140/AM140</f>
        <v>4.5702845842332501E-2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35.522433731857497</v>
      </c>
      <c r="Y140" s="19">
        <v>40.264793952483799</v>
      </c>
      <c r="Z140" s="19">
        <v>1.8281138336933001E-2</v>
      </c>
      <c r="AA140" s="19">
        <v>53.974338660907101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0.40293067386608999</v>
      </c>
      <c r="O141">
        <f t="shared" si="271"/>
        <v>0</v>
      </c>
      <c r="P141">
        <f t="shared" si="272"/>
        <v>2.2384209263258902E-3</v>
      </c>
      <c r="Q141">
        <f t="shared" si="273"/>
        <v>0</v>
      </c>
      <c r="R141">
        <f t="shared" si="274"/>
        <v>3.84708423326133</v>
      </c>
      <c r="S141">
        <f t="shared" si="275"/>
        <v>2.68476576673866E-3</v>
      </c>
      <c r="W141" s="14">
        <v>0</v>
      </c>
      <c r="X141" s="19">
        <v>0.120879202159827</v>
      </c>
      <c r="Y141" s="14">
        <v>0</v>
      </c>
      <c r="Z141" s="19">
        <v>6.7152627789776804E-4</v>
      </c>
      <c r="AA141" s="14">
        <v>0</v>
      </c>
      <c r="AB141" s="19">
        <v>1.1541252699783999</v>
      </c>
      <c r="AC141" s="19">
        <v>8.0542973002159805E-4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6.1272107724165599</v>
      </c>
      <c r="N142">
        <f t="shared" si="270"/>
        <v>240.41008204968301</v>
      </c>
      <c r="O142">
        <f t="shared" si="271"/>
        <v>15.622535574061301</v>
      </c>
      <c r="P142">
        <f t="shared" si="272"/>
        <v>135.71188187006899</v>
      </c>
      <c r="Q142">
        <f t="shared" si="273"/>
        <v>139.55817153184401</v>
      </c>
      <c r="R142">
        <f t="shared" si="274"/>
        <v>911.22339219048001</v>
      </c>
      <c r="S142">
        <f t="shared" si="275"/>
        <v>181.21741218855101</v>
      </c>
      <c r="W142" s="19">
        <v>5.9433944492440602</v>
      </c>
      <c r="X142" s="19">
        <v>233.19777958819299</v>
      </c>
      <c r="Y142" s="19">
        <v>15.153859506839501</v>
      </c>
      <c r="Z142" s="19">
        <v>131.640525413967</v>
      </c>
      <c r="AA142" s="19">
        <v>135.37142638588901</v>
      </c>
      <c r="AB142" s="19">
        <v>883.88669042476602</v>
      </c>
      <c r="AC142" s="19">
        <v>175.78088982289401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134.81501612815001</v>
      </c>
      <c r="R143">
        <f t="shared" si="274"/>
        <v>0</v>
      </c>
      <c r="S143">
        <v>9.7331296681065993</v>
      </c>
      <c r="U143" s="18">
        <v>243.09976</v>
      </c>
      <c r="V143" s="18">
        <v>13.341419999999999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304.98484812815002</v>
      </c>
      <c r="AB143" s="14">
        <v>0</v>
      </c>
      <c r="AC143" s="19">
        <v>19.072123668106599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26.582728646508301</v>
      </c>
      <c r="N144">
        <f t="shared" si="270"/>
        <v>25.867214464460002</v>
      </c>
      <c r="O144">
        <f t="shared" si="271"/>
        <v>8.7362692404607607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0.32162549382649402</v>
      </c>
      <c r="W144" s="19">
        <v>26.582728646508301</v>
      </c>
      <c r="X144" s="14">
        <v>25.867214464460002</v>
      </c>
      <c r="Y144" s="19">
        <v>8.7362692404607607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0.32162549382649402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51.022342764578802</v>
      </c>
      <c r="N145">
        <f t="shared" si="270"/>
        <v>28.306794179193702</v>
      </c>
      <c r="O145">
        <f t="shared" si="271"/>
        <v>45.222623650107998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48.034106360331201</v>
      </c>
      <c r="W145" s="19">
        <v>51.022342764578802</v>
      </c>
      <c r="X145" s="19">
        <v>28.306794179193702</v>
      </c>
      <c r="Y145" s="19">
        <v>45.222623650107998</v>
      </c>
      <c r="Z145" s="19">
        <v>13.634245161987</v>
      </c>
      <c r="AA145" s="19">
        <v>143.26077487401</v>
      </c>
      <c r="AB145" s="19">
        <v>107.760386573074</v>
      </c>
      <c r="AC145" s="19">
        <v>48.034106360331201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2.8763928571428599</v>
      </c>
      <c r="P146">
        <f t="shared" si="272"/>
        <v>7.0282099969145397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5.0459435657718901</v>
      </c>
      <c r="W146" s="19">
        <v>3.7312122498200102</v>
      </c>
      <c r="X146" s="19">
        <v>9.4200097932685392</v>
      </c>
      <c r="Y146" s="14">
        <v>1.0067375000000001</v>
      </c>
      <c r="Z146" s="19">
        <v>2.4598734989200901</v>
      </c>
      <c r="AA146" s="19">
        <v>6.8401302879769599</v>
      </c>
      <c r="AB146" s="19">
        <v>39.644771238300898</v>
      </c>
      <c r="AC146" s="19">
        <v>1.7660802480201601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2.3571274298056202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796.15445203383695</v>
      </c>
      <c r="N148">
        <f t="shared" si="270"/>
        <v>88.7160604779518</v>
      </c>
      <c r="O148">
        <f t="shared" si="271"/>
        <v>94.391394258459201</v>
      </c>
      <c r="P148">
        <f t="shared" si="272"/>
        <v>3.5171528212742997E-2</v>
      </c>
      <c r="Q148">
        <f t="shared" si="273"/>
        <v>130.52300917926601</v>
      </c>
      <c r="R148">
        <f t="shared" si="274"/>
        <v>0</v>
      </c>
      <c r="S148">
        <f t="shared" si="275"/>
        <v>49.451323306182502</v>
      </c>
      <c r="W148" s="19">
        <v>318.46178081353497</v>
      </c>
      <c r="X148" s="19">
        <v>35.486424191180703</v>
      </c>
      <c r="Y148" s="19">
        <v>37.756557703383699</v>
      </c>
      <c r="Z148" s="19">
        <v>1.4068611285097199E-2</v>
      </c>
      <c r="AA148" s="19">
        <v>52.209203671706298</v>
      </c>
      <c r="AB148" s="14">
        <v>0</v>
      </c>
      <c r="AC148" s="19">
        <v>19.780529322473001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2.2384209263258902E-3</v>
      </c>
      <c r="Q149">
        <f t="shared" si="273"/>
        <v>0</v>
      </c>
      <c r="R149">
        <f t="shared" si="274"/>
        <v>3.84708423326133</v>
      </c>
      <c r="S149">
        <f t="shared" si="275"/>
        <v>4.796617062635E-3</v>
      </c>
      <c r="W149" s="14">
        <v>0</v>
      </c>
      <c r="X149" s="19">
        <v>0.119905511447084</v>
      </c>
      <c r="Y149" s="14">
        <v>0</v>
      </c>
      <c r="Z149" s="19">
        <v>6.7152627789776804E-4</v>
      </c>
      <c r="AA149" s="14">
        <v>0</v>
      </c>
      <c r="AB149" s="19">
        <v>1.1541252699783999</v>
      </c>
      <c r="AC149" s="19">
        <v>1.4389851187905001E-3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6.1272107724165599</v>
      </c>
      <c r="N150">
        <f t="shared" si="270"/>
        <v>240.42059220124199</v>
      </c>
      <c r="O150">
        <f t="shared" si="271"/>
        <v>15.6851913451047</v>
      </c>
      <c r="P150">
        <f t="shared" si="272"/>
        <v>135.13786106596001</v>
      </c>
      <c r="Q150">
        <f t="shared" si="273"/>
        <v>139.10389414619999</v>
      </c>
      <c r="R150">
        <f t="shared" si="274"/>
        <v>912.55817431512696</v>
      </c>
      <c r="S150">
        <f t="shared" si="275"/>
        <v>181.11863482517299</v>
      </c>
      <c r="W150" s="19">
        <v>5.9433944492440602</v>
      </c>
      <c r="X150" s="19">
        <v>233.20797443520499</v>
      </c>
      <c r="Y150" s="19">
        <v>15.214635604751599</v>
      </c>
      <c r="Z150" s="19">
        <v>131.083725233981</v>
      </c>
      <c r="AA150" s="19">
        <v>134.93077732181399</v>
      </c>
      <c r="AB150" s="19">
        <v>885.18142908567302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140.84200493304499</v>
      </c>
      <c r="R151">
        <f t="shared" si="274"/>
        <v>0</v>
      </c>
      <c r="S151">
        <v>10.037699612491</v>
      </c>
      <c r="U151" s="18">
        <v>232.97476</v>
      </c>
      <c r="V151" s="18">
        <v>12.785527500000001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303.92433693304503</v>
      </c>
      <c r="AB151" s="14">
        <v>0</v>
      </c>
      <c r="AC151" s="19">
        <v>18.987568862490999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26.854725629949598</v>
      </c>
      <c r="N152">
        <f t="shared" si="270"/>
        <v>26.520117293009399</v>
      </c>
      <c r="O152">
        <f t="shared" si="271"/>
        <v>11.200248120950301</v>
      </c>
      <c r="P152">
        <f t="shared" si="272"/>
        <v>0.180571222462203</v>
      </c>
      <c r="Q152">
        <f t="shared" si="273"/>
        <v>31.369219370050399</v>
      </c>
      <c r="R152">
        <f t="shared" si="274"/>
        <v>0.83002223758099403</v>
      </c>
      <c r="S152">
        <f t="shared" si="275"/>
        <v>0.328592815687545</v>
      </c>
      <c r="W152" s="19">
        <v>26.854725629949598</v>
      </c>
      <c r="X152" s="19">
        <v>26.520117293009399</v>
      </c>
      <c r="Y152" s="19">
        <v>11.200248120950301</v>
      </c>
      <c r="Z152" s="19">
        <v>0.180571222462203</v>
      </c>
      <c r="AA152" s="19">
        <v>31.369219370050399</v>
      </c>
      <c r="AB152" s="19">
        <v>0.83002223758099403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51.022342764578802</v>
      </c>
      <c r="N153">
        <f t="shared" si="270"/>
        <v>35.176072825881903</v>
      </c>
      <c r="O153">
        <f t="shared" si="271"/>
        <v>46.496568142548597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52.119976702303802</v>
      </c>
      <c r="W153" s="19">
        <v>51.022342764578802</v>
      </c>
      <c r="X153" s="19">
        <v>35.176072825881903</v>
      </c>
      <c r="Y153" s="19">
        <v>46.496568142548597</v>
      </c>
      <c r="Z153" s="19">
        <v>14.7549817098632</v>
      </c>
      <c r="AA153" s="19">
        <v>164.150005039597</v>
      </c>
      <c r="AB153" s="19">
        <v>110.238603095752</v>
      </c>
      <c r="AC153" s="19">
        <v>52.119976702303802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9.5326515828447995</v>
      </c>
      <c r="N154">
        <f t="shared" si="270"/>
        <v>27.1164205201584</v>
      </c>
      <c r="O154">
        <f t="shared" si="271"/>
        <v>2.8276857101717598</v>
      </c>
      <c r="P154">
        <f t="shared" si="272"/>
        <v>7.7927339257430903</v>
      </c>
      <c r="Q154">
        <f t="shared" si="273"/>
        <v>19.471450056566901</v>
      </c>
      <c r="R154">
        <f t="shared" si="274"/>
        <v>123.34852000411399</v>
      </c>
      <c r="S154">
        <f t="shared" si="275"/>
        <v>4.7333792204052303</v>
      </c>
      <c r="W154" s="19">
        <v>3.3364280539956801</v>
      </c>
      <c r="X154" s="19">
        <v>9.4907471820554292</v>
      </c>
      <c r="Y154" s="19">
        <v>0.98968999856011497</v>
      </c>
      <c r="Z154" s="19">
        <v>2.72745687401008</v>
      </c>
      <c r="AA154" s="19">
        <v>6.8150075197984199</v>
      </c>
      <c r="AB154" s="19">
        <v>43.171982001439901</v>
      </c>
      <c r="AC154" s="19">
        <v>1.6566827271418301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2.3571274298056202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88.177747409287207</v>
      </c>
      <c r="O156">
        <f t="shared" si="271"/>
        <v>85.990530768538505</v>
      </c>
      <c r="P156">
        <f t="shared" si="272"/>
        <v>0</v>
      </c>
      <c r="Q156">
        <f t="shared" si="273"/>
        <v>129.51253023758099</v>
      </c>
      <c r="R156">
        <f t="shared" si="274"/>
        <v>0</v>
      </c>
      <c r="S156">
        <f t="shared" si="275"/>
        <v>47.929175794051503</v>
      </c>
      <c r="W156" s="19">
        <v>320.49329568034602</v>
      </c>
      <c r="X156" s="19">
        <v>35.271098963714898</v>
      </c>
      <c r="Y156" s="19">
        <v>34.396212307415396</v>
      </c>
      <c r="Z156" s="14">
        <v>0</v>
      </c>
      <c r="AA156" s="19">
        <v>51.805012095032403</v>
      </c>
      <c r="AB156" s="14">
        <v>0</v>
      </c>
      <c r="AC156" s="19">
        <v>19.171670317620599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5.1926867170626299E-3</v>
      </c>
      <c r="Q157">
        <f t="shared" si="273"/>
        <v>0</v>
      </c>
      <c r="R157">
        <f t="shared" si="274"/>
        <v>3.84708423326133</v>
      </c>
      <c r="S157">
        <f t="shared" si="275"/>
        <v>7.0074634989200999E-3</v>
      </c>
      <c r="W157" s="14">
        <v>0</v>
      </c>
      <c r="X157" s="19">
        <v>0.119905511447084</v>
      </c>
      <c r="Y157" s="14">
        <v>0</v>
      </c>
      <c r="Z157" s="19">
        <v>1.55780601511879E-3</v>
      </c>
      <c r="AA157" s="14">
        <v>0</v>
      </c>
      <c r="AB157" s="19">
        <v>1.1541252699783999</v>
      </c>
      <c r="AC157" s="19">
        <v>2.1022390496760299E-3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6.1272107724165599</v>
      </c>
      <c r="N158">
        <f t="shared" si="270"/>
        <v>240.42156037310801</v>
      </c>
      <c r="O158">
        <f t="shared" si="271"/>
        <v>15.636246955089</v>
      </c>
      <c r="P158">
        <f t="shared" si="272"/>
        <v>134.68750484291101</v>
      </c>
      <c r="Q158">
        <f t="shared" si="273"/>
        <v>138.846098877038</v>
      </c>
      <c r="R158">
        <f t="shared" si="274"/>
        <v>913.98732864257397</v>
      </c>
      <c r="S158">
        <f t="shared" si="275"/>
        <v>180.936021531102</v>
      </c>
      <c r="W158" s="19">
        <v>5.9433944492440602</v>
      </c>
      <c r="X158" s="19">
        <v>233.20891356191501</v>
      </c>
      <c r="Y158" s="19">
        <v>15.1671595464363</v>
      </c>
      <c r="Z158" s="19">
        <v>130.646879697624</v>
      </c>
      <c r="AA158" s="19">
        <v>134.680715910727</v>
      </c>
      <c r="AB158" s="19">
        <v>886.56770878329701</v>
      </c>
      <c r="AC158" s="19">
        <v>175.50794088516901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147.08289766162699</v>
      </c>
      <c r="R159">
        <f t="shared" si="274"/>
        <v>0</v>
      </c>
      <c r="S159">
        <v>10.362087778617701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303.07772966162702</v>
      </c>
      <c r="AB159" s="14">
        <v>0</v>
      </c>
      <c r="AC159" s="19">
        <v>18.922832278617701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27.173017051382299</v>
      </c>
      <c r="O160">
        <f t="shared" si="271"/>
        <v>13.661261555075599</v>
      </c>
      <c r="P160">
        <f t="shared" si="272"/>
        <v>0.185940115154788</v>
      </c>
      <c r="Q160">
        <f t="shared" si="273"/>
        <v>31.372982829373601</v>
      </c>
      <c r="R160">
        <f t="shared" si="274"/>
        <v>0.90344173074154099</v>
      </c>
      <c r="S160">
        <f t="shared" si="275"/>
        <v>0.33556013756659497</v>
      </c>
      <c r="W160" s="19">
        <v>27.1267226133909</v>
      </c>
      <c r="X160" s="19">
        <v>27.173017051382299</v>
      </c>
      <c r="Y160" s="19">
        <v>13.661261555075599</v>
      </c>
      <c r="Z160" s="19">
        <v>0.185940115154788</v>
      </c>
      <c r="AA160" s="19">
        <v>31.372982829373601</v>
      </c>
      <c r="AB160" s="19">
        <v>0.90344173074154099</v>
      </c>
      <c r="AC160" s="19">
        <v>0.33556013756659497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51.022342764578802</v>
      </c>
      <c r="N161">
        <f t="shared" si="270"/>
        <v>42.045354367818597</v>
      </c>
      <c r="O161">
        <f t="shared" si="271"/>
        <v>48.972381605471597</v>
      </c>
      <c r="P161">
        <f t="shared" si="272"/>
        <v>15.876709294456401</v>
      </c>
      <c r="Q161">
        <f t="shared" si="273"/>
        <v>185.67679287256999</v>
      </c>
      <c r="R161">
        <f t="shared" si="274"/>
        <v>112.716819582433</v>
      </c>
      <c r="S161">
        <f t="shared" si="275"/>
        <v>56.138619146508297</v>
      </c>
      <c r="W161" s="19">
        <v>51.022342764578802</v>
      </c>
      <c r="X161" s="19">
        <v>42.045354367818597</v>
      </c>
      <c r="Y161" s="19">
        <v>48.972381605471597</v>
      </c>
      <c r="Z161" s="19">
        <v>15.876709294456401</v>
      </c>
      <c r="AA161" s="19">
        <v>185.67679287256999</v>
      </c>
      <c r="AB161" s="19">
        <v>112.716819582433</v>
      </c>
      <c r="AC161" s="19">
        <v>56.138619146508297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8.2233492790291205</v>
      </c>
      <c r="N162">
        <f t="shared" si="270"/>
        <v>26.680740051475901</v>
      </c>
      <c r="O162">
        <f t="shared" si="271"/>
        <v>2.7359990815591901</v>
      </c>
      <c r="P162">
        <f t="shared" si="272"/>
        <v>8.5662269896122591</v>
      </c>
      <c r="Q162">
        <f t="shared" si="273"/>
        <v>19.555054633343602</v>
      </c>
      <c r="R162">
        <f t="shared" si="274"/>
        <v>133.430168157976</v>
      </c>
      <c r="S162">
        <f t="shared" si="275"/>
        <v>4.6112597551167402</v>
      </c>
      <c r="W162" s="19">
        <v>2.8781722476601899</v>
      </c>
      <c r="X162" s="19">
        <v>9.3382590180165597</v>
      </c>
      <c r="Y162" s="19">
        <v>0.95759967854571604</v>
      </c>
      <c r="Z162" s="19">
        <v>2.9981794463642899</v>
      </c>
      <c r="AA162" s="19">
        <v>6.84426912167027</v>
      </c>
      <c r="AB162" s="19">
        <v>46.700558855291597</v>
      </c>
      <c r="AC162" s="19">
        <v>1.6139409142908601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2.3571274298056202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802.42491081713501</v>
      </c>
      <c r="N164">
        <f t="shared" si="270"/>
        <v>91.603686956263502</v>
      </c>
      <c r="O164">
        <f t="shared" si="271"/>
        <v>82.495199154067706</v>
      </c>
      <c r="P164">
        <f t="shared" si="272"/>
        <v>0</v>
      </c>
      <c r="Q164">
        <f t="shared" si="273"/>
        <v>116.16512832973299</v>
      </c>
      <c r="R164">
        <f t="shared" si="274"/>
        <v>0</v>
      </c>
      <c r="S164">
        <f t="shared" si="275"/>
        <v>46.008408666189702</v>
      </c>
      <c r="W164" s="19">
        <v>320.96996432685398</v>
      </c>
      <c r="X164" s="19">
        <v>36.641474782505398</v>
      </c>
      <c r="Y164" s="19">
        <v>32.998079661627102</v>
      </c>
      <c r="Z164" s="14">
        <v>0</v>
      </c>
      <c r="AA164" s="19">
        <v>46.466051331893397</v>
      </c>
      <c r="AB164" s="14">
        <v>0</v>
      </c>
      <c r="AC164" s="19">
        <v>18.403363466475898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4.2182789896808301E-3</v>
      </c>
      <c r="Q165">
        <f t="shared" si="273"/>
        <v>0</v>
      </c>
      <c r="R165">
        <f t="shared" si="274"/>
        <v>3.84708423326133</v>
      </c>
      <c r="S165">
        <f t="shared" si="275"/>
        <v>1.3785995068394501E-2</v>
      </c>
      <c r="W165" s="14">
        <v>0</v>
      </c>
      <c r="X165" s="19">
        <v>0.119905511447084</v>
      </c>
      <c r="Y165" s="14">
        <v>0</v>
      </c>
      <c r="Z165" s="19">
        <v>1.26548369690425E-3</v>
      </c>
      <c r="AA165" s="14">
        <v>0</v>
      </c>
      <c r="AB165" s="19">
        <v>1.1541252699783999</v>
      </c>
      <c r="AC165" s="19">
        <v>4.1357985205183597E-3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6.1272107724165599</v>
      </c>
      <c r="N166">
        <f t="shared" si="270"/>
        <v>240.32350648875899</v>
      </c>
      <c r="O166">
        <f t="shared" si="271"/>
        <v>15.674554741600099</v>
      </c>
      <c r="P166">
        <f t="shared" si="272"/>
        <v>134.25962429397401</v>
      </c>
      <c r="Q166">
        <f t="shared" si="273"/>
        <v>138.73849873453401</v>
      </c>
      <c r="R166">
        <f t="shared" si="274"/>
        <v>915.52809742230897</v>
      </c>
      <c r="S166">
        <f t="shared" si="275"/>
        <v>180.821841936645</v>
      </c>
      <c r="W166" s="19">
        <v>5.9433944492440602</v>
      </c>
      <c r="X166" s="19">
        <v>233.11380129409599</v>
      </c>
      <c r="Y166" s="19">
        <v>15.204318099352101</v>
      </c>
      <c r="Z166" s="19">
        <v>130.231835565155</v>
      </c>
      <c r="AA166" s="19">
        <v>134.57634377249801</v>
      </c>
      <c r="AB166" s="19">
        <v>888.06225449963995</v>
      </c>
      <c r="AC166" s="19">
        <v>175.39718667854601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153.78987941108701</v>
      </c>
      <c r="R167">
        <f t="shared" si="274"/>
        <v>0</v>
      </c>
      <c r="S167">
        <v>10.7823984681425</v>
      </c>
      <c r="U167" s="18">
        <v>212.72476</v>
      </c>
      <c r="V167" s="18">
        <v>11.673742499999999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302.69721141108698</v>
      </c>
      <c r="AB167" s="14">
        <v>0</v>
      </c>
      <c r="AC167" s="19">
        <v>18.954018218142501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27.398719596832301</v>
      </c>
      <c r="N168">
        <f t="shared" si="270"/>
        <v>27.8259214371454</v>
      </c>
      <c r="O168">
        <f t="shared" si="271"/>
        <v>16.108230424765999</v>
      </c>
      <c r="P168">
        <f t="shared" si="272"/>
        <v>0.19130900784737201</v>
      </c>
      <c r="Q168">
        <f t="shared" si="273"/>
        <v>31.3767462886969</v>
      </c>
      <c r="R168">
        <f t="shared" si="274"/>
        <v>0.97686122390208796</v>
      </c>
      <c r="S168">
        <f t="shared" si="275"/>
        <v>0.34252745941684698</v>
      </c>
      <c r="W168" s="19">
        <v>27.398719596832301</v>
      </c>
      <c r="X168" s="19">
        <v>27.8259214371454</v>
      </c>
      <c r="Y168" s="19">
        <v>16.108230424765999</v>
      </c>
      <c r="Z168" s="19">
        <v>0.19130900784737201</v>
      </c>
      <c r="AA168" s="19">
        <v>31.3767462886969</v>
      </c>
      <c r="AB168" s="19">
        <v>0.97686122390208796</v>
      </c>
      <c r="AC168" s="19">
        <v>0.34252745941684698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51.022342764578802</v>
      </c>
      <c r="N169">
        <f t="shared" si="270"/>
        <v>48.914987786321099</v>
      </c>
      <c r="O169">
        <f t="shared" si="271"/>
        <v>50.1737129589633</v>
      </c>
      <c r="P169">
        <f t="shared" si="272"/>
        <v>16.999571940244799</v>
      </c>
      <c r="Q169">
        <f t="shared" si="273"/>
        <v>208.06058246940199</v>
      </c>
      <c r="R169">
        <f t="shared" si="274"/>
        <v>115.195036105112</v>
      </c>
      <c r="S169">
        <f t="shared" si="275"/>
        <v>60.296077685025203</v>
      </c>
      <c r="W169" s="19">
        <v>51.022342764578802</v>
      </c>
      <c r="X169" s="19">
        <v>48.914987786321099</v>
      </c>
      <c r="Y169" s="19">
        <v>50.1737129589633</v>
      </c>
      <c r="Z169" s="19">
        <v>16.999571940244799</v>
      </c>
      <c r="AA169" s="19">
        <v>208.06058246940199</v>
      </c>
      <c r="AB169" s="19">
        <v>115.195036105112</v>
      </c>
      <c r="AC169" s="19">
        <v>60.296077685025203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9.3212348236141107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149.52430885529199</v>
      </c>
      <c r="S170">
        <f t="shared" si="275"/>
        <v>6.5735668722616598</v>
      </c>
      <c r="W170" s="19">
        <v>3.2624321882649401</v>
      </c>
      <c r="X170" s="19">
        <v>9.3523843747660198</v>
      </c>
      <c r="Y170" s="19">
        <v>0.92768917962563002</v>
      </c>
      <c r="Z170" s="19">
        <v>3.2683332401007901</v>
      </c>
      <c r="AA170" s="19">
        <v>7.05900203023758</v>
      </c>
      <c r="AB170" s="19">
        <v>52.333508099352102</v>
      </c>
      <c r="AC170" s="19">
        <v>2.3007484052915799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2.3571274298056202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807.59543961482996</v>
      </c>
      <c r="N172">
        <f t="shared" si="270"/>
        <v>88.488827224532002</v>
      </c>
      <c r="O172">
        <f t="shared" si="271"/>
        <v>78.196180003599693</v>
      </c>
      <c r="P172">
        <f t="shared" si="272"/>
        <v>0</v>
      </c>
      <c r="Q172">
        <f t="shared" si="273"/>
        <v>101.24634575234001</v>
      </c>
      <c r="R172">
        <f t="shared" si="274"/>
        <v>0</v>
      </c>
      <c r="S172">
        <f t="shared" si="275"/>
        <v>44.501336222102204</v>
      </c>
      <c r="W172" s="19">
        <v>323.03817584593202</v>
      </c>
      <c r="X172" s="19">
        <v>35.395530889812797</v>
      </c>
      <c r="Y172" s="19">
        <v>31.278472001439901</v>
      </c>
      <c r="Z172" s="14">
        <v>0</v>
      </c>
      <c r="AA172" s="19">
        <v>40.498538300935898</v>
      </c>
      <c r="AB172" s="14">
        <v>0</v>
      </c>
      <c r="AC172" s="19">
        <v>17.800534488840899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4.3720912167026704E-3</v>
      </c>
      <c r="Q173">
        <f t="shared" si="273"/>
        <v>0</v>
      </c>
      <c r="R173">
        <f t="shared" si="274"/>
        <v>3.84708423326133</v>
      </c>
      <c r="S173">
        <f t="shared" si="275"/>
        <v>8.1500187185025302E-3</v>
      </c>
      <c r="W173" s="14">
        <v>0</v>
      </c>
      <c r="X173" s="19">
        <v>0.119905511447084</v>
      </c>
      <c r="Y173" s="14">
        <v>0</v>
      </c>
      <c r="Z173" s="19">
        <v>1.3116273650107999E-3</v>
      </c>
      <c r="AA173" s="14">
        <v>0</v>
      </c>
      <c r="AB173" s="19">
        <v>1.1541252699783999</v>
      </c>
      <c r="AC173" s="19">
        <v>2.4450056155507602E-3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6.1272107724165599</v>
      </c>
      <c r="N174">
        <f t="shared" si="270"/>
        <v>240.11990623455301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916.68271878455903</v>
      </c>
      <c r="S174">
        <f t="shared" si="275"/>
        <v>180.58410386245399</v>
      </c>
      <c r="W174" s="19">
        <v>5.9433944492440602</v>
      </c>
      <c r="X174" s="19">
        <v>232.91630904751599</v>
      </c>
      <c r="Y174" s="19">
        <v>15.1517462922966</v>
      </c>
      <c r="Z174" s="19">
        <v>130.91776882649401</v>
      </c>
      <c r="AA174" s="19">
        <v>134.274265406767</v>
      </c>
      <c r="AB174" s="19">
        <v>889.18223722102198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159.71622203167701</v>
      </c>
      <c r="R175">
        <f t="shared" si="274"/>
        <v>0</v>
      </c>
      <c r="S175">
        <v>11.1086434737221</v>
      </c>
      <c r="U175" s="18">
        <v>202.59976</v>
      </c>
      <c r="V175" s="18">
        <v>11.117850000000001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18.891138473722101</v>
      </c>
      <c r="AD175">
        <f>AC167-AC175</f>
        <v>6.2879744420399702E-2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27.670716580273599</v>
      </c>
      <c r="N176">
        <f t="shared" si="270"/>
        <v>28.483594245431998</v>
      </c>
      <c r="O176">
        <f t="shared" si="271"/>
        <v>18.5516197948164</v>
      </c>
      <c r="P176">
        <f t="shared" si="272"/>
        <v>0.19667790053995701</v>
      </c>
      <c r="Q176">
        <f t="shared" si="273"/>
        <v>31.380509751619901</v>
      </c>
      <c r="R176">
        <f t="shared" si="274"/>
        <v>1.05028071706263</v>
      </c>
      <c r="S176">
        <f t="shared" si="275"/>
        <v>0.57429210730741498</v>
      </c>
      <c r="W176" s="19">
        <v>27.670716580273599</v>
      </c>
      <c r="X176" s="19">
        <v>28.483594245431998</v>
      </c>
      <c r="Y176" s="19">
        <v>18.5516197948164</v>
      </c>
      <c r="Z176" s="19">
        <v>0.19667790053995701</v>
      </c>
      <c r="AA176" s="19">
        <v>31.380509751619901</v>
      </c>
      <c r="AB176" s="19">
        <v>1.05028071706263</v>
      </c>
      <c r="AC176" s="19">
        <v>0.57429210730741498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51.022342764578802</v>
      </c>
      <c r="N177">
        <f t="shared" si="270"/>
        <v>55.784924985313197</v>
      </c>
      <c r="O177">
        <f t="shared" si="271"/>
        <v>51.353512706983402</v>
      </c>
      <c r="P177">
        <f t="shared" si="272"/>
        <v>18.132206079913601</v>
      </c>
      <c r="Q177">
        <f t="shared" si="273"/>
        <v>229.44324424046101</v>
      </c>
      <c r="R177">
        <f t="shared" si="274"/>
        <v>117.67325262779001</v>
      </c>
      <c r="S177">
        <f t="shared" si="275"/>
        <v>64.141206468322494</v>
      </c>
      <c r="W177" s="19">
        <v>51.022342764578802</v>
      </c>
      <c r="X177" s="19">
        <v>55.784924985313197</v>
      </c>
      <c r="Y177" s="19">
        <v>51.353512706983402</v>
      </c>
      <c r="Z177" s="19">
        <v>18.132206079913601</v>
      </c>
      <c r="AA177" s="19">
        <v>229.44324424046101</v>
      </c>
      <c r="AB177" s="19">
        <v>117.67325262779001</v>
      </c>
      <c r="AC177" s="19">
        <v>64.141206468322494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8.7181392862285403</v>
      </c>
      <c r="N178">
        <f t="shared" si="270"/>
        <v>25.827234350108</v>
      </c>
      <c r="O178">
        <f t="shared" si="271"/>
        <v>2.4652171881106701</v>
      </c>
      <c r="P178">
        <f t="shared" si="272"/>
        <v>10.780715231924299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6.5264235870615996</v>
      </c>
      <c r="W178" s="19">
        <v>3.0513487501799901</v>
      </c>
      <c r="X178" s="19">
        <v>9.0395320225378004</v>
      </c>
      <c r="Y178" s="19">
        <v>0.86282601583873297</v>
      </c>
      <c r="Z178" s="19">
        <v>3.7732503311735099</v>
      </c>
      <c r="AA178" s="19">
        <v>7.0102358279337604</v>
      </c>
      <c r="AB178" s="19">
        <v>60.6508146148308</v>
      </c>
      <c r="AC178" s="19">
        <v>2.2842482554715602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2.3571274298056202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774.07676025917999</v>
      </c>
      <c r="N180">
        <f t="shared" si="270"/>
        <v>86.245196970932199</v>
      </c>
      <c r="O180">
        <f t="shared" si="271"/>
        <v>76.993661420086497</v>
      </c>
      <c r="P180">
        <f t="shared" si="272"/>
        <v>0</v>
      </c>
      <c r="Q180">
        <f t="shared" si="273"/>
        <v>87.700144330453497</v>
      </c>
      <c r="R180">
        <f t="shared" si="274"/>
        <v>0</v>
      </c>
      <c r="S180">
        <f t="shared" si="275"/>
        <v>40.184436213102998</v>
      </c>
      <c r="W180" s="19">
        <v>309.63070410367197</v>
      </c>
      <c r="X180" s="19">
        <v>34.498078788372901</v>
      </c>
      <c r="Y180" s="19">
        <v>30.797464568034599</v>
      </c>
      <c r="Z180" s="14">
        <v>0</v>
      </c>
      <c r="AA180" s="19">
        <v>35.080057732181402</v>
      </c>
      <c r="AB180" s="14">
        <v>0</v>
      </c>
      <c r="AC180" s="19">
        <v>16.073774485241199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4.7229890088793004E-3</v>
      </c>
      <c r="Q181">
        <f t="shared" si="273"/>
        <v>0</v>
      </c>
      <c r="R181">
        <f t="shared" si="274"/>
        <v>3.84708423326133</v>
      </c>
      <c r="S181">
        <f t="shared" si="275"/>
        <v>2.1161066306695502E-2</v>
      </c>
      <c r="W181" s="14">
        <v>0</v>
      </c>
      <c r="X181" s="19">
        <v>0.119905511447084</v>
      </c>
      <c r="Y181" s="14">
        <v>0</v>
      </c>
      <c r="Z181" s="19">
        <v>1.41689670266379E-3</v>
      </c>
      <c r="AA181" s="14">
        <v>0</v>
      </c>
      <c r="AB181" s="19">
        <v>1.1541252699783999</v>
      </c>
      <c r="AC181" s="19">
        <v>6.3483198920086404E-3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6.1272107724165599</v>
      </c>
      <c r="N182">
        <f t="shared" si="270"/>
        <v>239.86223748413499</v>
      </c>
      <c r="O182">
        <f t="shared" si="271"/>
        <v>15.4470486406448</v>
      </c>
      <c r="P182">
        <f t="shared" si="272"/>
        <v>135.29778161252301</v>
      </c>
      <c r="Q182">
        <f t="shared" si="273"/>
        <v>138.325008349847</v>
      </c>
      <c r="R182">
        <f t="shared" si="274"/>
        <v>917.77819873379201</v>
      </c>
      <c r="S182">
        <f t="shared" si="275"/>
        <v>180.25128527161101</v>
      </c>
      <c r="W182" s="19">
        <v>5.9433944492440602</v>
      </c>
      <c r="X182" s="19">
        <v>232.66637035961099</v>
      </c>
      <c r="Y182" s="19">
        <v>14.9836371814255</v>
      </c>
      <c r="Z182" s="19">
        <v>131.23884816414699</v>
      </c>
      <c r="AA182" s="19">
        <v>134.17525809935199</v>
      </c>
      <c r="AB182" s="19">
        <v>890.24485277177803</v>
      </c>
      <c r="AC182" s="19">
        <v>174.84374671346299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166.43000435709101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301.16233635709102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28.782740421166299</v>
      </c>
      <c r="N184">
        <f t="shared" si="270"/>
        <v>31.0726118192981</v>
      </c>
      <c r="O184">
        <f t="shared" si="271"/>
        <v>19.209642419006499</v>
      </c>
      <c r="P184">
        <f t="shared" si="272"/>
        <v>0.61455660115190802</v>
      </c>
      <c r="Q184">
        <f t="shared" si="273"/>
        <v>35.889765158387299</v>
      </c>
      <c r="R184">
        <f t="shared" si="274"/>
        <v>1.1027232120230399</v>
      </c>
      <c r="S184">
        <f t="shared" si="275"/>
        <v>0.58550321195104404</v>
      </c>
      <c r="W184" s="19">
        <v>28.782740421166299</v>
      </c>
      <c r="X184" s="19">
        <v>31.0726118192981</v>
      </c>
      <c r="Y184" s="19">
        <v>19.209642419006499</v>
      </c>
      <c r="Z184" s="19">
        <v>0.61455660115190802</v>
      </c>
      <c r="AA184" s="19">
        <v>35.889765158387299</v>
      </c>
      <c r="AB184" s="19">
        <v>1.1027232120230399</v>
      </c>
      <c r="AC184" s="19">
        <v>0.58550321195104404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68.023814218862498</v>
      </c>
      <c r="N185">
        <f t="shared" si="270"/>
        <v>61.7139389715623</v>
      </c>
      <c r="O185">
        <f t="shared" si="271"/>
        <v>52.931629517638598</v>
      </c>
      <c r="P185">
        <f t="shared" si="272"/>
        <v>18.146980982721399</v>
      </c>
      <c r="Q185">
        <f t="shared" si="273"/>
        <v>241.553935853132</v>
      </c>
      <c r="R185">
        <f t="shared" si="274"/>
        <v>119.11848682505401</v>
      </c>
      <c r="S185">
        <f t="shared" si="275"/>
        <v>65.559735838372902</v>
      </c>
      <c r="W185" s="19">
        <v>68.023814218862498</v>
      </c>
      <c r="X185" s="19">
        <v>61.7139389715623</v>
      </c>
      <c r="Y185" s="19">
        <v>52.931629517638598</v>
      </c>
      <c r="Z185" s="19">
        <v>18.146980982721399</v>
      </c>
      <c r="AA185" s="19">
        <v>241.553935853132</v>
      </c>
      <c r="AB185" s="19">
        <v>119.11848682505401</v>
      </c>
      <c r="AC185" s="19">
        <v>65.559735838372902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7.0528060269464303</v>
      </c>
      <c r="N186">
        <f t="shared" si="270"/>
        <v>27.324927583688201</v>
      </c>
      <c r="O186">
        <f t="shared" si="271"/>
        <v>2.3986132808803902</v>
      </c>
      <c r="P186">
        <f t="shared" si="272"/>
        <v>11.333810151187899</v>
      </c>
      <c r="Q186">
        <f t="shared" si="273"/>
        <v>19.6539409338681</v>
      </c>
      <c r="R186">
        <f t="shared" si="274"/>
        <v>193.14481898591001</v>
      </c>
      <c r="S186">
        <f t="shared" si="275"/>
        <v>6.7521144674483198</v>
      </c>
      <c r="W186" s="19">
        <v>2.4684821094312501</v>
      </c>
      <c r="X186" s="19">
        <v>9.5637246542908603</v>
      </c>
      <c r="Y186" s="19">
        <v>0.83951464830813505</v>
      </c>
      <c r="Z186" s="19">
        <v>3.9668335529157699</v>
      </c>
      <c r="AA186" s="19">
        <v>6.8788793268538502</v>
      </c>
      <c r="AB186" s="19">
        <v>67.600686645068393</v>
      </c>
      <c r="AC186" s="19">
        <v>2.3632400636069102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2.3571274298056202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738.18852969762497</v>
      </c>
      <c r="N188">
        <f t="shared" si="270"/>
        <v>79.431129265388705</v>
      </c>
      <c r="O188">
        <f t="shared" si="271"/>
        <v>75.461718565514701</v>
      </c>
      <c r="P188">
        <f t="shared" si="272"/>
        <v>0</v>
      </c>
      <c r="Q188">
        <f t="shared" si="273"/>
        <v>90.877512059035197</v>
      </c>
      <c r="R188">
        <f t="shared" si="274"/>
        <v>0</v>
      </c>
      <c r="S188">
        <f t="shared" si="275"/>
        <v>48.342677753779697</v>
      </c>
      <c r="W188" s="19">
        <v>295.27541187905001</v>
      </c>
      <c r="X188" s="19">
        <v>31.772451706155501</v>
      </c>
      <c r="Y188" s="19">
        <v>30.184687426205901</v>
      </c>
      <c r="Z188" s="14">
        <v>0</v>
      </c>
      <c r="AA188" s="19">
        <v>36.351004823614097</v>
      </c>
      <c r="AB188" s="14">
        <v>0</v>
      </c>
      <c r="AC188" s="19">
        <v>19.337071101511899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4.9245260379169702E-3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1.4773578113750901E-3</v>
      </c>
      <c r="AA189" s="14">
        <v>0</v>
      </c>
      <c r="AB189" s="19">
        <v>1.1541252699783999</v>
      </c>
      <c r="AC189" s="19">
        <v>0.29754581682505399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6.1272107724165599</v>
      </c>
      <c r="N190">
        <f t="shared" si="270"/>
        <v>239.54711338684601</v>
      </c>
      <c r="O190">
        <f t="shared" si="271"/>
        <v>15.1968226640838</v>
      </c>
      <c r="P190">
        <f t="shared" si="272"/>
        <v>135.93380905197699</v>
      </c>
      <c r="Q190">
        <f t="shared" si="273"/>
        <v>138.421064364335</v>
      </c>
      <c r="R190">
        <f t="shared" si="274"/>
        <v>920.79730207150396</v>
      </c>
      <c r="S190">
        <f t="shared" si="275"/>
        <v>181.39379612530001</v>
      </c>
      <c r="W190" s="19">
        <v>5.9433944492440602</v>
      </c>
      <c r="X190" s="19">
        <v>232.36069998524101</v>
      </c>
      <c r="Y190" s="19">
        <v>14.7409179841613</v>
      </c>
      <c r="Z190" s="19">
        <v>131.85579478041799</v>
      </c>
      <c r="AA190" s="19">
        <v>134.268432433405</v>
      </c>
      <c r="AB190" s="19">
        <v>893.17338300935899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302.06780932325398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29.894764262058999</v>
      </c>
      <c r="N192">
        <f t="shared" si="270"/>
        <v>33.661630270043197</v>
      </c>
      <c r="O192">
        <f t="shared" si="271"/>
        <v>19.878535845932301</v>
      </c>
      <c r="P192">
        <f t="shared" si="272"/>
        <v>1.0324353020158401</v>
      </c>
      <c r="Q192">
        <f t="shared" si="273"/>
        <v>40.399020554355701</v>
      </c>
      <c r="R192">
        <f t="shared" si="274"/>
        <v>1.15516570698344</v>
      </c>
      <c r="S192">
        <f t="shared" si="275"/>
        <v>0.59769213621310302</v>
      </c>
      <c r="W192" s="19">
        <v>29.894764262058999</v>
      </c>
      <c r="X192" s="19">
        <v>33.661630270043197</v>
      </c>
      <c r="Y192" s="19">
        <v>19.878535845932301</v>
      </c>
      <c r="Z192" s="19">
        <v>1.0324353020158401</v>
      </c>
      <c r="AA192" s="19">
        <v>40.399020554355701</v>
      </c>
      <c r="AB192" s="19">
        <v>1.15516570698344</v>
      </c>
      <c r="AC192" s="19">
        <v>0.59769213621310302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85.025285673146101</v>
      </c>
      <c r="N193">
        <f t="shared" si="270"/>
        <v>67.644302591972604</v>
      </c>
      <c r="O193">
        <f t="shared" si="271"/>
        <v>54.481118610511203</v>
      </c>
      <c r="P193">
        <f t="shared" si="272"/>
        <v>18.161780518358501</v>
      </c>
      <c r="Q193">
        <f t="shared" si="273"/>
        <v>254.351735313175</v>
      </c>
      <c r="R193">
        <f t="shared" si="274"/>
        <v>120.56372102231801</v>
      </c>
      <c r="S193">
        <f t="shared" si="275"/>
        <v>69.540231205543606</v>
      </c>
      <c r="W193" s="19">
        <v>85.025285673146101</v>
      </c>
      <c r="X193" s="19">
        <v>67.644302591972604</v>
      </c>
      <c r="Y193" s="19">
        <v>54.481118610511203</v>
      </c>
      <c r="Z193" s="19">
        <v>18.161780518358501</v>
      </c>
      <c r="AA193" s="19">
        <v>254.351735313175</v>
      </c>
      <c r="AB193" s="19">
        <v>120.56372102231801</v>
      </c>
      <c r="AC193" s="19">
        <v>69.540231205543606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5.1475298961225997</v>
      </c>
      <c r="N194">
        <f t="shared" si="270"/>
        <v>26.402945097613902</v>
      </c>
      <c r="O194">
        <f t="shared" si="271"/>
        <v>2.3753318708217601</v>
      </c>
      <c r="P194">
        <f t="shared" si="272"/>
        <v>12.175840471048</v>
      </c>
      <c r="Q194">
        <f t="shared" si="273"/>
        <v>20.273969628715399</v>
      </c>
      <c r="R194">
        <f t="shared" si="274"/>
        <v>221.01301882135101</v>
      </c>
      <c r="S194">
        <f t="shared" si="275"/>
        <v>8.3612562646302599</v>
      </c>
      <c r="W194" s="19">
        <v>1.8016354636429099</v>
      </c>
      <c r="X194" s="19">
        <v>9.2410307841648702</v>
      </c>
      <c r="Y194" s="19">
        <v>0.831366154787617</v>
      </c>
      <c r="Z194" s="19">
        <v>4.2615441648668098</v>
      </c>
      <c r="AA194" s="19">
        <v>7.0958893700503998</v>
      </c>
      <c r="AB194" s="19">
        <v>77.354556587472999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2.3571274298056202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700.34515316774696</v>
      </c>
      <c r="N196">
        <f t="shared" si="270"/>
        <v>72.957829386159005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280.13806126709898</v>
      </c>
      <c r="X196" s="19">
        <v>29.183131754463599</v>
      </c>
      <c r="Y196" s="19">
        <v>29.617290212383001</v>
      </c>
      <c r="Z196" s="14">
        <v>0</v>
      </c>
      <c r="AA196" s="19">
        <v>36.437384593232501</v>
      </c>
      <c r="AB196" s="14">
        <v>0</v>
      </c>
      <c r="AC196" s="19">
        <v>18.987255539956799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5.0378229541636699E-3</v>
      </c>
      <c r="Q197">
        <f t="shared" si="273"/>
        <v>0</v>
      </c>
      <c r="R197">
        <f t="shared" si="274"/>
        <v>3.84708423326133</v>
      </c>
      <c r="S197">
        <f t="shared" si="275"/>
        <v>1.1530785026877799</v>
      </c>
      <c r="W197" s="14">
        <v>0</v>
      </c>
      <c r="X197" s="19">
        <v>0.119905511447084</v>
      </c>
      <c r="Y197" s="14">
        <v>0</v>
      </c>
      <c r="Z197" s="19">
        <v>1.5113468862490999E-3</v>
      </c>
      <c r="AA197" s="14">
        <v>0</v>
      </c>
      <c r="AB197" s="19">
        <v>1.1541252699783999</v>
      </c>
      <c r="AC197" s="19">
        <v>0.34592355080633502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6.1271764601099896</v>
      </c>
      <c r="N198">
        <f t="shared" si="270"/>
        <v>238.98808089220901</v>
      </c>
      <c r="O198">
        <f t="shared" si="271"/>
        <v>14.891987631092601</v>
      </c>
      <c r="P198">
        <f t="shared" si="272"/>
        <v>136.49731272219901</v>
      </c>
      <c r="Q198">
        <f t="shared" si="273"/>
        <v>138.349933609435</v>
      </c>
      <c r="R198">
        <f t="shared" si="274"/>
        <v>921.71438029287503</v>
      </c>
      <c r="S198">
        <f t="shared" si="275"/>
        <v>181.39832136336301</v>
      </c>
      <c r="W198" s="19">
        <v>5.9433611663066896</v>
      </c>
      <c r="X198" s="19">
        <v>231.81843846544299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175.95637172246199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180.67902908711301</v>
      </c>
      <c r="R199">
        <f t="shared" si="274"/>
        <v>0</v>
      </c>
      <c r="S199">
        <v>11.9396758122748</v>
      </c>
      <c r="U199" s="18">
        <v>172.22476</v>
      </c>
      <c r="V199" s="18">
        <v>9.4501725000000008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301.23636108711298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31.006788102951798</v>
      </c>
      <c r="N200">
        <f t="shared" si="270"/>
        <v>36.250663183740102</v>
      </c>
      <c r="O200">
        <f t="shared" si="271"/>
        <v>20.526249748020199</v>
      </c>
      <c r="P200">
        <f t="shared" si="272"/>
        <v>1.4503140032397399</v>
      </c>
      <c r="Q200">
        <f t="shared" si="273"/>
        <v>44.906889848812099</v>
      </c>
      <c r="R200">
        <f t="shared" si="274"/>
        <v>1.2076082019438401</v>
      </c>
      <c r="S200">
        <f t="shared" si="275"/>
        <v>0.60760444999999996</v>
      </c>
      <c r="W200" s="19">
        <v>31.006788102951798</v>
      </c>
      <c r="X200" s="19">
        <v>36.250663183740102</v>
      </c>
      <c r="Y200" s="19">
        <v>20.526249748020199</v>
      </c>
      <c r="Z200" s="19">
        <v>1.4503140032397399</v>
      </c>
      <c r="AA200" s="19">
        <v>44.906889848812099</v>
      </c>
      <c r="AB200" s="19">
        <v>1.2076082019438401</v>
      </c>
      <c r="AC200" s="14">
        <v>0.60760444999999996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102.02675716342701</v>
      </c>
      <c r="N201">
        <f t="shared" si="270"/>
        <v>73.573574240568703</v>
      </c>
      <c r="O201">
        <f t="shared" si="271"/>
        <v>56.002121346292299</v>
      </c>
      <c r="P201">
        <f t="shared" si="272"/>
        <v>18.171984985601199</v>
      </c>
      <c r="Q201">
        <f t="shared" si="273"/>
        <v>266.34413588912901</v>
      </c>
      <c r="R201">
        <f t="shared" si="274"/>
        <v>122.00895521958201</v>
      </c>
      <c r="S201">
        <f t="shared" si="275"/>
        <v>71.641344132109396</v>
      </c>
      <c r="W201" s="19">
        <v>102.02675716342701</v>
      </c>
      <c r="X201" s="19">
        <v>73.573574240568703</v>
      </c>
      <c r="Y201" s="19">
        <v>56.002121346292299</v>
      </c>
      <c r="Z201" s="19">
        <v>18.171984985601199</v>
      </c>
      <c r="AA201" s="19">
        <v>266.34413588912901</v>
      </c>
      <c r="AB201" s="19">
        <v>122.00895521958201</v>
      </c>
      <c r="AC201" s="19">
        <v>71.641344132109396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3.7036975902499099</v>
      </c>
      <c r="N202">
        <f t="shared" si="270"/>
        <v>25.056085299588599</v>
      </c>
      <c r="O202">
        <f t="shared" si="271"/>
        <v>2.3057483523603799</v>
      </c>
      <c r="P202">
        <f t="shared" si="272"/>
        <v>13.0943704309369</v>
      </c>
      <c r="Q202">
        <f t="shared" si="273"/>
        <v>19.955141324694001</v>
      </c>
      <c r="R202">
        <f t="shared" si="274"/>
        <v>229.392560629435</v>
      </c>
      <c r="S202">
        <f t="shared" si="275"/>
        <v>8.2003307480201695</v>
      </c>
      <c r="W202" s="19">
        <v>1.2962941565874699</v>
      </c>
      <c r="X202" s="19">
        <v>8.7696298548560101</v>
      </c>
      <c r="Y202" s="19">
        <v>0.80701192332613403</v>
      </c>
      <c r="Z202" s="19">
        <v>4.58302965082793</v>
      </c>
      <c r="AA202" s="19">
        <v>6.9842994636429099</v>
      </c>
      <c r="AB202" s="19">
        <v>80.287396220302398</v>
      </c>
      <c r="AC202" s="19">
        <v>2.8701157618070599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2.3571274298056202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663.99981470482203</v>
      </c>
      <c r="N204">
        <f t="shared" ref="N204:N258" si="406">X204/AK204</f>
        <v>73.656835008009196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93.147622480201505</v>
      </c>
      <c r="R204">
        <f t="shared" ref="R204:R258" si="410">AB204/AO204</f>
        <v>0</v>
      </c>
      <c r="S204">
        <f t="shared" ref="S204:S258" si="411">AC204/AP204</f>
        <v>39.616299019078497</v>
      </c>
      <c r="W204" s="19">
        <v>265.59992588192898</v>
      </c>
      <c r="X204" s="19">
        <v>29.4627340032037</v>
      </c>
      <c r="Y204" s="19">
        <v>29.414213394528399</v>
      </c>
      <c r="Z204" s="14">
        <v>0</v>
      </c>
      <c r="AA204" s="19">
        <v>37.259048992080601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5.1458499640028698E-3</v>
      </c>
      <c r="Q205">
        <f t="shared" si="409"/>
        <v>0</v>
      </c>
      <c r="R205">
        <f t="shared" si="410"/>
        <v>3.84708423326133</v>
      </c>
      <c r="S205">
        <f t="shared" si="411"/>
        <v>8.1455670794336299E-2</v>
      </c>
      <c r="W205" s="14">
        <v>0</v>
      </c>
      <c r="X205" s="19">
        <v>0.119905511447084</v>
      </c>
      <c r="Y205" s="14">
        <v>0</v>
      </c>
      <c r="Z205" s="19">
        <v>1.5437549892008599E-3</v>
      </c>
      <c r="AA205" s="14">
        <v>0</v>
      </c>
      <c r="AB205" s="19">
        <v>1.1541252699783999</v>
      </c>
      <c r="AC205" s="19">
        <v>2.4436701238300901E-2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6.1262334914237702</v>
      </c>
      <c r="N206">
        <f t="shared" si="406"/>
        <v>238.26300893433699</v>
      </c>
      <c r="O206">
        <f t="shared" si="407"/>
        <v>14.5991429902103</v>
      </c>
      <c r="P206">
        <f t="shared" si="408"/>
        <v>136.67687704571199</v>
      </c>
      <c r="Q206">
        <f t="shared" si="409"/>
        <v>138.21612125463</v>
      </c>
      <c r="R206">
        <f t="shared" si="410"/>
        <v>921.01649336094295</v>
      </c>
      <c r="S206">
        <f t="shared" si="411"/>
        <v>180.64738968181501</v>
      </c>
      <c r="W206" s="19">
        <v>5.9424464866810602</v>
      </c>
      <c r="X206" s="19">
        <v>231.11511866630701</v>
      </c>
      <c r="Y206" s="19">
        <v>14.161168700504</v>
      </c>
      <c r="Z206" s="19">
        <v>132.576570734341</v>
      </c>
      <c r="AA206" s="19">
        <v>134.069637616991</v>
      </c>
      <c r="AB206" s="19">
        <v>893.38599856011501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186.10332289560799</v>
      </c>
      <c r="R207">
        <f t="shared" si="410"/>
        <v>0</v>
      </c>
      <c r="S207">
        <v>11.720983316054699</v>
      </c>
      <c r="U207" s="18">
        <v>162.09976</v>
      </c>
      <c r="V207" s="18">
        <v>8.8942800000000002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299.57315489560801</v>
      </c>
      <c r="AB207" s="14">
        <v>0</v>
      </c>
      <c r="AC207" s="19">
        <v>17.946979316054701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32.118811940244797</v>
      </c>
      <c r="N208">
        <f t="shared" si="406"/>
        <v>38.839691547390203</v>
      </c>
      <c r="O208">
        <f t="shared" si="407"/>
        <v>21.185316817854599</v>
      </c>
      <c r="P208">
        <f t="shared" si="408"/>
        <v>1.8681927041036701</v>
      </c>
      <c r="Q208">
        <f t="shared" si="409"/>
        <v>49.373558855291598</v>
      </c>
      <c r="R208">
        <f t="shared" si="410"/>
        <v>1.26005069690425</v>
      </c>
      <c r="S208">
        <f t="shared" si="411"/>
        <v>0.61100574463642898</v>
      </c>
      <c r="W208" s="19">
        <v>32.118811940244797</v>
      </c>
      <c r="X208" s="19">
        <v>38.839691547390203</v>
      </c>
      <c r="Y208" s="19">
        <v>21.185316817854599</v>
      </c>
      <c r="Z208" s="19">
        <v>1.8681927041036701</v>
      </c>
      <c r="AA208" s="19">
        <v>49.373558855291598</v>
      </c>
      <c r="AB208" s="19">
        <v>1.26005069690425</v>
      </c>
      <c r="AC208" s="19">
        <v>0.61100574463642898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119.02822861771099</v>
      </c>
      <c r="N209">
        <f t="shared" si="406"/>
        <v>79.503584484341303</v>
      </c>
      <c r="O209">
        <f t="shared" si="407"/>
        <v>57.500752807775399</v>
      </c>
      <c r="P209">
        <f t="shared" si="408"/>
        <v>18.176965010799101</v>
      </c>
      <c r="Q209">
        <f t="shared" si="409"/>
        <v>278.25722818574502</v>
      </c>
      <c r="R209">
        <f t="shared" si="410"/>
        <v>123.454189416847</v>
      </c>
      <c r="S209">
        <f t="shared" si="411"/>
        <v>71.870132980201603</v>
      </c>
      <c r="W209" s="19">
        <v>119.02822861771099</v>
      </c>
      <c r="X209" s="19">
        <v>79.503584484341303</v>
      </c>
      <c r="Y209" s="19">
        <v>57.500752807775399</v>
      </c>
      <c r="Z209" s="19">
        <v>18.176965010799101</v>
      </c>
      <c r="AA209" s="19">
        <v>278.25722818574502</v>
      </c>
      <c r="AB209" s="19">
        <v>123.454189416847</v>
      </c>
      <c r="AC209" s="19">
        <v>71.870132980201603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3.0275892450889699</v>
      </c>
      <c r="N210">
        <f t="shared" si="406"/>
        <v>24.451816536017699</v>
      </c>
      <c r="O210">
        <f t="shared" si="407"/>
        <v>2.2466683636737601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6.4844936539134004</v>
      </c>
      <c r="W210" s="19">
        <v>1.0596562357811401</v>
      </c>
      <c r="X210" s="19">
        <v>8.5581357876061901</v>
      </c>
      <c r="Y210" s="19">
        <v>0.78633392728581697</v>
      </c>
      <c r="Z210" s="19">
        <v>4.82192991360691</v>
      </c>
      <c r="AA210" s="19">
        <v>6.7311746940244799</v>
      </c>
      <c r="AB210" s="19">
        <v>75.369538804895598</v>
      </c>
      <c r="AC210" s="19">
        <v>2.2695727788696902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2.3571274298056202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630.55058162346995</v>
      </c>
      <c r="N212">
        <f t="shared" si="406"/>
        <v>69.8549432433405</v>
      </c>
      <c r="O212">
        <f t="shared" si="407"/>
        <v>73.131927852771696</v>
      </c>
      <c r="P212">
        <f t="shared" si="408"/>
        <v>0</v>
      </c>
      <c r="Q212">
        <f t="shared" si="409"/>
        <v>95.488164776817797</v>
      </c>
      <c r="R212">
        <f t="shared" si="410"/>
        <v>0</v>
      </c>
      <c r="S212">
        <f t="shared" si="411"/>
        <v>38.460675638948999</v>
      </c>
      <c r="W212" s="19">
        <v>252.22023264938801</v>
      </c>
      <c r="X212" s="19">
        <v>27.941977297336202</v>
      </c>
      <c r="Y212" s="19">
        <v>29.252771141108699</v>
      </c>
      <c r="Z212" s="14">
        <v>0</v>
      </c>
      <c r="AA212" s="19">
        <v>38.195265910727102</v>
      </c>
      <c r="AB212" s="14">
        <v>0</v>
      </c>
      <c r="AC212" s="19">
        <v>15.384270255579599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4.42775142788577E-3</v>
      </c>
      <c r="Q213">
        <f t="shared" si="409"/>
        <v>0</v>
      </c>
      <c r="R213">
        <f t="shared" si="410"/>
        <v>3.84708423326133</v>
      </c>
      <c r="S213">
        <f t="shared" si="411"/>
        <v>1.0142457559395201E-2</v>
      </c>
      <c r="W213" s="14">
        <v>0</v>
      </c>
      <c r="X213" s="19">
        <v>0.119905511447084</v>
      </c>
      <c r="Y213" s="14">
        <v>0</v>
      </c>
      <c r="Z213" s="19">
        <v>1.32832542836573E-3</v>
      </c>
      <c r="AA213" s="14">
        <v>0</v>
      </c>
      <c r="AB213" s="19">
        <v>1.1541252699783999</v>
      </c>
      <c r="AC213" s="19">
        <v>3.0427372678185701E-3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6.1235181581349796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138.10209499528699</v>
      </c>
      <c r="R214">
        <f t="shared" si="410"/>
        <v>921.878443291547</v>
      </c>
      <c r="S214">
        <f t="shared" si="411"/>
        <v>180.66211332412999</v>
      </c>
      <c r="W214" s="19">
        <v>5.9398126133909299</v>
      </c>
      <c r="X214" s="19">
        <v>230.211436454644</v>
      </c>
      <c r="Y214" s="19">
        <v>13.858786418286501</v>
      </c>
      <c r="Z214" s="19">
        <v>132.176607595392</v>
      </c>
      <c r="AA214" s="19">
        <v>133.95903214542801</v>
      </c>
      <c r="AB214" s="19">
        <v>894.22208999280099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191.92211530021601</v>
      </c>
      <c r="R215">
        <f t="shared" si="410"/>
        <v>0</v>
      </c>
      <c r="S215">
        <v>12.079416946544301</v>
      </c>
      <c r="U215" s="18">
        <v>151.97476</v>
      </c>
      <c r="V215" s="18">
        <v>8.3383874999999996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17.916288196544301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41.477962064179302</v>
      </c>
      <c r="O216">
        <f t="shared" si="407"/>
        <v>21.827901159107299</v>
      </c>
      <c r="P216">
        <f t="shared" si="408"/>
        <v>2.2860714049676001</v>
      </c>
      <c r="Q216">
        <f t="shared" si="409"/>
        <v>53.822523650108003</v>
      </c>
      <c r="R216">
        <f t="shared" si="410"/>
        <v>1.3124931922246199</v>
      </c>
      <c r="S216">
        <f t="shared" si="411"/>
        <v>1.03722598038157</v>
      </c>
      <c r="W216" s="19">
        <v>33.2308357811375</v>
      </c>
      <c r="X216" s="19">
        <v>41.477962064179302</v>
      </c>
      <c r="Y216" s="19">
        <v>21.827901159107299</v>
      </c>
      <c r="Z216" s="19">
        <v>2.2860714049676001</v>
      </c>
      <c r="AA216" s="19">
        <v>53.822523650108003</v>
      </c>
      <c r="AB216" s="19">
        <v>1.3124931922246199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136.02783642908599</v>
      </c>
      <c r="N217">
        <f t="shared" si="406"/>
        <v>85.433441481173503</v>
      </c>
      <c r="O217">
        <f t="shared" si="407"/>
        <v>58.961727861771102</v>
      </c>
      <c r="P217">
        <f t="shared" si="408"/>
        <v>18.8891630921526</v>
      </c>
      <c r="Q217">
        <f t="shared" si="409"/>
        <v>290.11713282937399</v>
      </c>
      <c r="R217">
        <f t="shared" si="410"/>
        <v>124.899423614111</v>
      </c>
      <c r="S217">
        <f t="shared" si="411"/>
        <v>74.213638613750902</v>
      </c>
      <c r="W217" s="19">
        <v>136.02783642908599</v>
      </c>
      <c r="X217" s="19">
        <v>85.433441481173503</v>
      </c>
      <c r="Y217" s="19">
        <v>58.961727861771102</v>
      </c>
      <c r="Z217" s="19">
        <v>18.8891630921526</v>
      </c>
      <c r="AA217" s="19">
        <v>290.11713282937399</v>
      </c>
      <c r="AB217" s="19">
        <v>124.899423614111</v>
      </c>
      <c r="AC217" s="19">
        <v>74.213638613750902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2.7395545675203099</v>
      </c>
      <c r="N218">
        <f t="shared" si="406"/>
        <v>23.817935919294499</v>
      </c>
      <c r="O218">
        <f t="shared" si="407"/>
        <v>2.2074706438342102</v>
      </c>
      <c r="P218">
        <f t="shared" si="408"/>
        <v>14.4695788336933</v>
      </c>
      <c r="Q218">
        <f t="shared" si="409"/>
        <v>19.137024550035999</v>
      </c>
      <c r="R218">
        <f t="shared" si="410"/>
        <v>219.00170852617501</v>
      </c>
      <c r="S218">
        <f t="shared" si="411"/>
        <v>7.1365959954746598</v>
      </c>
      <c r="W218" s="19">
        <v>0.95884409863210895</v>
      </c>
      <c r="X218" s="19">
        <v>8.3362775717530599</v>
      </c>
      <c r="Y218" s="19">
        <v>0.77261472534197295</v>
      </c>
      <c r="Z218" s="19">
        <v>5.0643525917926597</v>
      </c>
      <c r="AA218" s="19">
        <v>6.6979585925125997</v>
      </c>
      <c r="AB218" s="19">
        <v>76.650597984161294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2.3571274298056202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627.61664470842197</v>
      </c>
      <c r="N220">
        <f t="shared" si="406"/>
        <v>71.674085261699005</v>
      </c>
      <c r="O220">
        <f t="shared" si="407"/>
        <v>74.533737904967495</v>
      </c>
      <c r="P220">
        <f t="shared" si="408"/>
        <v>0</v>
      </c>
      <c r="Q220">
        <f t="shared" si="409"/>
        <v>96.756918286537001</v>
      </c>
      <c r="R220">
        <f t="shared" si="410"/>
        <v>0</v>
      </c>
      <c r="S220">
        <f t="shared" si="411"/>
        <v>37.961052393808501</v>
      </c>
      <c r="W220" s="19">
        <v>251.04665788336899</v>
      </c>
      <c r="X220" s="19">
        <v>28.669634104679599</v>
      </c>
      <c r="Y220" s="19">
        <v>29.813495161986999</v>
      </c>
      <c r="Z220" s="14">
        <v>0</v>
      </c>
      <c r="AA220" s="19">
        <v>38.702767314614803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4.7724132229421696E-3</v>
      </c>
      <c r="Q221">
        <f t="shared" si="409"/>
        <v>0</v>
      </c>
      <c r="R221">
        <f t="shared" si="410"/>
        <v>3.84708423326133</v>
      </c>
      <c r="S221">
        <f t="shared" si="411"/>
        <v>2.7680212287017E-2</v>
      </c>
      <c r="W221" s="14">
        <v>0</v>
      </c>
      <c r="X221" s="19">
        <v>0.119905511447084</v>
      </c>
      <c r="Y221" s="14">
        <v>0</v>
      </c>
      <c r="Z221" s="19">
        <v>1.4317239668826501E-3</v>
      </c>
      <c r="AA221" s="14">
        <v>0</v>
      </c>
      <c r="AB221" s="19">
        <v>1.1541252699783999</v>
      </c>
      <c r="AC221" s="19">
        <v>8.3040636861051106E-3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6.1230225260329698</v>
      </c>
      <c r="N222">
        <f t="shared" si="406"/>
        <v>236.76547422828901</v>
      </c>
      <c r="O222">
        <f t="shared" si="407"/>
        <v>14.170650631248501</v>
      </c>
      <c r="P222">
        <f t="shared" si="408"/>
        <v>136.25849706456501</v>
      </c>
      <c r="Q222">
        <f t="shared" si="409"/>
        <v>138.11246554296301</v>
      </c>
      <c r="R222">
        <f t="shared" si="410"/>
        <v>922.44413692265505</v>
      </c>
      <c r="S222">
        <f t="shared" si="411"/>
        <v>180.644052719824</v>
      </c>
      <c r="W222" s="19">
        <v>5.9393318502519801</v>
      </c>
      <c r="X222" s="19">
        <v>229.66251000144001</v>
      </c>
      <c r="Y222" s="19">
        <v>13.745531112310999</v>
      </c>
      <c r="Z222" s="19">
        <v>132.17074215262801</v>
      </c>
      <c r="AA222" s="19">
        <v>133.969091576674</v>
      </c>
      <c r="AB222" s="19">
        <v>894.77081281497499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12.369705134269299</v>
      </c>
      <c r="U223" s="18">
        <v>141.84976</v>
      </c>
      <c r="V223" s="18">
        <v>7.7824949999999999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298.69037113030998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37.803263606911401</v>
      </c>
      <c r="N224">
        <f t="shared" si="406"/>
        <v>42.427583006274297</v>
      </c>
      <c r="O224">
        <f t="shared" si="407"/>
        <v>22.194276367890598</v>
      </c>
      <c r="P224">
        <f t="shared" si="408"/>
        <v>2.69652345284377</v>
      </c>
      <c r="Q224">
        <f t="shared" si="409"/>
        <v>56.779972498200102</v>
      </c>
      <c r="R224">
        <f t="shared" si="410"/>
        <v>5.7325531677465804</v>
      </c>
      <c r="S224">
        <f t="shared" si="411"/>
        <v>1.73840999830814</v>
      </c>
      <c r="W224" s="19">
        <v>37.803263606911401</v>
      </c>
      <c r="X224" s="19">
        <v>42.427583006274297</v>
      </c>
      <c r="Y224" s="19">
        <v>22.194276367890598</v>
      </c>
      <c r="Z224" s="19">
        <v>2.69652345284377</v>
      </c>
      <c r="AA224" s="19">
        <v>56.779972498200102</v>
      </c>
      <c r="AB224" s="19">
        <v>5.7325531677465804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138.60568653707699</v>
      </c>
      <c r="N225">
        <f t="shared" si="406"/>
        <v>91.189489921274301</v>
      </c>
      <c r="O225">
        <f t="shared" si="407"/>
        <v>60.191918898488098</v>
      </c>
      <c r="P225">
        <f t="shared" si="408"/>
        <v>19.244325327573801</v>
      </c>
      <c r="Q225">
        <f t="shared" si="409"/>
        <v>299.12603401727898</v>
      </c>
      <c r="R225">
        <f t="shared" si="410"/>
        <v>125.995362491001</v>
      </c>
      <c r="S225">
        <f t="shared" si="411"/>
        <v>76.116549564074901</v>
      </c>
      <c r="W225" s="19">
        <v>138.60568653707699</v>
      </c>
      <c r="X225" s="19">
        <v>91.189489921274301</v>
      </c>
      <c r="Y225" s="19">
        <v>60.191918898488098</v>
      </c>
      <c r="Z225" s="19">
        <v>19.244325327573801</v>
      </c>
      <c r="AA225" s="19">
        <v>299.12603401727898</v>
      </c>
      <c r="AB225" s="19">
        <v>125.995362491001</v>
      </c>
      <c r="AC225" s="19">
        <v>76.116549564074901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2.3146556710891701</v>
      </c>
      <c r="N226">
        <f t="shared" si="406"/>
        <v>25.691744028509699</v>
      </c>
      <c r="O226">
        <f t="shared" si="407"/>
        <v>2.1965177383523602</v>
      </c>
      <c r="P226">
        <f t="shared" si="408"/>
        <v>14.9768884294971</v>
      </c>
      <c r="Q226">
        <f t="shared" si="409"/>
        <v>19.626004648770898</v>
      </c>
      <c r="R226">
        <f t="shared" si="410"/>
        <v>222.014939010593</v>
      </c>
      <c r="S226">
        <f t="shared" si="411"/>
        <v>6.9055756252185398</v>
      </c>
      <c r="W226" s="19">
        <v>0.81012948488120995</v>
      </c>
      <c r="X226" s="19">
        <v>8.9921104099783999</v>
      </c>
      <c r="Y226" s="19">
        <v>0.76878120842332598</v>
      </c>
      <c r="Z226" s="19">
        <v>5.2419109503239696</v>
      </c>
      <c r="AA226" s="19">
        <v>6.8691016270698304</v>
      </c>
      <c r="AB226" s="19">
        <v>77.705228653707707</v>
      </c>
      <c r="AC226" s="19">
        <v>2.4169514688264901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2.3571274298056202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624.64044510439203</v>
      </c>
      <c r="N228">
        <f t="shared" si="406"/>
        <v>73.275744052735703</v>
      </c>
      <c r="O228">
        <f t="shared" si="407"/>
        <v>75.642975665946693</v>
      </c>
      <c r="P228">
        <f t="shared" si="408"/>
        <v>0</v>
      </c>
      <c r="Q228">
        <f t="shared" si="409"/>
        <v>102.51239488840901</v>
      </c>
      <c r="R228">
        <f t="shared" si="410"/>
        <v>0</v>
      </c>
      <c r="S228">
        <f t="shared" si="411"/>
        <v>37.202839632829502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41.004957955363601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5.3438208663306999E-3</v>
      </c>
      <c r="Q229">
        <f t="shared" si="409"/>
        <v>0</v>
      </c>
      <c r="R229">
        <f t="shared" si="410"/>
        <v>3.84708423326133</v>
      </c>
      <c r="S229">
        <f t="shared" si="411"/>
        <v>4.4766779025678001E-2</v>
      </c>
      <c r="W229" s="14">
        <v>0</v>
      </c>
      <c r="X229" s="19">
        <v>0.119905511447084</v>
      </c>
      <c r="Y229" s="14">
        <v>0</v>
      </c>
      <c r="Z229" s="19">
        <v>1.60314625989921E-3</v>
      </c>
      <c r="AA229" s="14">
        <v>0</v>
      </c>
      <c r="AB229" s="19">
        <v>1.1541252699783999</v>
      </c>
      <c r="AC229" s="19">
        <v>1.34300337077034E-2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6.1130689066524102</v>
      </c>
      <c r="N230">
        <f t="shared" si="406"/>
        <v>236.20737780759001</v>
      </c>
      <c r="O230">
        <f t="shared" si="407"/>
        <v>14.0555607126688</v>
      </c>
      <c r="P230">
        <f t="shared" si="408"/>
        <v>136.36982109060099</v>
      </c>
      <c r="Q230">
        <f t="shared" si="409"/>
        <v>138.13981689712301</v>
      </c>
      <c r="R230">
        <f t="shared" si="410"/>
        <v>922.66521639093605</v>
      </c>
      <c r="S230">
        <f t="shared" si="411"/>
        <v>180.57509095544501</v>
      </c>
      <c r="W230" s="19">
        <v>5.9296768394528403</v>
      </c>
      <c r="X230" s="19">
        <v>229.12115647336199</v>
      </c>
      <c r="Y230" s="19">
        <v>13.6338938912887</v>
      </c>
      <c r="Z230" s="19">
        <v>132.27872645788301</v>
      </c>
      <c r="AA230" s="19">
        <v>133.99562239020901</v>
      </c>
      <c r="AB230" s="19">
        <v>894.98525989920802</v>
      </c>
      <c r="AC230" s="19">
        <v>175.15783822678199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206.03249370194399</v>
      </c>
      <c r="R231">
        <f t="shared" si="410"/>
        <v>0</v>
      </c>
      <c r="S231">
        <v>12.645080316234701</v>
      </c>
      <c r="U231" s="18">
        <v>131.72476</v>
      </c>
      <c r="V231" s="18">
        <v>7.2266025000000003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298.23982570194403</v>
      </c>
      <c r="AB231" s="14">
        <v>0</v>
      </c>
      <c r="AC231" s="19">
        <v>17.703702066234701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42.375691396688303</v>
      </c>
      <c r="N232">
        <f t="shared" si="406"/>
        <v>43.376680688128097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59.789491684665201</v>
      </c>
      <c r="R232">
        <f t="shared" si="410"/>
        <v>10.152613138948899</v>
      </c>
      <c r="S232">
        <f t="shared" si="411"/>
        <v>2.4348387510799099</v>
      </c>
      <c r="W232" s="19">
        <v>42.375691396688303</v>
      </c>
      <c r="X232" s="19">
        <v>43.376680688128097</v>
      </c>
      <c r="Y232" s="19">
        <v>22.5535303491721</v>
      </c>
      <c r="Z232" s="19">
        <v>3.10697550071994</v>
      </c>
      <c r="AA232" s="19">
        <v>59.789491684665201</v>
      </c>
      <c r="AB232" s="19">
        <v>10.152613138948899</v>
      </c>
      <c r="AC232" s="19">
        <v>2.4348387510799099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141.15814960403199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19.602803120950298</v>
      </c>
      <c r="Q233">
        <f t="shared" si="409"/>
        <v>306.68991954643599</v>
      </c>
      <c r="R233">
        <f t="shared" si="410"/>
        <v>127.09130133189301</v>
      </c>
      <c r="S233">
        <f t="shared" si="411"/>
        <v>77.912092703023802</v>
      </c>
      <c r="W233" s="19">
        <v>141.15814960403199</v>
      </c>
      <c r="X233" s="19">
        <v>96.9449235555076</v>
      </c>
      <c r="Y233" s="19">
        <v>61.3867421166307</v>
      </c>
      <c r="Z233" s="19">
        <v>19.602803120950298</v>
      </c>
      <c r="AA233" s="19">
        <v>306.68991954643599</v>
      </c>
      <c r="AB233" s="19">
        <v>127.09130133189301</v>
      </c>
      <c r="AC233" s="19">
        <v>77.912092703023802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2.0860572631903702</v>
      </c>
      <c r="N234">
        <f t="shared" si="406"/>
        <v>27.0403974658953</v>
      </c>
      <c r="O234">
        <f t="shared" si="407"/>
        <v>2.1763454880181001</v>
      </c>
      <c r="P234">
        <f t="shared" si="408"/>
        <v>15.582287329013701</v>
      </c>
      <c r="Q234">
        <f t="shared" si="409"/>
        <v>20.004125167129502</v>
      </c>
      <c r="R234">
        <f t="shared" si="410"/>
        <v>222.61735441736101</v>
      </c>
      <c r="S234">
        <f t="shared" si="411"/>
        <v>6.7394283044328001</v>
      </c>
      <c r="W234" s="19">
        <v>0.73012004211663095</v>
      </c>
      <c r="X234" s="19">
        <v>9.4641391130633501</v>
      </c>
      <c r="Y234" s="19">
        <v>0.76172092080633502</v>
      </c>
      <c r="Z234" s="19">
        <v>5.4538005651547898</v>
      </c>
      <c r="AA234" s="19">
        <v>7.0014438084953197</v>
      </c>
      <c r="AB234" s="19">
        <v>77.916074046076304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2.3571274298056202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620.71066000719998</v>
      </c>
      <c r="N236">
        <f t="shared" si="406"/>
        <v>76.400492820554206</v>
      </c>
      <c r="O236">
        <f t="shared" si="407"/>
        <v>76.274852573794007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248.28426400288001</v>
      </c>
      <c r="X236" s="19">
        <v>30.560197128221699</v>
      </c>
      <c r="Y236" s="19">
        <v>30.509941029517599</v>
      </c>
      <c r="Z236" s="14">
        <v>0</v>
      </c>
      <c r="AA236" s="19">
        <v>43.346406155507601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1.13562073434125E-2</v>
      </c>
      <c r="Q237">
        <f t="shared" si="409"/>
        <v>0</v>
      </c>
      <c r="R237">
        <f t="shared" si="410"/>
        <v>3.84708423326133</v>
      </c>
      <c r="S237">
        <f t="shared" si="411"/>
        <v>7.1405527945764297E-2</v>
      </c>
      <c r="W237" s="14">
        <v>0</v>
      </c>
      <c r="X237" s="19">
        <v>0.119905511447084</v>
      </c>
      <c r="Y237" s="14">
        <v>0</v>
      </c>
      <c r="Z237" s="19">
        <v>3.4068622030237602E-3</v>
      </c>
      <c r="AA237" s="14">
        <v>0</v>
      </c>
      <c r="AB237" s="19">
        <v>1.1541252699783999</v>
      </c>
      <c r="AC237" s="19">
        <v>2.1421658383729301E-2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6.1072852233677004</v>
      </c>
      <c r="N238">
        <f t="shared" si="406"/>
        <v>235.73587579843101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922.80294211514604</v>
      </c>
      <c r="S238">
        <f t="shared" si="411"/>
        <v>180.47290411443399</v>
      </c>
      <c r="W238" s="19">
        <v>5.9240666666666701</v>
      </c>
      <c r="X238" s="19">
        <v>228.66379952447801</v>
      </c>
      <c r="Y238" s="19">
        <v>13.4790686969042</v>
      </c>
      <c r="Z238" s="19">
        <v>132.29564586033101</v>
      </c>
      <c r="AA238" s="19">
        <v>133.98453966882599</v>
      </c>
      <c r="AB238" s="19">
        <v>895.11885385169205</v>
      </c>
      <c r="AC238" s="19">
        <v>175.05871699100101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212.77602537940999</v>
      </c>
      <c r="R239">
        <f t="shared" si="410"/>
        <v>0</v>
      </c>
      <c r="S239">
        <v>12.969426138948901</v>
      </c>
      <c r="U239" s="18">
        <v>121.59976</v>
      </c>
      <c r="V239" s="18">
        <v>6.6707099999999997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297.89585737941002</v>
      </c>
      <c r="AB239" s="14">
        <v>0</v>
      </c>
      <c r="AC239" s="19">
        <v>17.638923138948901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46.948119222462203</v>
      </c>
      <c r="N240">
        <f t="shared" si="406"/>
        <v>44.323750314186498</v>
      </c>
      <c r="O240">
        <f t="shared" si="407"/>
        <v>22.918621547876199</v>
      </c>
      <c r="P240">
        <f t="shared" si="408"/>
        <v>3.5174275489560798</v>
      </c>
      <c r="Q240">
        <f t="shared" si="409"/>
        <v>62.720984737221002</v>
      </c>
      <c r="R240">
        <f t="shared" si="410"/>
        <v>14.5726731137509</v>
      </c>
      <c r="S240">
        <f t="shared" si="411"/>
        <v>3.1384940697264199</v>
      </c>
      <c r="W240" s="19">
        <v>46.948119222462203</v>
      </c>
      <c r="X240" s="19">
        <v>44.323750314186498</v>
      </c>
      <c r="Y240" s="19">
        <v>22.918621547876199</v>
      </c>
      <c r="Z240" s="19">
        <v>3.5174275489560798</v>
      </c>
      <c r="AA240" s="19">
        <v>62.720984737221002</v>
      </c>
      <c r="AB240" s="19">
        <v>14.5726731137509</v>
      </c>
      <c r="AC240" s="19">
        <v>3.1384940697264199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19.957612872570198</v>
      </c>
      <c r="Q241">
        <f t="shared" si="409"/>
        <v>314.21691555075603</v>
      </c>
      <c r="R241">
        <f t="shared" si="410"/>
        <v>128.18724017278601</v>
      </c>
      <c r="S241">
        <f t="shared" si="411"/>
        <v>79.745946860691106</v>
      </c>
      <c r="W241" s="19">
        <v>143.70187912167</v>
      </c>
      <c r="X241" s="19">
        <v>102.700976253636</v>
      </c>
      <c r="Y241" s="19">
        <v>62.5269266738661</v>
      </c>
      <c r="Z241" s="19">
        <v>19.957612872570198</v>
      </c>
      <c r="AA241" s="19">
        <v>314.21691555075603</v>
      </c>
      <c r="AB241" s="19">
        <v>128.18724017278601</v>
      </c>
      <c r="AC241" s="19">
        <v>79.745946860691106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3.1667678113750899</v>
      </c>
      <c r="N242">
        <f t="shared" si="406"/>
        <v>27.5528812814152</v>
      </c>
      <c r="O242">
        <f t="shared" si="407"/>
        <v>2.1710847238506599</v>
      </c>
      <c r="P242">
        <f t="shared" si="408"/>
        <v>16.224682659672901</v>
      </c>
      <c r="Q242">
        <f t="shared" si="409"/>
        <v>20.565783863005301</v>
      </c>
      <c r="R242">
        <f t="shared" si="410"/>
        <v>223.58885066337501</v>
      </c>
      <c r="S242">
        <f t="shared" si="411"/>
        <v>6.6178273768384299</v>
      </c>
      <c r="W242" s="19">
        <v>1.10836873398128</v>
      </c>
      <c r="X242" s="19">
        <v>9.6435084484953197</v>
      </c>
      <c r="Y242" s="19">
        <v>0.759879653347732</v>
      </c>
      <c r="Z242" s="19">
        <v>5.6786389308855298</v>
      </c>
      <c r="AA242" s="19">
        <v>7.1980243520518403</v>
      </c>
      <c r="AB242" s="19">
        <v>78.256097732181402</v>
      </c>
      <c r="AC242" s="19">
        <v>2.3162395818934498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2.3571274298056202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616.32694645428296</v>
      </c>
      <c r="N244">
        <f t="shared" si="406"/>
        <v>79.814549018988501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35.570660790136699</v>
      </c>
      <c r="W244" s="19">
        <v>246.53077858171301</v>
      </c>
      <c r="X244" s="19">
        <v>31.9258196075954</v>
      </c>
      <c r="Y244" s="19">
        <v>30.9251330093593</v>
      </c>
      <c r="Z244" s="14">
        <v>0</v>
      </c>
      <c r="AA244" s="19">
        <v>45.515725773938101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4.7383162946964298E-2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1.42149488840893E-2</v>
      </c>
      <c r="AA245" s="14">
        <v>0</v>
      </c>
      <c r="AB245" s="19">
        <v>1.1541252699783999</v>
      </c>
      <c r="AC245" s="19">
        <v>3.11997555615551E-2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6.1012650575582796</v>
      </c>
      <c r="N246">
        <f t="shared" si="406"/>
        <v>235.206926761446</v>
      </c>
      <c r="O246">
        <f t="shared" si="407"/>
        <v>13.782452602554599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922.92554051345996</v>
      </c>
      <c r="S246">
        <f t="shared" si="411"/>
        <v>180.41186049037699</v>
      </c>
      <c r="W246" s="19">
        <v>5.9182271058315301</v>
      </c>
      <c r="X246" s="19">
        <v>228.15071895860299</v>
      </c>
      <c r="Y246" s="19">
        <v>13.368979024478</v>
      </c>
      <c r="Z246" s="19">
        <v>132.23019146868199</v>
      </c>
      <c r="AA246" s="19">
        <v>133.73482044636401</v>
      </c>
      <c r="AB246" s="19">
        <v>895.23777429805602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219.67747127573799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297.70980327573801</v>
      </c>
      <c r="AB247" s="14">
        <v>0</v>
      </c>
      <c r="AC247" s="19">
        <v>17.583788182145401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51.520516882649403</v>
      </c>
      <c r="N248">
        <f t="shared" si="406"/>
        <v>45.272441011141098</v>
      </c>
      <c r="O248">
        <f t="shared" si="407"/>
        <v>23.283953110151199</v>
      </c>
      <c r="P248">
        <f t="shared" si="408"/>
        <v>3.9278795968322502</v>
      </c>
      <c r="Q248">
        <f t="shared" si="409"/>
        <v>65.664042908567296</v>
      </c>
      <c r="R248">
        <f t="shared" si="410"/>
        <v>18.992733092152601</v>
      </c>
      <c r="S248">
        <f t="shared" si="411"/>
        <v>3.8386539286537098</v>
      </c>
      <c r="W248" s="19">
        <v>51.520516882649403</v>
      </c>
      <c r="X248" s="19">
        <v>45.272441011141098</v>
      </c>
      <c r="Y248" s="19">
        <v>23.283953110151199</v>
      </c>
      <c r="Z248" s="19">
        <v>3.9278795968322502</v>
      </c>
      <c r="AA248" s="19">
        <v>65.664042908567296</v>
      </c>
      <c r="AB248" s="19">
        <v>18.992733092152601</v>
      </c>
      <c r="AC248" s="19">
        <v>3.8386539286537098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146.22369946004301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321.75218012958999</v>
      </c>
      <c r="R249">
        <f t="shared" si="410"/>
        <v>129.28317901367899</v>
      </c>
      <c r="S249">
        <f t="shared" si="411"/>
        <v>81.489841255939496</v>
      </c>
      <c r="W249" s="19">
        <v>146.22369946004301</v>
      </c>
      <c r="X249" s="19">
        <v>108.452929551008</v>
      </c>
      <c r="Y249" s="19">
        <v>63.6852575953924</v>
      </c>
      <c r="Z249" s="19">
        <v>20.3105348272138</v>
      </c>
      <c r="AA249" s="19">
        <v>321.75218012958999</v>
      </c>
      <c r="AB249" s="19">
        <v>129.28317901367899</v>
      </c>
      <c r="AC249" s="19">
        <v>81.489841255939496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5.7436874894579999</v>
      </c>
      <c r="N250">
        <f t="shared" si="406"/>
        <v>27.8167873177517</v>
      </c>
      <c r="O250">
        <f t="shared" si="407"/>
        <v>2.1710645202098098</v>
      </c>
      <c r="P250">
        <f t="shared" si="408"/>
        <v>17.578842394322699</v>
      </c>
      <c r="Q250">
        <f t="shared" si="409"/>
        <v>20.770622966162701</v>
      </c>
      <c r="R250">
        <f t="shared" si="410"/>
        <v>225.09584984058401</v>
      </c>
      <c r="S250">
        <f t="shared" si="411"/>
        <v>6.5359057489458001</v>
      </c>
      <c r="W250" s="19">
        <v>2.0102906213103</v>
      </c>
      <c r="X250" s="19">
        <v>9.7358755612130992</v>
      </c>
      <c r="Y250" s="19">
        <v>0.759872582073434</v>
      </c>
      <c r="Z250" s="19">
        <v>6.15259483801296</v>
      </c>
      <c r="AA250" s="19">
        <v>7.2697180381569497</v>
      </c>
      <c r="AB250" s="19">
        <v>78.783547444204501</v>
      </c>
      <c r="AC250" s="19">
        <v>2.2875670121310301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2.3614740820734301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607.59069600431997</v>
      </c>
      <c r="N252">
        <f t="shared" si="406"/>
        <v>86.638772513679001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29.608599226062001</v>
      </c>
      <c r="W252" s="19">
        <v>243.036278401728</v>
      </c>
      <c r="X252" s="19">
        <v>34.6555090054716</v>
      </c>
      <c r="Y252" s="19">
        <v>31.341763956083501</v>
      </c>
      <c r="Z252" s="14">
        <v>0</v>
      </c>
      <c r="AA252" s="19">
        <v>47.554375341972602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0.40678653059755299</v>
      </c>
      <c r="O253">
        <f t="shared" si="407"/>
        <v>3.8417033837293002E-3</v>
      </c>
      <c r="P253">
        <f t="shared" si="408"/>
        <v>4.2486205579553703E-2</v>
      </c>
      <c r="Q253">
        <f t="shared" si="409"/>
        <v>0</v>
      </c>
      <c r="R253">
        <f t="shared" si="410"/>
        <v>3.84708423326133</v>
      </c>
      <c r="S253">
        <f t="shared" si="411"/>
        <v>5.3608208855291703E-2</v>
      </c>
      <c r="W253" s="14">
        <v>0</v>
      </c>
      <c r="X253" s="19">
        <v>0.122035959179266</v>
      </c>
      <c r="Y253" s="19">
        <v>1.1525110151187901E-3</v>
      </c>
      <c r="Z253" s="19">
        <v>1.2745861673866101E-2</v>
      </c>
      <c r="AA253" s="14">
        <v>0</v>
      </c>
      <c r="AB253" s="19">
        <v>1.1541252699783999</v>
      </c>
      <c r="AC253" s="19">
        <v>1.6082462656587498E-2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6.0929579279018498</v>
      </c>
      <c r="N254">
        <f t="shared" si="406"/>
        <v>234.719426297566</v>
      </c>
      <c r="O254">
        <f t="shared" si="407"/>
        <v>13.621285457163401</v>
      </c>
      <c r="P254">
        <f t="shared" si="408"/>
        <v>136.40000025977301</v>
      </c>
      <c r="Q254">
        <f t="shared" si="409"/>
        <v>137.757540506038</v>
      </c>
      <c r="R254">
        <f t="shared" si="410"/>
        <v>922.92849673057106</v>
      </c>
      <c r="S254">
        <f t="shared" si="411"/>
        <v>180.34360638930301</v>
      </c>
      <c r="W254" s="19">
        <v>5.9101691900647904</v>
      </c>
      <c r="X254" s="19">
        <v>227.677843508639</v>
      </c>
      <c r="Y254" s="19">
        <v>13.2126468934485</v>
      </c>
      <c r="Z254" s="19">
        <v>132.30800025197999</v>
      </c>
      <c r="AA254" s="19">
        <v>133.62481429085699</v>
      </c>
      <c r="AB254" s="19">
        <v>895.24064182865402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226.66307422750199</v>
      </c>
      <c r="R255">
        <f t="shared" si="410"/>
        <v>0</v>
      </c>
      <c r="S255">
        <v>13.562716099712</v>
      </c>
      <c r="U255" s="18">
        <v>101.34976</v>
      </c>
      <c r="V255" s="18">
        <v>5.5589250000000003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297.60790622750199</v>
      </c>
      <c r="AB255" s="14">
        <v>0</v>
      </c>
      <c r="AC255" s="19">
        <v>17.453963599712001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56.088005903527701</v>
      </c>
      <c r="N256">
        <f t="shared" si="406"/>
        <v>45.795720960428397</v>
      </c>
      <c r="O256">
        <f t="shared" si="407"/>
        <v>23.606676173506099</v>
      </c>
      <c r="P256">
        <f t="shared" si="408"/>
        <v>4.33833164506839</v>
      </c>
      <c r="Q256">
        <f t="shared" si="409"/>
        <v>68.528329085673107</v>
      </c>
      <c r="R256">
        <f t="shared" si="410"/>
        <v>23.412793066954599</v>
      </c>
      <c r="S256">
        <f t="shared" si="411"/>
        <v>4.7734866040316799</v>
      </c>
      <c r="W256" s="19">
        <v>56.088005903527701</v>
      </c>
      <c r="X256" s="19">
        <v>45.795720960428397</v>
      </c>
      <c r="Y256" s="19">
        <v>23.606676173506099</v>
      </c>
      <c r="Z256" s="19">
        <v>4.33833164506839</v>
      </c>
      <c r="AA256" s="19">
        <v>68.528329085673107</v>
      </c>
      <c r="AB256" s="19">
        <v>23.412793066954599</v>
      </c>
      <c r="AC256" s="19">
        <v>4.7734866040316799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148.72229172066201</v>
      </c>
      <c r="N257">
        <f t="shared" si="406"/>
        <v>114.203432030634</v>
      </c>
      <c r="O257">
        <f t="shared" si="407"/>
        <v>64.824375449963995</v>
      </c>
      <c r="P257">
        <f t="shared" si="408"/>
        <v>20.661762005039598</v>
      </c>
      <c r="Q257">
        <f t="shared" si="409"/>
        <v>328.96651497480201</v>
      </c>
      <c r="R257">
        <f t="shared" si="410"/>
        <v>130.379117854572</v>
      </c>
      <c r="S257">
        <f t="shared" si="411"/>
        <v>83.130157404247697</v>
      </c>
      <c r="W257" s="19">
        <v>148.72229172066201</v>
      </c>
      <c r="X257" s="19">
        <v>114.203432030634</v>
      </c>
      <c r="Y257" s="19">
        <v>64.824375449963995</v>
      </c>
      <c r="Z257" s="19">
        <v>20.661762005039598</v>
      </c>
      <c r="AA257" s="19">
        <v>328.96651497480201</v>
      </c>
      <c r="AB257" s="19">
        <v>130.379117854572</v>
      </c>
      <c r="AC257" s="19">
        <v>83.130157404247697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9.5424975069423095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19.817671510850602</v>
      </c>
      <c r="Q258">
        <f t="shared" si="409"/>
        <v>20.626033600740499</v>
      </c>
      <c r="R258">
        <f t="shared" si="410"/>
        <v>231.28154540779599</v>
      </c>
      <c r="S258">
        <f t="shared" si="411"/>
        <v>6.9934495360485398</v>
      </c>
      <c r="W258" s="19">
        <v>3.3398741274298098</v>
      </c>
      <c r="X258" s="19">
        <v>10.000183500683899</v>
      </c>
      <c r="Y258" s="19">
        <v>0.759450976601872</v>
      </c>
      <c r="Z258" s="19">
        <v>6.9361850287977003</v>
      </c>
      <c r="AA258" s="19">
        <v>7.2191117602591799</v>
      </c>
      <c r="AB258" s="19">
        <v>80.948540892728602</v>
      </c>
      <c r="AC258" s="19">
        <v>2.4477073376169902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7:42">
      <c r="U261">
        <v>451.73982022009699</v>
      </c>
      <c r="V261">
        <v>24.686203193458901</v>
      </c>
      <c r="X261" s="18">
        <v>405.09976</v>
      </c>
      <c r="Y261" s="18">
        <v>22.235700000000001</v>
      </c>
    </row>
    <row r="262" spans="7:42">
      <c r="U262">
        <v>423.12757898796701</v>
      </c>
      <c r="V262">
        <v>23.723359518667099</v>
      </c>
      <c r="X262" s="18">
        <v>394.97476</v>
      </c>
      <c r="Y262" s="18">
        <v>21.679807499999999</v>
      </c>
    </row>
    <row r="263" spans="7:42">
      <c r="U263">
        <v>423.01375650519401</v>
      </c>
      <c r="V263">
        <v>26.139699141211601</v>
      </c>
      <c r="X263" s="18">
        <v>384.84976</v>
      </c>
      <c r="Y263" s="18">
        <v>21.123915</v>
      </c>
    </row>
    <row r="264" spans="7:42">
      <c r="U264">
        <v>400.56657718810999</v>
      </c>
      <c r="V264">
        <v>25.905622950735399</v>
      </c>
      <c r="X264" s="18">
        <v>374.72476</v>
      </c>
      <c r="Y264" s="18">
        <v>20.568022500000001</v>
      </c>
    </row>
    <row r="265" spans="7:42">
      <c r="U265">
        <v>415.58017705440699</v>
      </c>
      <c r="V265">
        <v>26.8528412064177</v>
      </c>
      <c r="X265" s="18">
        <v>364.59976</v>
      </c>
      <c r="Y265" s="18">
        <v>20.012129999999999</v>
      </c>
    </row>
    <row r="266" spans="7:42">
      <c r="U266">
        <v>379.06423182145397</v>
      </c>
      <c r="V266">
        <v>25.293344636429101</v>
      </c>
      <c r="X266" s="18">
        <v>354.47476</v>
      </c>
      <c r="Y266" s="18">
        <v>19.4562375</v>
      </c>
    </row>
    <row r="267" spans="7:42">
      <c r="U267">
        <v>364.05560351743298</v>
      </c>
      <c r="V267">
        <v>25.861586285097101</v>
      </c>
      <c r="X267" s="18">
        <v>344.34976</v>
      </c>
      <c r="Y267" s="18">
        <v>18.900345000000002</v>
      </c>
    </row>
    <row r="268" spans="7:42">
      <c r="U268">
        <v>359.92672647331</v>
      </c>
      <c r="V268">
        <v>26.3470977836059</v>
      </c>
      <c r="X268" s="18">
        <v>334.22476</v>
      </c>
      <c r="Y268" s="18">
        <v>18.344452499999999</v>
      </c>
    </row>
    <row r="269" spans="7:42">
      <c r="U269">
        <v>368.68425059138099</v>
      </c>
      <c r="V269">
        <v>26.871184819500101</v>
      </c>
      <c r="X269" s="18">
        <v>324.09976</v>
      </c>
      <c r="Y269" s="18">
        <v>17.78856</v>
      </c>
    </row>
    <row r="270" spans="7:42">
      <c r="U270">
        <v>374.63291422400403</v>
      </c>
      <c r="V270">
        <v>27.417402226678998</v>
      </c>
      <c r="X270" s="18">
        <v>313.97476</v>
      </c>
      <c r="Y270" s="18">
        <v>17.232667500000002</v>
      </c>
    </row>
    <row r="271" spans="7:42">
      <c r="U271">
        <v>394.613466625527</v>
      </c>
      <c r="V271">
        <v>28.371387401007901</v>
      </c>
      <c r="X271" s="18">
        <v>303.84976</v>
      </c>
      <c r="Y271" s="18">
        <v>16.676774999999999</v>
      </c>
    </row>
    <row r="272" spans="7:42">
      <c r="U272">
        <v>396.51232402550698</v>
      </c>
      <c r="V272">
        <v>27.857993443381702</v>
      </c>
      <c r="X272" s="18">
        <v>293.72476</v>
      </c>
      <c r="Y272" s="18">
        <v>16.1208825</v>
      </c>
    </row>
    <row r="273" spans="21:25">
      <c r="U273">
        <v>401.24126776715002</v>
      </c>
      <c r="V273">
        <v>27.634838378072601</v>
      </c>
      <c r="X273" s="18">
        <v>283.59976</v>
      </c>
      <c r="Y273" s="18">
        <v>15.56499</v>
      </c>
    </row>
    <row r="274" spans="21:25">
      <c r="U274">
        <v>403.65079044533599</v>
      </c>
      <c r="V274">
        <v>27.582805929239999</v>
      </c>
      <c r="X274" s="18">
        <v>273.47476</v>
      </c>
      <c r="Y274" s="18">
        <v>15.009097499999999</v>
      </c>
    </row>
    <row r="275" spans="21:25">
      <c r="U275">
        <v>434.77969371593099</v>
      </c>
      <c r="V275">
        <v>27.353926977270401</v>
      </c>
      <c r="X275" s="18">
        <v>263.34976</v>
      </c>
      <c r="Y275" s="18">
        <v>14.453205000000001</v>
      </c>
    </row>
    <row r="276" spans="21:25">
      <c r="U276">
        <v>437.38919849840602</v>
      </c>
      <c r="V276">
        <v>27.247865267921402</v>
      </c>
      <c r="X276" s="18">
        <v>253.22476</v>
      </c>
      <c r="Y276" s="18">
        <v>13.8973125</v>
      </c>
    </row>
    <row r="277" spans="21:25">
      <c r="U277">
        <v>435.69264018307098</v>
      </c>
      <c r="V277">
        <v>27.245890954438</v>
      </c>
      <c r="X277" s="18">
        <v>243.09976</v>
      </c>
      <c r="Y277" s="18">
        <v>13.341419999999999</v>
      </c>
    </row>
    <row r="278" spans="21:25">
      <c r="U278">
        <v>434.17762419006402</v>
      </c>
      <c r="V278">
        <v>27.1250983749871</v>
      </c>
      <c r="X278" s="18">
        <v>232.97476</v>
      </c>
      <c r="Y278" s="18">
        <v>12.785527500000001</v>
      </c>
    </row>
    <row r="279" spans="21:25">
      <c r="U279">
        <v>432.96818523089598</v>
      </c>
      <c r="V279">
        <v>27.032617540882399</v>
      </c>
      <c r="X279" s="18">
        <v>222.84976</v>
      </c>
      <c r="Y279" s="18">
        <v>12.229635</v>
      </c>
    </row>
    <row r="280" spans="21:25">
      <c r="U280">
        <v>432.42458773012402</v>
      </c>
      <c r="V280">
        <v>27.0771688830607</v>
      </c>
      <c r="X280" s="18">
        <v>212.72476</v>
      </c>
      <c r="Y280" s="18">
        <v>11.673742499999999</v>
      </c>
    </row>
    <row r="281" spans="21:25">
      <c r="U281">
        <v>430.76579147382398</v>
      </c>
      <c r="V281">
        <v>26.987340676745902</v>
      </c>
      <c r="X281" s="18">
        <v>202.59976</v>
      </c>
      <c r="Y281" s="18">
        <v>11.117850000000001</v>
      </c>
    </row>
    <row r="282" spans="21:25">
      <c r="U282">
        <v>430.23190908155902</v>
      </c>
      <c r="V282">
        <v>26.827177861770998</v>
      </c>
      <c r="X282" s="18">
        <v>192.47476</v>
      </c>
      <c r="Y282" s="18">
        <v>10.5619575</v>
      </c>
    </row>
    <row r="283" spans="21:25">
      <c r="U283">
        <v>431.52544189036303</v>
      </c>
      <c r="V283">
        <f>V282-V281+V282</f>
        <v>26.667015046796099</v>
      </c>
      <c r="X283" s="18">
        <v>182.34976</v>
      </c>
      <c r="Y283" s="18">
        <v>10.006065</v>
      </c>
    </row>
    <row r="284" spans="21:25">
      <c r="U284">
        <v>430.33765869587597</v>
      </c>
      <c r="V284">
        <f>V283-V282+V283</f>
        <v>26.506852231821199</v>
      </c>
      <c r="X284" s="18">
        <v>172.22476</v>
      </c>
      <c r="Y284" s="18">
        <v>9.4501725000000008</v>
      </c>
    </row>
    <row r="285" spans="21:25">
      <c r="U285">
        <v>427.96164985086898</v>
      </c>
      <c r="V285">
        <v>25.638541880078101</v>
      </c>
      <c r="X285" s="18">
        <v>162.09976</v>
      </c>
      <c r="Y285" s="18">
        <v>8.8942800000000002</v>
      </c>
    </row>
    <row r="286" spans="21:25">
      <c r="U286">
        <v>426.14921042888</v>
      </c>
      <c r="V286">
        <v>25.594697423634699</v>
      </c>
      <c r="X286" s="18">
        <v>151.97476</v>
      </c>
      <c r="Y286" s="18">
        <v>8.3383874999999996</v>
      </c>
    </row>
    <row r="287" spans="21:25">
      <c r="U287">
        <v>426.70053018615698</v>
      </c>
      <c r="V287">
        <v>25.4535023346704</v>
      </c>
      <c r="X287" s="18">
        <v>141.84976</v>
      </c>
      <c r="Y287" s="18">
        <v>7.7824949999999999</v>
      </c>
    </row>
    <row r="288" spans="21:25">
      <c r="U288">
        <v>426.05689385992002</v>
      </c>
      <c r="V288">
        <v>25.2910029517639</v>
      </c>
      <c r="X288" s="18">
        <v>131.72476</v>
      </c>
      <c r="Y288" s="18">
        <v>7.2266025000000003</v>
      </c>
    </row>
    <row r="289" spans="21:25">
      <c r="U289">
        <v>425.56551054201401</v>
      </c>
      <c r="V289">
        <v>25.1984616270699</v>
      </c>
      <c r="X289" s="18">
        <v>121.59976</v>
      </c>
      <c r="Y289" s="18">
        <v>6.6707099999999997</v>
      </c>
    </row>
    <row r="290" spans="21:25">
      <c r="U290">
        <v>425.29971896533999</v>
      </c>
      <c r="V290">
        <v>25.119697403064901</v>
      </c>
      <c r="X290" s="18">
        <v>111.47476</v>
      </c>
      <c r="Y290" s="18">
        <v>6.1148175</v>
      </c>
    </row>
    <row r="291" spans="21:25">
      <c r="U291">
        <v>425.15415175357401</v>
      </c>
      <c r="V291">
        <v>24.934233713874299</v>
      </c>
      <c r="X291" s="18">
        <v>101.34976</v>
      </c>
      <c r="Y291" s="18">
        <v>5.5589250000000003</v>
      </c>
    </row>
    <row r="295" spans="21:25">
      <c r="U295">
        <f t="shared" ref="U295:U325" si="522">U261-X261</f>
        <v>46.640060220096998</v>
      </c>
      <c r="V295">
        <f t="shared" ref="V295:V325" si="523">V261-Y261</f>
        <v>2.4505031934588999</v>
      </c>
      <c r="X295">
        <f t="shared" ref="X295:X325" si="524">U295*0.7</f>
        <v>32.648042154067902</v>
      </c>
      <c r="Y295">
        <f t="shared" ref="Y295:Y325" si="525">V295*0.7</f>
        <v>1.7153522354212301</v>
      </c>
    </row>
    <row r="296" spans="21:25">
      <c r="U296">
        <f t="shared" si="522"/>
        <v>28.152818987966999</v>
      </c>
      <c r="V296">
        <f t="shared" si="523"/>
        <v>2.0435520186670999</v>
      </c>
      <c r="X296">
        <f t="shared" si="524"/>
        <v>19.706973291576901</v>
      </c>
      <c r="Y296">
        <f t="shared" si="525"/>
        <v>1.4304864130669701</v>
      </c>
    </row>
    <row r="297" spans="21:25">
      <c r="U297">
        <f t="shared" si="522"/>
        <v>38.163996505194</v>
      </c>
      <c r="V297">
        <f t="shared" si="523"/>
        <v>5.0157841412115998</v>
      </c>
      <c r="X297">
        <f t="shared" si="524"/>
        <v>26.714797553635801</v>
      </c>
      <c r="Y297">
        <f t="shared" si="525"/>
        <v>3.5110488988481201</v>
      </c>
    </row>
    <row r="298" spans="21:25">
      <c r="U298">
        <f t="shared" si="522"/>
        <v>25.841817188109999</v>
      </c>
      <c r="V298">
        <f t="shared" si="523"/>
        <v>5.3376004507354002</v>
      </c>
      <c r="X298">
        <f t="shared" si="524"/>
        <v>18.089272031677002</v>
      </c>
      <c r="Y298">
        <f t="shared" si="525"/>
        <v>3.7363203155147802</v>
      </c>
    </row>
    <row r="299" spans="21:25">
      <c r="U299">
        <f t="shared" si="522"/>
        <v>50.980417054406999</v>
      </c>
      <c r="V299">
        <f t="shared" si="523"/>
        <v>6.8407112064176996</v>
      </c>
      <c r="X299">
        <f t="shared" si="524"/>
        <v>35.686291938084899</v>
      </c>
      <c r="Y299">
        <f t="shared" si="525"/>
        <v>4.7884978444923902</v>
      </c>
    </row>
    <row r="300" spans="21:25">
      <c r="U300">
        <f t="shared" si="522"/>
        <v>24.589471821454001</v>
      </c>
      <c r="V300">
        <f t="shared" si="523"/>
        <v>5.8371071364290996</v>
      </c>
      <c r="X300">
        <f t="shared" si="524"/>
        <v>17.212630275017801</v>
      </c>
      <c r="Y300">
        <f t="shared" si="525"/>
        <v>4.0859749955003704</v>
      </c>
    </row>
    <row r="301" spans="21:25">
      <c r="U301">
        <f t="shared" si="522"/>
        <v>19.705843517432999</v>
      </c>
      <c r="V301">
        <f t="shared" si="523"/>
        <v>6.9612412850970999</v>
      </c>
      <c r="X301">
        <f t="shared" si="524"/>
        <v>13.7940904622031</v>
      </c>
      <c r="Y301">
        <f t="shared" si="525"/>
        <v>4.8728688995679699</v>
      </c>
    </row>
    <row r="302" spans="21:25">
      <c r="U302">
        <f t="shared" si="522"/>
        <v>25.701966473310002</v>
      </c>
      <c r="V302">
        <f t="shared" si="523"/>
        <v>8.0026452836059008</v>
      </c>
      <c r="X302">
        <f t="shared" si="524"/>
        <v>17.991376531317002</v>
      </c>
      <c r="Y302">
        <f t="shared" si="525"/>
        <v>5.60185169852413</v>
      </c>
    </row>
    <row r="303" spans="21:25">
      <c r="U303">
        <f t="shared" si="522"/>
        <v>44.584490591380998</v>
      </c>
      <c r="V303">
        <f t="shared" si="523"/>
        <v>9.0826248195001007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60.658154224004001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7.1293143086753004</v>
      </c>
    </row>
    <row r="305" spans="21:25">
      <c r="U305">
        <f t="shared" si="522"/>
        <v>90.763706625527007</v>
      </c>
      <c r="V305">
        <f t="shared" si="523"/>
        <v>11.6946124010079</v>
      </c>
      <c r="X305">
        <f t="shared" si="524"/>
        <v>63.534594637868899</v>
      </c>
      <c r="Y305">
        <f t="shared" si="525"/>
        <v>8.1862286807055291</v>
      </c>
    </row>
    <row r="306" spans="21:25">
      <c r="U306">
        <f t="shared" si="522"/>
        <v>102.787564025507</v>
      </c>
      <c r="V306">
        <f t="shared" si="523"/>
        <v>11.737110943381699</v>
      </c>
      <c r="X306">
        <f t="shared" si="524"/>
        <v>71.951294817854901</v>
      </c>
      <c r="Y306">
        <f t="shared" si="525"/>
        <v>8.2159776603671908</v>
      </c>
    </row>
    <row r="307" spans="21:25">
      <c r="U307">
        <f t="shared" si="522"/>
        <v>117.64150776715</v>
      </c>
      <c r="V307">
        <f t="shared" si="523"/>
        <v>12.069848378072599</v>
      </c>
      <c r="X307">
        <f t="shared" si="524"/>
        <v>82.349055437005006</v>
      </c>
      <c r="Y307">
        <f t="shared" si="525"/>
        <v>8.4488938646508203</v>
      </c>
    </row>
    <row r="308" spans="21:25">
      <c r="U308">
        <f t="shared" si="522"/>
        <v>130.17603044533601</v>
      </c>
      <c r="V308">
        <f t="shared" si="523"/>
        <v>12.57370842924</v>
      </c>
      <c r="X308">
        <f t="shared" si="524"/>
        <v>91.123221311735193</v>
      </c>
      <c r="Y308">
        <f t="shared" si="525"/>
        <v>8.8015959004679996</v>
      </c>
    </row>
    <row r="309" spans="21:25">
      <c r="U309">
        <f t="shared" si="522"/>
        <v>171.42993371593101</v>
      </c>
      <c r="V309">
        <f t="shared" si="523"/>
        <v>12.9007219772704</v>
      </c>
      <c r="X309">
        <f t="shared" si="524"/>
        <v>120.00095360115201</v>
      </c>
      <c r="Y309">
        <f t="shared" si="525"/>
        <v>9.0305053840892793</v>
      </c>
    </row>
    <row r="310" spans="21:25">
      <c r="U310">
        <f t="shared" si="522"/>
        <v>184.16443849840601</v>
      </c>
      <c r="V310">
        <f t="shared" si="523"/>
        <v>13.3505527679214</v>
      </c>
      <c r="X310">
        <f t="shared" si="524"/>
        <v>128.91510694888399</v>
      </c>
      <c r="Y310">
        <f t="shared" si="525"/>
        <v>9.3453869375449798</v>
      </c>
    </row>
    <row r="311" spans="21:25">
      <c r="U311">
        <f t="shared" si="522"/>
        <v>192.592880183071</v>
      </c>
      <c r="V311">
        <f t="shared" si="523"/>
        <v>13.904470954438001</v>
      </c>
      <c r="X311">
        <f t="shared" si="524"/>
        <v>134.81501612815001</v>
      </c>
      <c r="Y311">
        <f t="shared" si="525"/>
        <v>9.7331296681065993</v>
      </c>
    </row>
    <row r="312" spans="21:25">
      <c r="U312">
        <f t="shared" si="522"/>
        <v>201.20286419006399</v>
      </c>
      <c r="V312">
        <f t="shared" si="523"/>
        <v>14.3395708749871</v>
      </c>
      <c r="X312">
        <f t="shared" si="524"/>
        <v>140.84200493304499</v>
      </c>
      <c r="Y312">
        <f t="shared" si="525"/>
        <v>10.037699612491</v>
      </c>
    </row>
    <row r="313" spans="21:25">
      <c r="U313">
        <f t="shared" si="522"/>
        <v>210.11842523089601</v>
      </c>
      <c r="V313">
        <f t="shared" si="523"/>
        <v>14.8029825408824</v>
      </c>
      <c r="X313">
        <f t="shared" si="524"/>
        <v>147.08289766162699</v>
      </c>
      <c r="Y313">
        <f t="shared" si="525"/>
        <v>10.362087778617701</v>
      </c>
    </row>
    <row r="314" spans="21:25">
      <c r="U314">
        <f t="shared" si="522"/>
        <v>219.69982773012401</v>
      </c>
      <c r="V314">
        <f t="shared" si="523"/>
        <v>15.403426383060699</v>
      </c>
      <c r="X314">
        <f t="shared" si="524"/>
        <v>153.78987941108701</v>
      </c>
      <c r="Y314">
        <f t="shared" si="525"/>
        <v>10.7823984681425</v>
      </c>
    </row>
    <row r="315" spans="21:25">
      <c r="U315">
        <f t="shared" si="522"/>
        <v>228.16603147382401</v>
      </c>
      <c r="V315">
        <f t="shared" si="523"/>
        <v>15.869490676745899</v>
      </c>
      <c r="X315">
        <f t="shared" si="524"/>
        <v>159.71622203167701</v>
      </c>
      <c r="Y315">
        <f t="shared" si="525"/>
        <v>11.1086434737221</v>
      </c>
    </row>
    <row r="316" spans="21:25">
      <c r="U316">
        <f t="shared" si="522"/>
        <v>237.75714908155899</v>
      </c>
      <c r="V316">
        <f t="shared" si="523"/>
        <v>16.265220361771</v>
      </c>
      <c r="X316">
        <f t="shared" si="524"/>
        <v>166.43000435709101</v>
      </c>
      <c r="Y316">
        <f t="shared" si="525"/>
        <v>11.3856542532397</v>
      </c>
    </row>
    <row r="317" spans="21:25">
      <c r="U317">
        <f t="shared" si="522"/>
        <v>249.17568189036299</v>
      </c>
      <c r="V317">
        <f t="shared" si="523"/>
        <v>16.660950046796099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258.11289869587603</v>
      </c>
      <c r="V318">
        <f t="shared" si="523"/>
        <v>17.056679731821198</v>
      </c>
      <c r="X318">
        <f t="shared" si="524"/>
        <v>180.67902908711301</v>
      </c>
      <c r="Y318">
        <f t="shared" si="525"/>
        <v>11.9396758122748</v>
      </c>
    </row>
    <row r="319" spans="21:25">
      <c r="U319">
        <f t="shared" si="522"/>
        <v>265.86188985086898</v>
      </c>
      <c r="V319">
        <f t="shared" si="523"/>
        <v>16.744261880078099</v>
      </c>
      <c r="X319">
        <f t="shared" si="524"/>
        <v>186.10332289560799</v>
      </c>
      <c r="Y319">
        <f t="shared" si="525"/>
        <v>11.720983316054699</v>
      </c>
    </row>
    <row r="320" spans="21:25">
      <c r="U320">
        <f t="shared" si="522"/>
        <v>274.17445042887999</v>
      </c>
      <c r="V320">
        <f t="shared" si="523"/>
        <v>17.256309923634699</v>
      </c>
      <c r="X320">
        <f t="shared" si="524"/>
        <v>191.92211530021601</v>
      </c>
      <c r="Y320">
        <f t="shared" si="525"/>
        <v>12.079416946544301</v>
      </c>
    </row>
    <row r="321" spans="21:25">
      <c r="U321">
        <f t="shared" si="522"/>
        <v>284.85077018615698</v>
      </c>
      <c r="V321">
        <f t="shared" si="523"/>
        <v>17.671007334670399</v>
      </c>
      <c r="X321">
        <f t="shared" si="524"/>
        <v>199.39553913031</v>
      </c>
      <c r="Y321">
        <f t="shared" si="525"/>
        <v>12.369705134269299</v>
      </c>
    </row>
    <row r="322" spans="21:25">
      <c r="U322">
        <f t="shared" si="522"/>
        <v>294.33213385992002</v>
      </c>
      <c r="V322">
        <f t="shared" si="523"/>
        <v>18.064400451763898</v>
      </c>
      <c r="X322">
        <f t="shared" si="524"/>
        <v>206.03249370194399</v>
      </c>
      <c r="Y322">
        <f t="shared" si="525"/>
        <v>12.645080316234701</v>
      </c>
    </row>
    <row r="323" spans="21:25">
      <c r="U323">
        <f t="shared" si="522"/>
        <v>303.96575054201401</v>
      </c>
      <c r="V323">
        <f t="shared" si="523"/>
        <v>18.5277516270699</v>
      </c>
      <c r="X323">
        <f t="shared" si="524"/>
        <v>212.77602537940999</v>
      </c>
      <c r="Y323">
        <f t="shared" si="525"/>
        <v>12.969426138948901</v>
      </c>
    </row>
    <row r="324" spans="21:25">
      <c r="U324">
        <f t="shared" si="522"/>
        <v>313.82495896533999</v>
      </c>
      <c r="V324">
        <f t="shared" si="523"/>
        <v>19.0048799030649</v>
      </c>
      <c r="X324">
        <f t="shared" si="524"/>
        <v>219.67747127573799</v>
      </c>
      <c r="Y324">
        <f t="shared" si="525"/>
        <v>13.3034159321454</v>
      </c>
    </row>
    <row r="325" spans="21:25">
      <c r="U325">
        <f t="shared" si="522"/>
        <v>323.80439175357401</v>
      </c>
      <c r="V325">
        <f t="shared" si="523"/>
        <v>19.375308713874301</v>
      </c>
      <c r="X325">
        <f t="shared" si="524"/>
        <v>226.66307422750199</v>
      </c>
      <c r="Y325">
        <f t="shared" si="525"/>
        <v>13.562716099712</v>
      </c>
    </row>
  </sheetData>
  <autoFilter ref="F10:S258" xr:uid="{00000000-0009-0000-0000-000010000000}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K73"/>
  <sheetViews>
    <sheetView zoomScale="45" zoomScaleNormal="45" workbookViewId="0">
      <selection activeCell="E27" sqref="E27"/>
    </sheetView>
  </sheetViews>
  <sheetFormatPr defaultColWidth="8.7265625" defaultRowHeight="14.5"/>
  <cols>
    <col min="7" max="7" width="11.1796875" customWidth="1"/>
    <col min="8" max="14" width="12.81640625"/>
    <col min="18" max="24" width="12.81640625"/>
  </cols>
  <sheetData>
    <row r="1" spans="1:37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37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37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37">
      <c r="A4" s="7"/>
      <c r="C4" s="8" t="s">
        <v>101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37">
      <c r="A5" s="7"/>
      <c r="C5" s="8" t="s">
        <v>102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37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37">
      <c r="A7" s="7"/>
      <c r="C7" s="7"/>
      <c r="D7" s="10"/>
      <c r="E7" s="7"/>
      <c r="F7" s="7" t="s">
        <v>103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37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37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37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37">
      <c r="A11" s="7"/>
      <c r="C11" s="11" t="s">
        <v>3</v>
      </c>
      <c r="D11" s="12" t="s">
        <v>11</v>
      </c>
      <c r="E11" s="13" t="s">
        <v>41</v>
      </c>
      <c r="F11" s="12" t="s">
        <v>10</v>
      </c>
      <c r="G11" s="9" t="s">
        <v>5</v>
      </c>
      <c r="H11" s="10" t="s">
        <v>58</v>
      </c>
      <c r="I11" s="10" t="s">
        <v>60</v>
      </c>
      <c r="J11" s="10" t="s">
        <v>63</v>
      </c>
      <c r="K11" s="10" t="s">
        <v>61</v>
      </c>
      <c r="L11" s="10" t="s">
        <v>62</v>
      </c>
      <c r="M11" s="10" t="s">
        <v>64</v>
      </c>
      <c r="N11" s="10" t="s">
        <v>59</v>
      </c>
      <c r="O11" s="7"/>
      <c r="P11" s="7"/>
    </row>
    <row r="12" spans="1:37">
      <c r="A12" s="7"/>
      <c r="B12" s="7"/>
      <c r="C12" s="7" t="s">
        <v>104</v>
      </c>
      <c r="D12" t="s">
        <v>16</v>
      </c>
      <c r="E12">
        <v>1</v>
      </c>
      <c r="F12" s="14">
        <v>2020</v>
      </c>
      <c r="G12" s="14" t="s">
        <v>105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AD12" s="14" t="s">
        <v>98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>
      <c r="D13" t="s">
        <v>16</v>
      </c>
      <c r="E13">
        <v>1</v>
      </c>
      <c r="F13" s="14">
        <v>2020</v>
      </c>
      <c r="G13" s="14" t="s">
        <v>99</v>
      </c>
      <c r="AD13" s="14" t="s">
        <v>99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1:37">
      <c r="D14" t="s">
        <v>16</v>
      </c>
      <c r="E14">
        <v>1</v>
      </c>
      <c r="F14" s="14">
        <v>2021</v>
      </c>
      <c r="G14" s="14" t="s">
        <v>105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D15" t="s">
        <v>16</v>
      </c>
      <c r="E15">
        <v>1</v>
      </c>
      <c r="F15" s="14">
        <v>2021</v>
      </c>
      <c r="G15" s="14" t="s">
        <v>99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1:37">
      <c r="D16" t="s">
        <v>16</v>
      </c>
      <c r="E16">
        <v>1</v>
      </c>
      <c r="F16" s="14">
        <v>2022</v>
      </c>
      <c r="G16" s="14" t="s">
        <v>105</v>
      </c>
      <c r="H16">
        <v>19.935044739277998</v>
      </c>
      <c r="I16">
        <v>56.8148135434949</v>
      </c>
      <c r="J16">
        <v>2.63931975316261</v>
      </c>
      <c r="K16">
        <v>0.80887928211457405</v>
      </c>
      <c r="L16">
        <v>11.0186798313278</v>
      </c>
      <c r="M16">
        <v>16.3796732387123</v>
      </c>
      <c r="N16">
        <v>6.0327081559189404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105</v>
      </c>
      <c r="H18">
        <v>18.733796153450601</v>
      </c>
      <c r="I18">
        <v>47.393915640368299</v>
      </c>
      <c r="J18">
        <v>2.9633863262367699</v>
      </c>
      <c r="K18">
        <v>0.64116877548081996</v>
      </c>
      <c r="L18">
        <v>16.723223336418801</v>
      </c>
      <c r="M18">
        <v>16.322712095032401</v>
      </c>
      <c r="N18">
        <v>4.9541038123418604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105</v>
      </c>
      <c r="H20">
        <v>18.739017155199001</v>
      </c>
      <c r="I20">
        <v>43.2184277177209</v>
      </c>
      <c r="J20">
        <v>2.20919074565463</v>
      </c>
      <c r="K20">
        <v>0.79408610387740297</v>
      </c>
      <c r="L20">
        <v>16.229865093078299</v>
      </c>
      <c r="M20">
        <v>16.7526752751209</v>
      </c>
      <c r="N20">
        <v>5.7078362640234603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105</v>
      </c>
      <c r="H22">
        <v>16.344449233775599</v>
      </c>
      <c r="I22">
        <v>33.609847655456001</v>
      </c>
      <c r="J22">
        <v>2.7713772611333898</v>
      </c>
      <c r="K22">
        <v>0.74161674472899397</v>
      </c>
      <c r="L22">
        <v>11.8236521752545</v>
      </c>
      <c r="M22">
        <v>14.1535699989715</v>
      </c>
      <c r="N22">
        <v>1.1741648167335199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105</v>
      </c>
      <c r="H24">
        <v>15.675144656998899</v>
      </c>
      <c r="I24">
        <v>30.2366527861771</v>
      </c>
      <c r="J24">
        <v>2.7289501532448801</v>
      </c>
      <c r="K24">
        <v>0.82867427748637101</v>
      </c>
      <c r="L24">
        <v>13.9107962974391</v>
      </c>
      <c r="M24">
        <v>15.5817801707292</v>
      </c>
      <c r="N24">
        <v>1.6514802880900901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105</v>
      </c>
      <c r="H26">
        <v>15.033957543967899</v>
      </c>
      <c r="I26">
        <v>27.800822937365002</v>
      </c>
      <c r="J26">
        <v>2.7536715242209202</v>
      </c>
      <c r="K26">
        <v>0.803579142240049</v>
      </c>
      <c r="L26">
        <v>16.055873423840399</v>
      </c>
      <c r="M26">
        <v>18.3612836881621</v>
      </c>
      <c r="N26">
        <v>2.2440674503136901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105</v>
      </c>
      <c r="H28">
        <v>12.2391134937776</v>
      </c>
      <c r="I28">
        <v>28.306761866707799</v>
      </c>
      <c r="J28">
        <v>2.7105712341869799</v>
      </c>
      <c r="K28">
        <v>0.76473664074874004</v>
      </c>
      <c r="L28">
        <v>17.490543093695401</v>
      </c>
      <c r="M28">
        <v>22.776856638897499</v>
      </c>
      <c r="N28">
        <v>2.9770074770338302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105</v>
      </c>
      <c r="H30">
        <v>11.786359446672799</v>
      </c>
      <c r="I30">
        <v>29.353206512393399</v>
      </c>
      <c r="J30">
        <v>2.93571736398231</v>
      </c>
      <c r="K30">
        <v>0.78055399773732304</v>
      </c>
      <c r="L30">
        <v>17.502141458397599</v>
      </c>
      <c r="M30">
        <v>26.4325258253625</v>
      </c>
      <c r="N30">
        <v>3.7826807954438002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105</v>
      </c>
      <c r="H32">
        <v>12.2375957729096</v>
      </c>
      <c r="I32">
        <v>29.450379042476602</v>
      </c>
      <c r="J32">
        <v>3.0588722451917998</v>
      </c>
      <c r="K32">
        <v>0.69477533117350598</v>
      </c>
      <c r="L32">
        <v>12.5195862799547</v>
      </c>
      <c r="M32">
        <v>31.914048143577102</v>
      </c>
      <c r="N32">
        <v>4.7950772669752002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105</v>
      </c>
      <c r="H34">
        <v>12.117933096780799</v>
      </c>
      <c r="I34">
        <v>29.777520382597999</v>
      </c>
      <c r="J34">
        <v>3.04078674997429</v>
      </c>
      <c r="K34">
        <v>1.7477181970585201</v>
      </c>
      <c r="L34">
        <v>15.5233823922658</v>
      </c>
      <c r="M34">
        <v>37.765844739278002</v>
      </c>
      <c r="N34">
        <v>5.0998295442044599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105</v>
      </c>
      <c r="H36">
        <v>11.584298806952599</v>
      </c>
      <c r="I36">
        <v>30.7014411693923</v>
      </c>
      <c r="J36">
        <v>2.98509322945594</v>
      </c>
      <c r="K36">
        <v>2.7052611467654</v>
      </c>
      <c r="L36">
        <v>18.020378226884699</v>
      </c>
      <c r="M36">
        <v>44.3568343823923</v>
      </c>
      <c r="N36">
        <v>5.5457010784737104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105</v>
      </c>
      <c r="H38">
        <v>10.853114779389101</v>
      </c>
      <c r="I38">
        <v>30.814985416024001</v>
      </c>
      <c r="J38">
        <v>2.9642195742054902</v>
      </c>
      <c r="K38">
        <v>3.4227694672426301</v>
      </c>
      <c r="L38">
        <v>19.429146302581501</v>
      </c>
      <c r="M38">
        <v>62.528482032294598</v>
      </c>
      <c r="N38">
        <v>5.7458815613185097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105</v>
      </c>
      <c r="H40">
        <v>9.7727413082381993</v>
      </c>
      <c r="I40">
        <v>30.466506848709098</v>
      </c>
      <c r="J40">
        <v>2.9233633456752002</v>
      </c>
      <c r="K40">
        <v>3.8593796009462</v>
      </c>
      <c r="L40">
        <v>18.523285333744699</v>
      </c>
      <c r="M40">
        <v>88.982792276046595</v>
      </c>
      <c r="N40">
        <v>5.3948256434125099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105</v>
      </c>
      <c r="H42">
        <v>8.8281678381157995</v>
      </c>
      <c r="I42">
        <v>28.198575425485998</v>
      </c>
      <c r="J42">
        <v>2.90871110871131</v>
      </c>
      <c r="K42">
        <v>5.5346400596523697</v>
      </c>
      <c r="L42">
        <v>19.4882339812815</v>
      </c>
      <c r="M42">
        <v>108.55437179882701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105</v>
      </c>
      <c r="H44">
        <v>10.6606064280572</v>
      </c>
      <c r="I44">
        <v>26.914313695053</v>
      </c>
      <c r="J44">
        <v>2.8763928571428599</v>
      </c>
      <c r="K44">
        <v>7.0282099969145397</v>
      </c>
      <c r="L44">
        <v>19.5432293942199</v>
      </c>
      <c r="M44">
        <v>113.270774966574</v>
      </c>
      <c r="N44">
        <v>5.0459435657718901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105</v>
      </c>
      <c r="H46">
        <v>9.5326515828447995</v>
      </c>
      <c r="I46">
        <v>27.1164205201584</v>
      </c>
      <c r="J46">
        <v>2.8276857101717598</v>
      </c>
      <c r="K46">
        <v>7.7927339257430903</v>
      </c>
      <c r="L46">
        <v>19.471450056566901</v>
      </c>
      <c r="M46">
        <v>123.34852000411399</v>
      </c>
      <c r="N46">
        <v>4.7333792204052303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105</v>
      </c>
      <c r="H48">
        <v>8.2233492790291205</v>
      </c>
      <c r="I48">
        <v>26.680740051475901</v>
      </c>
      <c r="J48">
        <v>2.7359990815591901</v>
      </c>
      <c r="K48">
        <v>8.5662269896122591</v>
      </c>
      <c r="L48">
        <v>19.555054633343602</v>
      </c>
      <c r="M48">
        <v>133.430168157976</v>
      </c>
      <c r="N48">
        <v>4.6112597551167402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105</v>
      </c>
      <c r="H50">
        <v>9.3212348236141107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149.52430885529199</v>
      </c>
      <c r="N50">
        <v>6.5735668722616598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105</v>
      </c>
      <c r="H52">
        <v>8.7181392862285403</v>
      </c>
      <c r="I52">
        <v>25.827234350108</v>
      </c>
      <c r="J52">
        <v>2.4652171881106701</v>
      </c>
      <c r="K52">
        <v>10.780715231924299</v>
      </c>
      <c r="L52">
        <v>20.0292452226679</v>
      </c>
      <c r="M52">
        <v>173.288041756659</v>
      </c>
      <c r="N52">
        <v>6.5264235870615996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105</v>
      </c>
      <c r="H54">
        <v>7.0528060269464303</v>
      </c>
      <c r="I54">
        <v>27.324927583688201</v>
      </c>
      <c r="J54">
        <v>2.3986132808803902</v>
      </c>
      <c r="K54">
        <v>11.333810151187899</v>
      </c>
      <c r="L54">
        <v>19.6539409338681</v>
      </c>
      <c r="M54">
        <v>193.14481898591001</v>
      </c>
      <c r="N54">
        <v>6.7521144674483198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105</v>
      </c>
      <c r="H56">
        <v>5.1475298961225997</v>
      </c>
      <c r="I56">
        <v>26.402945097613902</v>
      </c>
      <c r="J56">
        <v>2.3753318708217601</v>
      </c>
      <c r="K56">
        <v>12.175840471048</v>
      </c>
      <c r="L56">
        <v>20.273969628715399</v>
      </c>
      <c r="M56">
        <v>221.01301882135101</v>
      </c>
      <c r="N56">
        <v>8.3612562646302599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105</v>
      </c>
      <c r="H58">
        <v>3.7036975902499099</v>
      </c>
      <c r="I58">
        <v>25.056085299588599</v>
      </c>
      <c r="J58">
        <v>2.3057483523603799</v>
      </c>
      <c r="K58">
        <v>13.0943704309369</v>
      </c>
      <c r="L58">
        <v>19.955141324694001</v>
      </c>
      <c r="M58">
        <v>229.392560629435</v>
      </c>
      <c r="N58">
        <v>8.2003307480201695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105</v>
      </c>
      <c r="H60">
        <v>3.0275892450889699</v>
      </c>
      <c r="I60">
        <v>24.451816536017699</v>
      </c>
      <c r="J60">
        <v>2.2466683636737601</v>
      </c>
      <c r="K60">
        <v>13.7769426103055</v>
      </c>
      <c r="L60">
        <v>19.2319276972128</v>
      </c>
      <c r="M60">
        <v>215.341539442559</v>
      </c>
      <c r="N60">
        <v>6.4844936539134004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105</v>
      </c>
      <c r="H62">
        <v>2.7395545675203099</v>
      </c>
      <c r="I62">
        <v>23.817935919294499</v>
      </c>
      <c r="J62">
        <v>2.2074706438342102</v>
      </c>
      <c r="K62">
        <v>14.4695788336933</v>
      </c>
      <c r="L62">
        <v>19.137024550035999</v>
      </c>
      <c r="M62">
        <v>219.00170852617501</v>
      </c>
      <c r="N62">
        <v>7.1365959954746598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105</v>
      </c>
      <c r="H64">
        <v>2.3146556710891701</v>
      </c>
      <c r="I64">
        <v>25.691744028509699</v>
      </c>
      <c r="J64">
        <v>2.1965177383523602</v>
      </c>
      <c r="K64">
        <v>14.9768884294971</v>
      </c>
      <c r="L64">
        <v>19.626004648770898</v>
      </c>
      <c r="M64">
        <v>222.014939010593</v>
      </c>
      <c r="N64">
        <v>6.9055756252185398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105</v>
      </c>
      <c r="H66">
        <v>2.0860572631903702</v>
      </c>
      <c r="I66">
        <v>27.0403974658953</v>
      </c>
      <c r="J66">
        <v>2.1763454880181001</v>
      </c>
      <c r="K66">
        <v>15.582287329013701</v>
      </c>
      <c r="L66">
        <v>20.004125167129502</v>
      </c>
      <c r="M66">
        <v>222.61735441736101</v>
      </c>
      <c r="N66">
        <v>6.7394283044328001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105</v>
      </c>
      <c r="H68">
        <v>3.1667678113750899</v>
      </c>
      <c r="I68">
        <v>27.5528812814152</v>
      </c>
      <c r="J68">
        <v>2.1710847238506599</v>
      </c>
      <c r="K68">
        <v>16.224682659672901</v>
      </c>
      <c r="L68">
        <v>20.565783863005301</v>
      </c>
      <c r="M68">
        <v>223.58885066337501</v>
      </c>
      <c r="N68">
        <v>6.6178273768384299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105</v>
      </c>
      <c r="H70">
        <v>5.7436874894579999</v>
      </c>
      <c r="I70">
        <v>27.8167873177517</v>
      </c>
      <c r="J70">
        <v>2.1710645202098098</v>
      </c>
      <c r="K70">
        <v>17.578842394322699</v>
      </c>
      <c r="L70">
        <v>20.770622966162701</v>
      </c>
      <c r="M70">
        <v>225.09584984058401</v>
      </c>
      <c r="N70">
        <v>6.5359057489458001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105</v>
      </c>
      <c r="H72">
        <v>9.5424975069423095</v>
      </c>
      <c r="I72">
        <v>28.5719528590969</v>
      </c>
      <c r="J72">
        <v>2.16985993314821</v>
      </c>
      <c r="K72">
        <v>19.817671510850602</v>
      </c>
      <c r="L72">
        <v>20.626033600740499</v>
      </c>
      <c r="M72">
        <v>231.28154540779599</v>
      </c>
      <c r="N72">
        <v>6.9934495360485398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ref="H1:H73" xr:uid="{00000000-0009-0000-0000-000011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E1" t="s">
        <v>106</v>
      </c>
    </row>
    <row r="2" spans="1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1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2.039E-3</v>
      </c>
      <c r="AE6" s="6">
        <v>0.27218610999999998</v>
      </c>
    </row>
    <row r="7" spans="1:31">
      <c r="I7" t="s">
        <v>2</v>
      </c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7.9080000000000001E-3</v>
      </c>
      <c r="AE8" s="6">
        <v>1.05563892</v>
      </c>
    </row>
    <row r="9" spans="1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111</v>
      </c>
      <c r="C11" s="3" t="s">
        <v>112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1.0145E-2</v>
      </c>
      <c r="AE11" s="6">
        <v>1.35425605</v>
      </c>
    </row>
    <row r="12" spans="1:31">
      <c r="C12" s="4" t="s">
        <v>112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3.0168739999999999E-2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1.0217E-2</v>
      </c>
      <c r="AE12" s="6">
        <v>1.3638673299999999</v>
      </c>
    </row>
    <row r="13" spans="1:31">
      <c r="C13" s="4" t="s">
        <v>112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4.7655929999999999E-2</v>
      </c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1.0182E-2</v>
      </c>
      <c r="AE13" s="6">
        <v>1.3591951799999999</v>
      </c>
    </row>
    <row r="14" spans="1:31">
      <c r="C14" s="4" t="s">
        <v>112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5.3929959999999999E-2</v>
      </c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1.0175999999999999E-2</v>
      </c>
      <c r="AE14" s="6">
        <v>1.35839424</v>
      </c>
    </row>
    <row r="15" spans="1:31">
      <c r="C15" s="4" t="s">
        <v>112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0.27218610999999998</v>
      </c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1.0766E-2</v>
      </c>
      <c r="AE15" s="6">
        <v>1.4371533400000001</v>
      </c>
    </row>
    <row r="16" spans="1:31">
      <c r="C16" s="4" t="s">
        <v>112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0.63741475000000003</v>
      </c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1.0756999999999999E-2</v>
      </c>
      <c r="AE16" s="6">
        <v>1.4359519300000001</v>
      </c>
    </row>
    <row r="17" spans="3:31">
      <c r="C17" s="4" t="s">
        <v>112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1.0755000000000001E-2</v>
      </c>
      <c r="AE17" s="6">
        <v>1.43568495</v>
      </c>
    </row>
    <row r="18" spans="3:31">
      <c r="C18" s="4" t="s">
        <v>112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1.0758E-2</v>
      </c>
      <c r="AE18" s="6">
        <v>1.4360854199999999</v>
      </c>
    </row>
    <row r="19" spans="3:31">
      <c r="C19" s="4" t="s">
        <v>112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1.0767000000000001E-2</v>
      </c>
      <c r="AE19" s="6">
        <v>1.4372868299999999</v>
      </c>
    </row>
    <row r="20" spans="3:31">
      <c r="C20" s="4" t="s">
        <v>112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1.1265000000000001E-2</v>
      </c>
      <c r="AE20" s="6">
        <v>1.50376485</v>
      </c>
    </row>
    <row r="21" spans="3:31">
      <c r="C21" s="4" t="s">
        <v>112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1.3638673299999999</v>
      </c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1.1242E-2</v>
      </c>
      <c r="AE21" s="6">
        <v>1.50069458</v>
      </c>
    </row>
    <row r="22" spans="3:31">
      <c r="C22" s="4" t="s">
        <v>112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1.3591951799999999</v>
      </c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1.1233E-2</v>
      </c>
      <c r="AE22" s="6">
        <v>1.49949317</v>
      </c>
    </row>
    <row r="23" spans="3:31">
      <c r="C23" s="4" t="s">
        <v>112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1.1261E-2</v>
      </c>
      <c r="AE23" s="6">
        <v>1.50323089</v>
      </c>
    </row>
    <row r="24" spans="3:31">
      <c r="C24" s="4" t="s">
        <v>112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1.4371533400000001</v>
      </c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1.1311999999999999E-2</v>
      </c>
      <c r="AE24" s="6">
        <v>1.51003888</v>
      </c>
    </row>
    <row r="25" spans="3:31">
      <c r="C25" s="4" t="s">
        <v>112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1.4359519300000001</v>
      </c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1.1370999999999999E-2</v>
      </c>
      <c r="AE25" s="6">
        <v>1.5179147900000001</v>
      </c>
    </row>
    <row r="26" spans="3:31">
      <c r="C26" s="4" t="s">
        <v>112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1.1429999999999999E-2</v>
      </c>
      <c r="AE26" s="6">
        <v>1.5257906999999999</v>
      </c>
    </row>
    <row r="27" spans="3:31">
      <c r="C27" s="4" t="s">
        <v>112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1.4360854199999999</v>
      </c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1.1487000000000001E-2</v>
      </c>
      <c r="AE27" s="6">
        <v>1.5333996299999999</v>
      </c>
    </row>
    <row r="28" spans="3:31">
      <c r="C28" s="4" t="s">
        <v>112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1.4372868299999999</v>
      </c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1.1547999999999999E-2</v>
      </c>
      <c r="AE28" s="6">
        <v>1.5415425199999999</v>
      </c>
    </row>
    <row r="29" spans="3:31">
      <c r="C29" s="4" t="s">
        <v>112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1.2045E-2</v>
      </c>
      <c r="AE29" s="6">
        <v>1.60788705</v>
      </c>
    </row>
    <row r="30" spans="3:31">
      <c r="C30" s="4" t="s">
        <v>112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1.2097999999999999E-2</v>
      </c>
      <c r="AE30" s="6">
        <v>1.6149620200000001</v>
      </c>
    </row>
    <row r="31" spans="3:31">
      <c r="C31" s="4" t="s">
        <v>112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1.2154999999999999E-2</v>
      </c>
      <c r="AE31" s="6">
        <v>1.6225709500000001</v>
      </c>
    </row>
    <row r="32" spans="3:31">
      <c r="C32" s="4" t="s">
        <v>112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1.2203E-2</v>
      </c>
      <c r="AE32" s="6">
        <v>1.6289784700000001</v>
      </c>
    </row>
    <row r="33" spans="3:31">
      <c r="C33" s="4" t="s">
        <v>112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1.6610427679999999</v>
      </c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247.38687175999999</v>
      </c>
    </row>
    <row r="34" spans="3:31">
      <c r="C34" s="4" t="s">
        <v>112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1.7666850000000001</v>
      </c>
      <c r="AE34" s="6">
        <v>235.83478065</v>
      </c>
    </row>
    <row r="35" spans="3:31">
      <c r="C35" s="4" t="s">
        <v>112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112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1.6981820000000001</v>
      </c>
      <c r="AE36" s="6">
        <v>226.69031518</v>
      </c>
    </row>
    <row r="37" spans="3:31">
      <c r="C37" s="4" t="s">
        <v>112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1.6606780000000001</v>
      </c>
      <c r="AE37" s="6">
        <v>221.68390622000001</v>
      </c>
    </row>
    <row r="38" spans="3:31">
      <c r="C38" s="4" t="s">
        <v>112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1.7686757550000001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1.6232819999999999</v>
      </c>
      <c r="AE38" s="6">
        <v>216.69191418</v>
      </c>
    </row>
    <row r="39" spans="3:31">
      <c r="C39" s="4" t="s">
        <v>112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1.5858669999999999</v>
      </c>
      <c r="AE39" s="6">
        <v>211.69738583</v>
      </c>
    </row>
    <row r="40" spans="3:31">
      <c r="C40" s="4" t="s">
        <v>112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207.52275306000001</v>
      </c>
    </row>
    <row r="41" spans="3:31">
      <c r="C41" s="4" t="s">
        <v>112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1.7918763170000001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9.2900000000000003E-4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1.3760000000000001E-3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1.603E-3</v>
      </c>
      <c r="AE67" s="6">
        <v>0.21398447000000001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9.6518999999999994E-2</v>
      </c>
      <c r="AE68" s="6">
        <v>12.884321310000001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0.27394000000000002</v>
      </c>
      <c r="AE69" s="6">
        <v>36.568250599999999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0.45840900000000001</v>
      </c>
      <c r="AE70" s="6">
        <v>61.193017410000003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0.56414900000000001</v>
      </c>
      <c r="AE71" s="6">
        <v>75.308250009999995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7">
      <c r="C104" s="3"/>
    </row>
    <row r="105" spans="3:7">
      <c r="C1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"/>
  <sheetViews>
    <sheetView zoomScale="70" zoomScaleNormal="70" workbookViewId="0">
      <selection activeCell="L10" sqref="L10"/>
    </sheetView>
  </sheetViews>
  <sheetFormatPr defaultColWidth="8.7265625" defaultRowHeight="14.5"/>
  <cols>
    <col min="1" max="1" width="65.08984375" style="15" customWidth="1"/>
    <col min="2" max="10" width="8.7265625" style="15"/>
    <col min="11" max="11" width="11.54296875" style="15" customWidth="1"/>
    <col min="12" max="12" width="12.81640625" style="15"/>
    <col min="14" max="14" width="19.54296875" customWidth="1"/>
    <col min="15" max="15" width="22.6328125" customWidth="1"/>
    <col min="16" max="18" width="12.81640625"/>
  </cols>
  <sheetData>
    <row r="1" spans="1:18">
      <c r="A1" s="15" t="s">
        <v>17</v>
      </c>
      <c r="B1" s="15" t="s">
        <v>18</v>
      </c>
    </row>
    <row r="4" spans="1:18">
      <c r="B4" s="16" t="s">
        <v>0</v>
      </c>
    </row>
    <row r="5" spans="1:18">
      <c r="B5" s="15" t="s">
        <v>1</v>
      </c>
    </row>
    <row r="8" spans="1:18">
      <c r="J8" s="15" t="s">
        <v>2</v>
      </c>
    </row>
    <row r="9" spans="1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5"/>
      <c r="P9" s="46" t="s">
        <v>19</v>
      </c>
      <c r="Q9" s="46" t="s">
        <v>20</v>
      </c>
      <c r="R9" s="47" t="s">
        <v>21</v>
      </c>
    </row>
    <row r="10" spans="1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N10" s="6"/>
      <c r="P10" s="14">
        <v>73.575880659999996</v>
      </c>
      <c r="Q10">
        <v>183.35402999999999</v>
      </c>
      <c r="R10">
        <v>46.057254</v>
      </c>
    </row>
    <row r="11" spans="1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76.812552830000001</v>
      </c>
      <c r="Q11" s="6">
        <v>189.15235150000001</v>
      </c>
      <c r="R11" s="6">
        <v>46.983804650000003</v>
      </c>
    </row>
    <row r="12" spans="1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311563.88228000002</v>
      </c>
      <c r="N12" s="6"/>
      <c r="P12" s="6">
        <v>74.206674160000006</v>
      </c>
      <c r="Q12" s="6">
        <v>191.4234074</v>
      </c>
      <c r="R12" s="6">
        <v>45.933800720000001</v>
      </c>
    </row>
    <row r="13" spans="1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315777.67956999998</v>
      </c>
      <c r="N13" s="6"/>
      <c r="P13" s="6">
        <v>77.121790570000002</v>
      </c>
      <c r="Q13" s="6">
        <v>192.62908419999999</v>
      </c>
      <c r="R13" s="6">
        <v>46.026804800000001</v>
      </c>
    </row>
    <row r="14" spans="1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311265.77513000002</v>
      </c>
      <c r="N14" s="6"/>
      <c r="P14" s="6">
        <v>76.814395039999994</v>
      </c>
      <c r="Q14" s="6">
        <v>188.03230640000001</v>
      </c>
      <c r="R14" s="6">
        <v>46.419073689999998</v>
      </c>
    </row>
    <row r="15" spans="1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308644.64883999998</v>
      </c>
      <c r="N15" s="6"/>
      <c r="P15" s="6">
        <v>74.633986539999995</v>
      </c>
      <c r="Q15" s="6">
        <v>187.38063410000001</v>
      </c>
      <c r="R15" s="6">
        <v>46.630028199999998</v>
      </c>
    </row>
    <row r="16" spans="1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304596.55946000002</v>
      </c>
      <c r="N16" s="6"/>
      <c r="P16" s="6">
        <v>71.180445989999996</v>
      </c>
      <c r="Q16" s="6">
        <v>186.5061886</v>
      </c>
      <c r="R16" s="6">
        <v>46.909924869999998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301514.18520000001</v>
      </c>
      <c r="N17" s="6"/>
      <c r="P17" s="6">
        <v>71.059306120000002</v>
      </c>
      <c r="Q17" s="6">
        <v>183.29878819999999</v>
      </c>
      <c r="R17" s="6">
        <v>47.156090880000001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297191.76566999999</v>
      </c>
      <c r="N18" s="6"/>
      <c r="P18" s="6">
        <v>69.535369000000003</v>
      </c>
      <c r="Q18" s="6">
        <v>180.58102299999999</v>
      </c>
      <c r="R18" s="6">
        <v>47.075373669999998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290401.87430000002</v>
      </c>
      <c r="N19" s="6"/>
      <c r="P19" s="6">
        <v>66.512583250000006</v>
      </c>
      <c r="Q19" s="6">
        <v>176.80892850000001</v>
      </c>
      <c r="R19" s="6">
        <v>47.080362549999997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281438.02642000001</v>
      </c>
      <c r="N21" s="6"/>
      <c r="P21" s="6">
        <v>63.612483529999999</v>
      </c>
      <c r="Q21" s="6">
        <v>170.80996350000001</v>
      </c>
      <c r="R21" s="6">
        <v>47.015579389999999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276345.44423000002</v>
      </c>
      <c r="N22" s="6"/>
      <c r="P22" s="6">
        <v>61.311576410000001</v>
      </c>
      <c r="Q22" s="6">
        <v>167.9885769</v>
      </c>
      <c r="R22" s="6">
        <v>47.045290919999999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273027.77928999998</v>
      </c>
      <c r="N23" s="6"/>
      <c r="P23" s="6">
        <v>59.836653750000004</v>
      </c>
      <c r="Q23" s="6">
        <v>166.12023500000001</v>
      </c>
      <c r="R23" s="6">
        <v>47.070890540000001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265595.22388000001</v>
      </c>
      <c r="N24" s="6"/>
      <c r="P24" s="6">
        <v>58.42898752</v>
      </c>
      <c r="Q24" s="6">
        <v>160.09813070000001</v>
      </c>
      <c r="R24" s="6">
        <v>47.068105660000001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58.332665650000003</v>
      </c>
      <c r="Q25" s="6">
        <v>159.3244899</v>
      </c>
      <c r="R25" s="6">
        <v>47.194261830000002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263684.08137999999</v>
      </c>
      <c r="N26" s="6"/>
      <c r="P26" s="6">
        <v>58.311427960000003</v>
      </c>
      <c r="Q26" s="6">
        <v>158.0382371</v>
      </c>
      <c r="R26" s="6">
        <v>47.334416320000003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262855.84243999998</v>
      </c>
      <c r="N27" s="6"/>
      <c r="P27" s="6">
        <v>58.550546830000002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262210.38588000002</v>
      </c>
      <c r="N28" s="6"/>
      <c r="P28" s="6">
        <v>58.759967240000002</v>
      </c>
      <c r="Q28" s="6">
        <v>155.78337160000001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262118.48986999999</v>
      </c>
      <c r="N29" s="6"/>
      <c r="P29" s="6">
        <v>59.032287369999999</v>
      </c>
      <c r="Q29" s="6">
        <v>155.2255208</v>
      </c>
      <c r="R29" s="6">
        <v>47.860681700000001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262272.10425999999</v>
      </c>
      <c r="N30" s="6"/>
      <c r="P30" s="6">
        <v>59.368777809999997</v>
      </c>
      <c r="Q30" s="6">
        <v>154.80977300000001</v>
      </c>
      <c r="R30" s="6">
        <v>48.093553450000002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262121.66479000001</v>
      </c>
      <c r="N31" s="6"/>
      <c r="P31" s="6">
        <v>59.664999020000003</v>
      </c>
      <c r="Q31" s="6">
        <v>154.13951599999999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60.006251110000001</v>
      </c>
      <c r="Q32" s="6">
        <v>153.34935229999999</v>
      </c>
      <c r="R32" s="6">
        <v>48.552962430000001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261424.07511999999</v>
      </c>
      <c r="N33" s="6"/>
      <c r="P33" s="6">
        <v>60.377707620000002</v>
      </c>
      <c r="Q33" s="6">
        <v>152.22904410000001</v>
      </c>
      <c r="R33" s="6">
        <v>48.817323399999999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261410.57276000001</v>
      </c>
      <c r="N34" s="6"/>
      <c r="P34" s="6">
        <v>60.776773499999997</v>
      </c>
      <c r="Q34" s="6">
        <v>151.52515690000001</v>
      </c>
      <c r="R34" s="6">
        <v>49.108642359999997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150.58680609999999</v>
      </c>
      <c r="R35" s="6">
        <v>49.438520509999996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261690.39579000001</v>
      </c>
      <c r="N36" s="6"/>
      <c r="P36" s="6">
        <v>61.828629579999998</v>
      </c>
      <c r="Q36" s="6">
        <v>150.07171210000001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62.340728310000003</v>
      </c>
      <c r="Q37" s="6">
        <v>149.62424849999999</v>
      </c>
      <c r="R37" s="6">
        <v>50.156026599999997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262682.11917000002</v>
      </c>
      <c r="N38" s="6"/>
      <c r="P38" s="6">
        <v>62.868231899999998</v>
      </c>
      <c r="Q38" s="6">
        <v>149.26452140000001</v>
      </c>
      <c r="R38" s="6">
        <v>50.549365870000003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263607.41016000003</v>
      </c>
      <c r="N39" s="6"/>
      <c r="P39" s="6">
        <v>63.469934170000002</v>
      </c>
      <c r="Q39" s="6">
        <v>149.1398446</v>
      </c>
      <c r="R39" s="6">
        <v>50.997631390000002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64.112851449999994</v>
      </c>
      <c r="Q40" s="6">
        <v>148.82711990000001</v>
      </c>
      <c r="R40" s="6">
        <v>51.481119769999999</v>
      </c>
    </row>
    <row r="41" spans="7:18">
      <c r="G41" s="28" t="s">
        <v>24</v>
      </c>
      <c r="I41" s="15">
        <v>2020</v>
      </c>
      <c r="J41" s="15" t="s">
        <v>16</v>
      </c>
      <c r="K41" s="15">
        <v>1</v>
      </c>
    </row>
    <row r="42" spans="7:18">
      <c r="G42" s="15" t="str">
        <f t="shared" ref="G42:G71" si="1">G41</f>
        <v>WASTECO2N</v>
      </c>
      <c r="I42" s="15">
        <v>2021</v>
      </c>
      <c r="J42" s="15" t="s">
        <v>16</v>
      </c>
      <c r="K42" s="15">
        <v>1</v>
      </c>
    </row>
    <row r="43" spans="7:18">
      <c r="G43" s="15" t="str">
        <f t="shared" si="1"/>
        <v>WASTECO2N</v>
      </c>
      <c r="I43" s="15">
        <v>2022</v>
      </c>
      <c r="J43" s="15" t="s">
        <v>16</v>
      </c>
      <c r="K43" s="15">
        <v>1</v>
      </c>
    </row>
    <row r="44" spans="7:18">
      <c r="G44" s="15" t="str">
        <f t="shared" si="1"/>
        <v>WASTECO2N</v>
      </c>
      <c r="I44" s="15">
        <v>2023</v>
      </c>
      <c r="J44" s="15" t="s">
        <v>16</v>
      </c>
      <c r="K44" s="15">
        <v>1</v>
      </c>
    </row>
    <row r="45" spans="7:18">
      <c r="G45" s="15" t="str">
        <f t="shared" si="1"/>
        <v>WASTECO2N</v>
      </c>
      <c r="I45" s="15">
        <v>2024</v>
      </c>
      <c r="J45" s="15" t="s">
        <v>16</v>
      </c>
      <c r="K45" s="15">
        <v>1</v>
      </c>
    </row>
    <row r="46" spans="7:18">
      <c r="G46" s="15" t="str">
        <f t="shared" si="1"/>
        <v>WASTECO2N</v>
      </c>
      <c r="I46" s="15">
        <v>2025</v>
      </c>
      <c r="J46" s="15" t="s">
        <v>16</v>
      </c>
      <c r="K46" s="15">
        <v>1</v>
      </c>
    </row>
    <row r="47" spans="7:18">
      <c r="G47" s="15" t="str">
        <f t="shared" si="1"/>
        <v>WASTECO2N</v>
      </c>
      <c r="I47" s="15">
        <v>2026</v>
      </c>
      <c r="J47" s="15" t="s">
        <v>16</v>
      </c>
      <c r="K47" s="15">
        <v>1</v>
      </c>
    </row>
    <row r="48" spans="7:18">
      <c r="G48" s="15" t="str">
        <f t="shared" si="1"/>
        <v>WASTECO2N</v>
      </c>
      <c r="I48" s="15">
        <v>2027</v>
      </c>
      <c r="J48" s="15" t="s">
        <v>16</v>
      </c>
      <c r="K48" s="15">
        <v>1</v>
      </c>
    </row>
    <row r="49" spans="7:11">
      <c r="G49" s="15" t="str">
        <f t="shared" si="1"/>
        <v>WASTECO2N</v>
      </c>
      <c r="I49" s="15">
        <v>2028</v>
      </c>
      <c r="J49" s="15" t="s">
        <v>16</v>
      </c>
      <c r="K49" s="15">
        <v>1</v>
      </c>
    </row>
    <row r="50" spans="7:11">
      <c r="G50" s="15" t="str">
        <f t="shared" si="1"/>
        <v>WASTECO2N</v>
      </c>
      <c r="I50" s="15">
        <v>2029</v>
      </c>
      <c r="J50" s="15" t="s">
        <v>16</v>
      </c>
      <c r="K50" s="15">
        <v>1</v>
      </c>
    </row>
    <row r="51" spans="7:11">
      <c r="G51" s="15" t="str">
        <f t="shared" si="1"/>
        <v>WASTECO2N</v>
      </c>
      <c r="I51" s="15">
        <v>2030</v>
      </c>
      <c r="J51" s="15" t="s">
        <v>16</v>
      </c>
      <c r="K51" s="15">
        <v>1</v>
      </c>
    </row>
    <row r="52" spans="7:11">
      <c r="G52" s="15" t="str">
        <f t="shared" si="1"/>
        <v>WASTECO2N</v>
      </c>
      <c r="I52" s="15">
        <v>2031</v>
      </c>
      <c r="J52" s="15" t="s">
        <v>16</v>
      </c>
      <c r="K52" s="15">
        <v>1</v>
      </c>
    </row>
    <row r="53" spans="7:11">
      <c r="G53" s="15" t="str">
        <f t="shared" si="1"/>
        <v>WASTECO2N</v>
      </c>
      <c r="I53" s="15">
        <v>2032</v>
      </c>
      <c r="J53" s="15" t="s">
        <v>16</v>
      </c>
      <c r="K53" s="15">
        <v>1</v>
      </c>
    </row>
    <row r="54" spans="7:11">
      <c r="G54" s="15" t="str">
        <f t="shared" si="1"/>
        <v>WASTECO2N</v>
      </c>
      <c r="I54" s="15">
        <v>2033</v>
      </c>
      <c r="J54" s="15" t="s">
        <v>16</v>
      </c>
      <c r="K54" s="15">
        <v>1</v>
      </c>
    </row>
    <row r="55" spans="7:11">
      <c r="G55" s="15" t="str">
        <f t="shared" si="1"/>
        <v>WASTECO2N</v>
      </c>
      <c r="I55" s="15">
        <v>2034</v>
      </c>
      <c r="J55" s="15" t="s">
        <v>16</v>
      </c>
      <c r="K55" s="15">
        <v>1</v>
      </c>
    </row>
    <row r="56" spans="7:11">
      <c r="G56" s="15" t="str">
        <f t="shared" si="1"/>
        <v>WASTECO2N</v>
      </c>
      <c r="I56" s="15">
        <v>2035</v>
      </c>
      <c r="J56" s="15" t="s">
        <v>16</v>
      </c>
      <c r="K56" s="15">
        <v>1</v>
      </c>
    </row>
    <row r="57" spans="7:11">
      <c r="G57" s="15" t="str">
        <f t="shared" si="1"/>
        <v>WASTECO2N</v>
      </c>
      <c r="I57" s="15">
        <v>2036</v>
      </c>
      <c r="J57" s="15" t="s">
        <v>16</v>
      </c>
      <c r="K57" s="15">
        <v>1</v>
      </c>
    </row>
    <row r="58" spans="7:11">
      <c r="G58" s="15" t="str">
        <f t="shared" si="1"/>
        <v>WASTECO2N</v>
      </c>
      <c r="I58" s="15">
        <v>2037</v>
      </c>
      <c r="J58" s="15" t="s">
        <v>16</v>
      </c>
      <c r="K58" s="15">
        <v>1</v>
      </c>
    </row>
    <row r="59" spans="7:11">
      <c r="G59" s="15" t="str">
        <f t="shared" si="1"/>
        <v>WASTECO2N</v>
      </c>
      <c r="I59" s="15">
        <v>2038</v>
      </c>
      <c r="J59" s="15" t="s">
        <v>16</v>
      </c>
      <c r="K59" s="15">
        <v>1</v>
      </c>
    </row>
    <row r="60" spans="7:11">
      <c r="G60" s="15" t="str">
        <f t="shared" si="1"/>
        <v>WASTECO2N</v>
      </c>
      <c r="I60" s="15">
        <v>2039</v>
      </c>
      <c r="J60" s="15" t="s">
        <v>16</v>
      </c>
      <c r="K60" s="15">
        <v>1</v>
      </c>
    </row>
    <row r="61" spans="7:11">
      <c r="G61" s="15" t="str">
        <f t="shared" si="1"/>
        <v>WASTECO2N</v>
      </c>
      <c r="I61" s="15">
        <v>2040</v>
      </c>
      <c r="J61" s="15" t="s">
        <v>16</v>
      </c>
      <c r="K61" s="15">
        <v>1</v>
      </c>
    </row>
    <row r="62" spans="7:11">
      <c r="G62" s="15" t="str">
        <f t="shared" si="1"/>
        <v>WASTECO2N</v>
      </c>
      <c r="I62" s="15">
        <v>2041</v>
      </c>
      <c r="J62" s="15" t="s">
        <v>16</v>
      </c>
      <c r="K62" s="15">
        <v>1</v>
      </c>
    </row>
    <row r="63" spans="7:11">
      <c r="G63" s="15" t="str">
        <f t="shared" si="1"/>
        <v>WASTECO2N</v>
      </c>
      <c r="I63" s="15">
        <v>2042</v>
      </c>
      <c r="J63" s="15" t="s">
        <v>16</v>
      </c>
      <c r="K63" s="15">
        <v>1</v>
      </c>
    </row>
    <row r="64" spans="7:11">
      <c r="G64" s="15" t="str">
        <f t="shared" si="1"/>
        <v>WASTECO2N</v>
      </c>
      <c r="I64" s="15">
        <v>2043</v>
      </c>
      <c r="J64" s="15" t="s">
        <v>16</v>
      </c>
      <c r="K64" s="15">
        <v>1</v>
      </c>
    </row>
    <row r="65" spans="7:11">
      <c r="G65" s="15" t="str">
        <f t="shared" si="1"/>
        <v>WASTECO2N</v>
      </c>
      <c r="I65" s="15">
        <v>2044</v>
      </c>
      <c r="J65" s="15" t="s">
        <v>16</v>
      </c>
      <c r="K65" s="15">
        <v>1</v>
      </c>
    </row>
    <row r="66" spans="7:11">
      <c r="G66" s="15" t="str">
        <f t="shared" si="1"/>
        <v>WASTECO2N</v>
      </c>
      <c r="I66" s="15">
        <v>2045</v>
      </c>
      <c r="J66" s="15" t="s">
        <v>16</v>
      </c>
      <c r="K66" s="15">
        <v>1</v>
      </c>
    </row>
    <row r="67" spans="7:11">
      <c r="G67" s="15" t="str">
        <f t="shared" si="1"/>
        <v>WASTECO2N</v>
      </c>
      <c r="I67" s="15">
        <v>2046</v>
      </c>
      <c r="J67" s="15" t="s">
        <v>16</v>
      </c>
      <c r="K67" s="15">
        <v>1</v>
      </c>
    </row>
    <row r="68" spans="7:11">
      <c r="G68" s="15" t="str">
        <f t="shared" si="1"/>
        <v>WASTECO2N</v>
      </c>
      <c r="I68" s="15">
        <v>2047</v>
      </c>
      <c r="J68" s="15" t="s">
        <v>16</v>
      </c>
      <c r="K68" s="15">
        <v>1</v>
      </c>
    </row>
    <row r="69" spans="7:11">
      <c r="G69" s="15" t="str">
        <f t="shared" si="1"/>
        <v>WASTECO2N</v>
      </c>
      <c r="I69" s="15">
        <v>2048</v>
      </c>
      <c r="J69" s="15" t="s">
        <v>16</v>
      </c>
      <c r="K69" s="15">
        <v>1</v>
      </c>
    </row>
    <row r="70" spans="7:11">
      <c r="G70" s="15" t="str">
        <f t="shared" si="1"/>
        <v>WASTECO2N</v>
      </c>
      <c r="I70" s="15">
        <v>2049</v>
      </c>
      <c r="J70" s="15" t="s">
        <v>16</v>
      </c>
      <c r="K70" s="15">
        <v>1</v>
      </c>
    </row>
    <row r="71" spans="7:11">
      <c r="G71" s="15" t="str">
        <f t="shared" si="1"/>
        <v>WASTECO2N</v>
      </c>
      <c r="I71" s="15">
        <v>2050</v>
      </c>
      <c r="J71" s="15" t="s">
        <v>16</v>
      </c>
      <c r="K71" s="15">
        <v>1</v>
      </c>
    </row>
  </sheetData>
  <pageMargins left="0.75" right="0.75" top="1" bottom="1" header="0.5" footer="0.5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640625"/>
  </cols>
  <sheetData>
    <row r="1" spans="1:31">
      <c r="AE1" t="s">
        <v>106</v>
      </c>
    </row>
    <row r="2" spans="1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1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7.9080000000000001E-3</v>
      </c>
      <c r="AE8" s="6">
        <v>1.05563892</v>
      </c>
    </row>
    <row r="9" spans="1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1.0145E-2</v>
      </c>
      <c r="AE11" s="6">
        <v>1.35425605</v>
      </c>
    </row>
    <row r="12" spans="1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1.2203E-2</v>
      </c>
      <c r="AE32" s="6">
        <v>1.6289784700000001</v>
      </c>
    </row>
    <row r="33" spans="1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247.38687175999999</v>
      </c>
    </row>
    <row r="34" spans="1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1.7666850000000001</v>
      </c>
      <c r="AE34" s="6">
        <v>235.83478065</v>
      </c>
    </row>
    <row r="35" spans="1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1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1.6981820000000001</v>
      </c>
      <c r="AE36" s="6">
        <v>226.69031518</v>
      </c>
    </row>
    <row r="37" spans="1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1.6606780000000001</v>
      </c>
      <c r="AE37" s="6">
        <v>221.68390622000001</v>
      </c>
    </row>
    <row r="38" spans="1:31">
      <c r="C38" s="4"/>
      <c r="G38" s="5"/>
      <c r="I38" t="s">
        <v>2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1.6232819999999999</v>
      </c>
      <c r="AE38" s="6">
        <v>216.69191418</v>
      </c>
    </row>
    <row r="39" spans="1:31"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1.5858669999999999</v>
      </c>
      <c r="AE39" s="6">
        <v>211.69738583</v>
      </c>
    </row>
    <row r="40" spans="1:31"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207.52275306000001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41</v>
      </c>
      <c r="K41" t="s">
        <v>13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1.5171429999999999</v>
      </c>
      <c r="AE41" s="6">
        <v>202.52341906999999</v>
      </c>
    </row>
    <row r="42" spans="1:31">
      <c r="A42" s="2" t="s">
        <v>116</v>
      </c>
      <c r="C42" s="3" t="s">
        <v>117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1.4796579999999999</v>
      </c>
      <c r="AE42" s="6">
        <v>197.51954642000001</v>
      </c>
    </row>
    <row r="43" spans="1:31">
      <c r="C43" s="4" t="s">
        <v>117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259.41825871499998</v>
      </c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1.4482919999999999</v>
      </c>
      <c r="AE43" s="6">
        <v>193.33249907999999</v>
      </c>
    </row>
    <row r="44" spans="1:31">
      <c r="C44" s="4" t="s">
        <v>117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253.93705252300001</v>
      </c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188.32275286999999</v>
      </c>
    </row>
    <row r="45" spans="1:31">
      <c r="C45" s="4" t="s">
        <v>117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1.3424879999999999</v>
      </c>
      <c r="AE45" s="6">
        <v>179.20872312</v>
      </c>
    </row>
    <row r="46" spans="1:31">
      <c r="C46" s="4" t="s">
        <v>117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243.85229684199999</v>
      </c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1.2679370000000001</v>
      </c>
      <c r="AE46" s="6">
        <v>169.25691012999999</v>
      </c>
    </row>
    <row r="47" spans="1:31">
      <c r="C47" s="4" t="s">
        <v>117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238.36110559799999</v>
      </c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1.1997070000000001</v>
      </c>
      <c r="AE47" s="6">
        <v>160.14888743</v>
      </c>
    </row>
    <row r="48" spans="1:31">
      <c r="C48" s="4" t="s">
        <v>117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150.22243753999999</v>
      </c>
    </row>
    <row r="49" spans="3:31">
      <c r="C49" s="4" t="s">
        <v>117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228.27502836599999</v>
      </c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1.0571440000000001</v>
      </c>
      <c r="AE49" s="6">
        <v>141.11815256</v>
      </c>
    </row>
    <row r="50" spans="3:31">
      <c r="C50" s="4" t="s">
        <v>117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0.98627200000000004</v>
      </c>
      <c r="AE50" s="6">
        <v>131.65744928000001</v>
      </c>
    </row>
    <row r="51" spans="3:31">
      <c r="C51" s="4" t="s">
        <v>117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0.90822599999999998</v>
      </c>
      <c r="AE51" s="6">
        <v>121.23908874</v>
      </c>
    </row>
    <row r="52" spans="3:31">
      <c r="C52" s="4" t="s">
        <v>117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212.66574898799999</v>
      </c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0.83236200000000005</v>
      </c>
      <c r="AE52" s="6">
        <v>111.11200338</v>
      </c>
    </row>
    <row r="53" spans="3:31">
      <c r="C53" s="4" t="s">
        <v>117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188.32275286999999</v>
      </c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0.74529199999999995</v>
      </c>
      <c r="AE53" s="6">
        <v>99.489029079999995</v>
      </c>
    </row>
    <row r="54" spans="3:31">
      <c r="C54" s="4" t="s">
        <v>117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0.65020599999999995</v>
      </c>
      <c r="AE54" s="6">
        <v>86.795998940000004</v>
      </c>
    </row>
    <row r="55" spans="3:31">
      <c r="C55" s="4" t="s">
        <v>117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169.25691012999999</v>
      </c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5.4689999999999999E-3</v>
      </c>
      <c r="AE55" s="6">
        <v>0.73005681</v>
      </c>
    </row>
    <row r="56" spans="3:31">
      <c r="C56" s="4" t="s">
        <v>117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 t="s">
        <v>117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150.22243753999999</v>
      </c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 t="s">
        <v>117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1.9919999999999998E-3</v>
      </c>
      <c r="AE58" s="6">
        <v>0.26591208</v>
      </c>
    </row>
    <row r="59" spans="3:31">
      <c r="C59" s="4" t="s">
        <v>117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131.65744928000001</v>
      </c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1.268E-3</v>
      </c>
      <c r="AE59" s="6">
        <v>0.16926532</v>
      </c>
    </row>
    <row r="60" spans="3:31">
      <c r="C60" s="4" t="s">
        <v>117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7.7700000000000002E-4</v>
      </c>
      <c r="AE60" s="6">
        <v>0.10372173</v>
      </c>
    </row>
    <row r="61" spans="3:31">
      <c r="C61" s="4" t="s">
        <v>117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 t="s">
        <v>117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99.489029079999995</v>
      </c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5.31E-4</v>
      </c>
      <c r="AE62" s="6">
        <v>7.0883189999999999E-2</v>
      </c>
    </row>
    <row r="63" spans="3:31">
      <c r="C63" s="4" t="s">
        <v>117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86.795998940000004</v>
      </c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 t="s">
        <v>117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 t="s">
        <v>117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0.71951109999999996</v>
      </c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9.2900000000000003E-4</v>
      </c>
      <c r="AE65" s="6">
        <v>0.12401221</v>
      </c>
    </row>
    <row r="66" spans="3:31">
      <c r="C66" s="4" t="s">
        <v>117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0.68400276000000004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1.3760000000000001E-3</v>
      </c>
      <c r="AE66" s="6">
        <v>0.18368224</v>
      </c>
    </row>
    <row r="67" spans="3:31">
      <c r="C67" s="4" t="s">
        <v>117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1.603E-3</v>
      </c>
      <c r="AE67" s="6">
        <v>0.21398447000000001</v>
      </c>
    </row>
    <row r="68" spans="3:31">
      <c r="C68" s="4" t="s">
        <v>117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9.6518999999999994E-2</v>
      </c>
      <c r="AE68" s="6">
        <v>12.884321310000001</v>
      </c>
    </row>
    <row r="69" spans="3:31">
      <c r="C69" s="4" t="s">
        <v>117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0.27394000000000002</v>
      </c>
      <c r="AE69" s="6">
        <v>36.568250599999999</v>
      </c>
    </row>
    <row r="70" spans="3:31">
      <c r="C70" s="4" t="s">
        <v>117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9.2642059999999998E-2</v>
      </c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0.45840900000000001</v>
      </c>
      <c r="AE70" s="6">
        <v>61.193017410000003</v>
      </c>
    </row>
    <row r="71" spans="3:31">
      <c r="C71" s="4" t="s">
        <v>117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7.0883189999999999E-2</v>
      </c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0.56414900000000001</v>
      </c>
      <c r="AE71" s="6">
        <v>75.308250009999995</v>
      </c>
    </row>
    <row r="72" spans="3:31">
      <c r="C72" s="4" t="s">
        <v>117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7">
      <c r="C104" s="3"/>
    </row>
    <row r="105" spans="3:7">
      <c r="C105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640625"/>
  </cols>
  <sheetData>
    <row r="1" spans="1:31">
      <c r="AE1" t="s">
        <v>106</v>
      </c>
    </row>
    <row r="2" spans="1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1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7.9080000000000001E-3</v>
      </c>
      <c r="AE8" s="6">
        <v>1.05563892</v>
      </c>
    </row>
    <row r="9" spans="1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1.0145E-2</v>
      </c>
      <c r="AE11" s="6">
        <v>1.35425605</v>
      </c>
    </row>
    <row r="12" spans="1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1.2203E-2</v>
      </c>
      <c r="AE32" s="6">
        <v>1.6289784700000001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247.38687175999999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1.7666850000000001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1.6981820000000001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1.6606780000000001</v>
      </c>
      <c r="AE37" s="6">
        <v>221.68390622000001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1.6232819999999999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1.5858669999999999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207.52275306000001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1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9.2900000000000003E-4</v>
      </c>
      <c r="AE65" s="6">
        <v>0.12401221</v>
      </c>
    </row>
    <row r="66" spans="1:31">
      <c r="C66" s="4"/>
      <c r="G66" s="5"/>
      <c r="I66" t="s">
        <v>2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1.3760000000000001E-3</v>
      </c>
      <c r="AE66" s="6">
        <v>0.18368224</v>
      </c>
    </row>
    <row r="67" spans="1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1.603E-3</v>
      </c>
      <c r="AE67" s="6">
        <v>0.21398447000000001</v>
      </c>
    </row>
    <row r="68" spans="1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9.6518999999999994E-2</v>
      </c>
      <c r="AE68" s="6">
        <v>12.884321310000001</v>
      </c>
    </row>
    <row r="69" spans="1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0.27394000000000002</v>
      </c>
      <c r="AE69" s="6">
        <v>36.568250599999999</v>
      </c>
    </row>
    <row r="70" spans="1:31"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0.45840900000000001</v>
      </c>
      <c r="AE70" s="6">
        <v>61.193017410000003</v>
      </c>
    </row>
    <row r="71" spans="1:31"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0.56414900000000001</v>
      </c>
      <c r="AE71" s="6">
        <v>75.308250009999995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41</v>
      </c>
      <c r="K72" t="s">
        <v>13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0.62817100000000003</v>
      </c>
      <c r="AE72" s="6">
        <v>83.854546790000001</v>
      </c>
    </row>
    <row r="73" spans="1:31">
      <c r="A73" s="2" t="s">
        <v>118</v>
      </c>
      <c r="C73" s="3" t="s">
        <v>119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0.73659300000000005</v>
      </c>
      <c r="AE73" s="6">
        <v>98.327799569999996</v>
      </c>
    </row>
    <row r="74" spans="1:31">
      <c r="C74" s="4" t="s">
        <v>119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0.80257800000000001</v>
      </c>
      <c r="AE74" s="6">
        <v>107.13613721999999</v>
      </c>
    </row>
    <row r="75" spans="1:31">
      <c r="C75" s="4" t="s">
        <v>119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0.85810600000000004</v>
      </c>
      <c r="AE75" s="6">
        <v>114.54856993999999</v>
      </c>
    </row>
    <row r="76" spans="1:31">
      <c r="C76" s="4" t="s">
        <v>119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0.21398447000000001</v>
      </c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0.90574600000000005</v>
      </c>
      <c r="AE76" s="6">
        <v>120.90803354000001</v>
      </c>
    </row>
    <row r="77" spans="1:31">
      <c r="C77" s="4" t="s">
        <v>119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12.884321310000001</v>
      </c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0.94514600000000004</v>
      </c>
      <c r="AE77" s="6">
        <v>126.16753954000001</v>
      </c>
    </row>
    <row r="78" spans="1:31">
      <c r="C78" s="4" t="s">
        <v>119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36.568250599999999</v>
      </c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0.97918700000000003</v>
      </c>
      <c r="AE78" s="6">
        <v>130.71167263000001</v>
      </c>
    </row>
    <row r="79" spans="1:31">
      <c r="C79" s="4" t="s">
        <v>119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61.193017410000003</v>
      </c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1.0096400000000001</v>
      </c>
      <c r="AE79" s="6">
        <v>134.77684360000001</v>
      </c>
    </row>
    <row r="80" spans="1:31">
      <c r="C80" s="4" t="s">
        <v>119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75.308250009999995</v>
      </c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119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83.854546790000001</v>
      </c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119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98.327799569999996</v>
      </c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1.1006400000000001</v>
      </c>
      <c r="AE82" s="6">
        <v>146.92443359999999</v>
      </c>
    </row>
    <row r="83" spans="3:31">
      <c r="C83" s="4" t="s">
        <v>119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107.13613721999999</v>
      </c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1.1307799999999999</v>
      </c>
      <c r="AE83" s="6">
        <v>150.94782219999999</v>
      </c>
    </row>
    <row r="84" spans="3:31">
      <c r="C84" s="4" t="s">
        <v>119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114.54856993999999</v>
      </c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1.1539569999999999</v>
      </c>
      <c r="AE84" s="6">
        <v>154.04171993</v>
      </c>
    </row>
    <row r="85" spans="3:31">
      <c r="C85" s="4" t="s">
        <v>119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120.90803354000001</v>
      </c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1.1724060000000001</v>
      </c>
      <c r="AE85" s="6">
        <v>156.50447693999999</v>
      </c>
    </row>
    <row r="86" spans="3:31">
      <c r="C86" s="4" t="s">
        <v>119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126.16753954000001</v>
      </c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1.1901219999999999</v>
      </c>
      <c r="AE86" s="6">
        <v>158.86938577999999</v>
      </c>
    </row>
    <row r="87" spans="3:31">
      <c r="C87" s="4" t="s">
        <v>119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130.71167263000001</v>
      </c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161.20145608000001</v>
      </c>
    </row>
    <row r="88" spans="3:31">
      <c r="C88" s="4" t="s">
        <v>119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134.77684360000001</v>
      </c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1.2236629999999999</v>
      </c>
      <c r="AE88" s="6">
        <v>163.34677386999999</v>
      </c>
    </row>
    <row r="89" spans="3:31">
      <c r="C89" s="4" t="s">
        <v>119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165.61904064999999</v>
      </c>
    </row>
    <row r="90" spans="3:31">
      <c r="C90" s="4" t="s">
        <v>119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1.2583070000000001</v>
      </c>
      <c r="AE90" s="6">
        <v>167.97140142999999</v>
      </c>
    </row>
    <row r="91" spans="3:31">
      <c r="C91" s="4" t="s">
        <v>119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146.92443359999999</v>
      </c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170.35673424000001</v>
      </c>
    </row>
    <row r="92" spans="3:31">
      <c r="C92" s="4" t="s">
        <v>119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150.94782219999999</v>
      </c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172.58294696999999</v>
      </c>
    </row>
    <row r="93" spans="3:31">
      <c r="C93" s="4" t="s">
        <v>119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1.3105880000000001</v>
      </c>
      <c r="AE93" s="6">
        <v>174.95039212</v>
      </c>
    </row>
    <row r="94" spans="3:31">
      <c r="C94" s="4" t="s">
        <v>119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31">
      <c r="C95" s="4" t="s">
        <v>119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31">
      <c r="C96" s="4" t="s">
        <v>119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177.32160168799999</v>
      </c>
    </row>
    <row r="97" spans="3:11">
      <c r="C97" s="4" t="s">
        <v>119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179.68145125699999</v>
      </c>
    </row>
    <row r="98" spans="3:11">
      <c r="C98" s="4" t="s">
        <v>119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182.18094471500001</v>
      </c>
    </row>
    <row r="99" spans="3:11">
      <c r="C99" s="4" t="s">
        <v>119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184.76854157299999</v>
      </c>
    </row>
    <row r="100" spans="3:11">
      <c r="C100" s="4" t="s">
        <v>119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187.39240766399999</v>
      </c>
    </row>
    <row r="101" spans="3:11">
      <c r="C101" s="4" t="s">
        <v>119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189.84124166699999</v>
      </c>
    </row>
    <row r="102" spans="3:11">
      <c r="C102" s="4" t="s">
        <v>119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119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196.77468556900001</v>
      </c>
    </row>
    <row r="104" spans="3:11">
      <c r="C104" s="3"/>
    </row>
    <row r="105" spans="3:11">
      <c r="C105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03"/>
  <sheetViews>
    <sheetView workbookViewId="0">
      <selection activeCell="H20" sqref="H20"/>
    </sheetView>
  </sheetViews>
  <sheetFormatPr defaultColWidth="9" defaultRowHeight="14.5"/>
  <cols>
    <col min="11" max="11" width="12.81640625"/>
  </cols>
  <sheetData>
    <row r="1" spans="1:31">
      <c r="AE1" t="s">
        <v>106</v>
      </c>
    </row>
    <row r="2" spans="1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1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4.0400000000000001E-4</v>
      </c>
      <c r="AE5" s="6">
        <v>5.3929959999999999E-2</v>
      </c>
    </row>
    <row r="6" spans="1:31">
      <c r="I6" t="s">
        <v>2</v>
      </c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7.9080000000000001E-3</v>
      </c>
      <c r="AE8" s="6">
        <v>1.05563892</v>
      </c>
    </row>
    <row r="9" spans="1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120</v>
      </c>
      <c r="C11" s="3" t="s">
        <v>121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1.0145E-2</v>
      </c>
      <c r="AE11" s="6">
        <v>1.35425605</v>
      </c>
    </row>
    <row r="12" spans="1:31">
      <c r="C12" s="3" t="s">
        <v>121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1.2203E-2</v>
      </c>
      <c r="AE32" s="6">
        <v>1.6289784700000001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247.38687175999999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1.7666850000000001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1.6981820000000001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1.6606780000000001</v>
      </c>
      <c r="AE37" s="6">
        <v>221.68390622000001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1.6232819999999999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1.5858669999999999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207.52275306000001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9.2900000000000003E-4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1.3760000000000001E-3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1.603E-3</v>
      </c>
      <c r="AE67" s="6">
        <v>0.21398447000000001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9.6518999999999994E-2</v>
      </c>
      <c r="AE68" s="6">
        <v>12.884321310000001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0.27394000000000002</v>
      </c>
      <c r="AE69" s="6">
        <v>36.568250599999999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0.45840900000000001</v>
      </c>
      <c r="AE70" s="6">
        <v>61.193017410000003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0.56414900000000001</v>
      </c>
      <c r="AE71" s="6">
        <v>75.308250009999995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41"/>
  <sheetViews>
    <sheetView workbookViewId="0">
      <selection activeCell="M39" sqref="M39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4">
      <c r="B4" s="16" t="s">
        <v>0</v>
      </c>
    </row>
    <row r="5" spans="2:14">
      <c r="B5" s="15" t="s">
        <v>1</v>
      </c>
    </row>
    <row r="9" spans="2:14">
      <c r="J9" s="15" t="s">
        <v>2</v>
      </c>
    </row>
    <row r="10" spans="2:14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25</v>
      </c>
      <c r="G11" t="s">
        <v>26</v>
      </c>
      <c r="I11" s="15">
        <v>2020</v>
      </c>
      <c r="J11" s="15" t="s">
        <v>16</v>
      </c>
      <c r="K11" s="15">
        <v>1</v>
      </c>
      <c r="N11" s="14">
        <v>143.2202336</v>
      </c>
    </row>
    <row r="12" spans="2:14">
      <c r="G12" t="s">
        <v>26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150.11473710000001</v>
      </c>
    </row>
    <row r="13" spans="2:14">
      <c r="G13" t="s">
        <v>26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168.65091609999999</v>
      </c>
    </row>
    <row r="14" spans="2:14">
      <c r="G14" t="s">
        <v>26</v>
      </c>
      <c r="I14" s="15">
        <v>2023</v>
      </c>
      <c r="J14" s="15" t="s">
        <v>16</v>
      </c>
      <c r="K14" s="15">
        <v>1</v>
      </c>
      <c r="L14" s="15">
        <f t="shared" si="0"/>
        <v>173566.09830000001</v>
      </c>
      <c r="N14" s="6">
        <v>173.56609829999999</v>
      </c>
    </row>
    <row r="15" spans="2:14">
      <c r="G15" t="s">
        <v>26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172.88076040000001</v>
      </c>
    </row>
    <row r="16" spans="2:14">
      <c r="G16" t="s">
        <v>26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172.39661889999999</v>
      </c>
    </row>
    <row r="17" spans="7:14">
      <c r="G17" t="s">
        <v>26</v>
      </c>
      <c r="I17" s="15">
        <v>2026</v>
      </c>
      <c r="J17" s="15" t="s">
        <v>16</v>
      </c>
      <c r="K17" s="15">
        <v>1</v>
      </c>
      <c r="L17" s="15">
        <f t="shared" si="0"/>
        <v>171540.12650000001</v>
      </c>
      <c r="N17" s="6">
        <v>171.54012650000001</v>
      </c>
    </row>
    <row r="18" spans="7:14">
      <c r="G18" t="s">
        <v>26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26</v>
      </c>
      <c r="I19" s="15">
        <v>2028</v>
      </c>
      <c r="J19" s="15" t="s">
        <v>16</v>
      </c>
      <c r="K19" s="15">
        <v>1</v>
      </c>
      <c r="L19" s="15">
        <f t="shared" si="0"/>
        <v>169041.48740000001</v>
      </c>
      <c r="N19" s="6">
        <v>169.04148739999999</v>
      </c>
    </row>
    <row r="20" spans="7:14">
      <c r="G20" t="s">
        <v>26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26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165.86281980000001</v>
      </c>
    </row>
    <row r="22" spans="7:14">
      <c r="G22" t="s">
        <v>26</v>
      </c>
      <c r="I22" s="15">
        <v>2031</v>
      </c>
      <c r="J22" s="15" t="s">
        <v>16</v>
      </c>
      <c r="K22" s="15">
        <v>1</v>
      </c>
      <c r="L22" s="15">
        <f t="shared" si="0"/>
        <v>164315.25760000001</v>
      </c>
      <c r="N22" s="6">
        <v>164.3152576</v>
      </c>
    </row>
    <row r="23" spans="7:14">
      <c r="G23" t="s">
        <v>26</v>
      </c>
      <c r="I23" s="15">
        <v>2032</v>
      </c>
      <c r="J23" s="15" t="s">
        <v>16</v>
      </c>
      <c r="K23" s="15">
        <v>1</v>
      </c>
      <c r="L23" s="15">
        <f t="shared" si="0"/>
        <v>163022.06649999999</v>
      </c>
      <c r="N23" s="6">
        <v>163.02206649999999</v>
      </c>
    </row>
    <row r="24" spans="7:14">
      <c r="G24" t="s">
        <v>26</v>
      </c>
      <c r="I24" s="15">
        <v>2033</v>
      </c>
      <c r="J24" s="15" t="s">
        <v>16</v>
      </c>
      <c r="K24" s="15">
        <v>1</v>
      </c>
      <c r="L24" s="15">
        <f t="shared" si="0"/>
        <v>161730.77480000001</v>
      </c>
      <c r="N24" s="6">
        <v>161.73077480000001</v>
      </c>
    </row>
    <row r="25" spans="7:14">
      <c r="G25" t="s">
        <v>26</v>
      </c>
      <c r="I25" s="15">
        <v>2034</v>
      </c>
      <c r="J25" s="15" t="s">
        <v>16</v>
      </c>
      <c r="K25" s="15">
        <v>1</v>
      </c>
      <c r="L25" s="15">
        <f t="shared" si="0"/>
        <v>160482.39739999999</v>
      </c>
      <c r="N25" s="6">
        <v>160.4823974</v>
      </c>
    </row>
    <row r="26" spans="7:14">
      <c r="G26" t="s">
        <v>26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159.30187979999999</v>
      </c>
    </row>
    <row r="27" spans="7:14">
      <c r="G27" t="s">
        <v>26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158.11231319999999</v>
      </c>
    </row>
    <row r="28" spans="7:14">
      <c r="G28" t="s">
        <v>26</v>
      </c>
      <c r="I28" s="15">
        <v>2037</v>
      </c>
      <c r="J28" s="15" t="s">
        <v>16</v>
      </c>
      <c r="K28" s="15">
        <v>1</v>
      </c>
      <c r="L28" s="15">
        <f t="shared" si="0"/>
        <v>157076.11900000001</v>
      </c>
      <c r="N28" s="6">
        <v>157.07611900000001</v>
      </c>
    </row>
    <row r="29" spans="7:14">
      <c r="G29" t="s">
        <v>26</v>
      </c>
      <c r="I29" s="15">
        <v>2038</v>
      </c>
      <c r="J29" s="15" t="s">
        <v>16</v>
      </c>
      <c r="K29" s="15">
        <v>1</v>
      </c>
      <c r="L29" s="15">
        <f t="shared" si="0"/>
        <v>156057.95259999999</v>
      </c>
      <c r="N29" s="6">
        <v>156.05795259999999</v>
      </c>
    </row>
    <row r="30" spans="7:14">
      <c r="G30" t="s">
        <v>26</v>
      </c>
      <c r="I30" s="15">
        <v>2039</v>
      </c>
      <c r="J30" s="15" t="s">
        <v>16</v>
      </c>
      <c r="K30" s="15">
        <v>1</v>
      </c>
      <c r="L30" s="15">
        <f t="shared" si="0"/>
        <v>155101.17019999999</v>
      </c>
      <c r="N30" s="6">
        <v>155.10117020000001</v>
      </c>
    </row>
    <row r="31" spans="7:14">
      <c r="G31" t="s">
        <v>26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154.25043629999999</v>
      </c>
    </row>
    <row r="32" spans="7:14">
      <c r="G32" t="s">
        <v>26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153.48625970000001</v>
      </c>
    </row>
    <row r="33" spans="7:14">
      <c r="G33" t="s">
        <v>26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152.84173770000001</v>
      </c>
    </row>
    <row r="34" spans="7:14">
      <c r="G34" t="s">
        <v>26</v>
      </c>
      <c r="I34" s="15">
        <v>2043</v>
      </c>
      <c r="J34" s="15" t="s">
        <v>16</v>
      </c>
      <c r="K34" s="15">
        <v>1</v>
      </c>
      <c r="L34" s="15">
        <f t="shared" si="0"/>
        <v>152322.38190000001</v>
      </c>
      <c r="N34" s="6">
        <v>152.32238190000001</v>
      </c>
    </row>
    <row r="35" spans="7:14">
      <c r="G35" t="s">
        <v>26</v>
      </c>
      <c r="I35" s="15">
        <v>2044</v>
      </c>
      <c r="J35" s="15" t="s">
        <v>16</v>
      </c>
      <c r="K35" s="15">
        <v>1</v>
      </c>
      <c r="L35" s="15">
        <f t="shared" si="0"/>
        <v>151987.55160000001</v>
      </c>
      <c r="N35" s="6">
        <v>151.98755159999999</v>
      </c>
    </row>
    <row r="36" spans="7:14">
      <c r="G36" t="s">
        <v>26</v>
      </c>
      <c r="I36" s="15">
        <v>2045</v>
      </c>
      <c r="J36" s="15" t="s">
        <v>16</v>
      </c>
      <c r="K36" s="15">
        <v>1</v>
      </c>
      <c r="L36" s="15">
        <f t="shared" si="0"/>
        <v>151823.22080000001</v>
      </c>
      <c r="N36" s="6">
        <v>151.8232208</v>
      </c>
    </row>
    <row r="37" spans="7:14">
      <c r="G37" t="s">
        <v>26</v>
      </c>
      <c r="I37" s="15">
        <v>2046</v>
      </c>
      <c r="J37" s="15" t="s">
        <v>16</v>
      </c>
      <c r="K37" s="15">
        <v>1</v>
      </c>
      <c r="L37" s="15">
        <f t="shared" si="0"/>
        <v>151843.61189999999</v>
      </c>
      <c r="N37" s="6">
        <v>151.84361190000001</v>
      </c>
    </row>
    <row r="38" spans="7:14">
      <c r="G38" t="s">
        <v>26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151.95469109999999</v>
      </c>
    </row>
    <row r="39" spans="7:14">
      <c r="G39" t="s">
        <v>26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152.18729339999999</v>
      </c>
    </row>
    <row r="40" spans="7:14">
      <c r="G40" t="s">
        <v>26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152.61195720000001</v>
      </c>
    </row>
    <row r="41" spans="7:14">
      <c r="G41" t="s">
        <v>26</v>
      </c>
      <c r="I41" s="15">
        <v>2050</v>
      </c>
      <c r="J41" s="15" t="s">
        <v>16</v>
      </c>
      <c r="K41" s="15">
        <v>1</v>
      </c>
      <c r="L41" s="15">
        <f t="shared" si="0"/>
        <v>153175.42249999999</v>
      </c>
      <c r="N41" s="6">
        <v>153.1754225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J9" sqref="J9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27</v>
      </c>
    </row>
    <row r="11" spans="2:15">
      <c r="B11" s="15" t="s">
        <v>28</v>
      </c>
      <c r="G11" t="s">
        <v>29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2:15">
      <c r="G12" t="s">
        <v>29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2:15">
      <c r="G13" t="s">
        <v>29</v>
      </c>
      <c r="I13" s="15">
        <v>2022</v>
      </c>
      <c r="J13" s="15" t="s">
        <v>16</v>
      </c>
      <c r="K13" s="15">
        <v>1</v>
      </c>
      <c r="L13" s="15">
        <f t="shared" si="0"/>
        <v>1.1317330000000001</v>
      </c>
      <c r="N13" s="6">
        <v>1.131733E-3</v>
      </c>
      <c r="O13" s="14">
        <v>1.131733E-3</v>
      </c>
    </row>
    <row r="14" spans="2:15">
      <c r="G14" t="s">
        <v>29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1.347537E-3</v>
      </c>
      <c r="O14" s="14">
        <v>1.347537E-3</v>
      </c>
    </row>
    <row r="15" spans="2:15">
      <c r="G15" t="s">
        <v>29</v>
      </c>
      <c r="I15" s="15">
        <v>2024</v>
      </c>
      <c r="J15" s="15" t="s">
        <v>16</v>
      </c>
      <c r="K15" s="15">
        <v>1</v>
      </c>
      <c r="L15" s="15">
        <f t="shared" si="0"/>
        <v>82.288300000000007</v>
      </c>
      <c r="N15" s="6">
        <v>8.2288299999999995E-2</v>
      </c>
      <c r="O15" s="14">
        <v>8.2288299999999995E-2</v>
      </c>
    </row>
    <row r="16" spans="2:15">
      <c r="G16" t="s">
        <v>29</v>
      </c>
      <c r="I16" s="15">
        <v>2025</v>
      </c>
      <c r="J16" s="15" t="s">
        <v>16</v>
      </c>
      <c r="K16" s="15">
        <v>1</v>
      </c>
      <c r="L16" s="15">
        <f t="shared" si="0"/>
        <v>231.98500000000001</v>
      </c>
      <c r="N16" s="6">
        <v>0.231985</v>
      </c>
      <c r="O16" s="14">
        <v>0.231985</v>
      </c>
    </row>
    <row r="17" spans="7:15">
      <c r="G17" t="s">
        <v>29</v>
      </c>
      <c r="I17" s="15">
        <v>2026</v>
      </c>
      <c r="J17" s="15" t="s">
        <v>16</v>
      </c>
      <c r="K17" s="15">
        <v>1</v>
      </c>
      <c r="L17" s="15">
        <f t="shared" si="0"/>
        <v>385.96300000000002</v>
      </c>
      <c r="N17" s="6">
        <v>0.385963</v>
      </c>
      <c r="O17" s="14">
        <v>0.385963</v>
      </c>
    </row>
    <row r="18" spans="7:15">
      <c r="G18" t="s">
        <v>29</v>
      </c>
      <c r="I18" s="15">
        <v>2027</v>
      </c>
      <c r="J18" s="15" t="s">
        <v>16</v>
      </c>
      <c r="K18" s="15">
        <v>1</v>
      </c>
      <c r="L18" s="15">
        <f t="shared" si="0"/>
        <v>472.28500000000003</v>
      </c>
      <c r="N18" s="6">
        <v>0.47228500000000001</v>
      </c>
      <c r="O18" s="14">
        <v>0.47228500000000001</v>
      </c>
    </row>
    <row r="19" spans="7:15">
      <c r="G19" t="s">
        <v>29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29</v>
      </c>
      <c r="I20" s="15">
        <v>2029</v>
      </c>
      <c r="J20" s="15" t="s">
        <v>16</v>
      </c>
      <c r="K20" s="15">
        <v>1</v>
      </c>
      <c r="L20" s="15">
        <f t="shared" si="0"/>
        <v>608.91600000000005</v>
      </c>
      <c r="N20" s="6">
        <v>0.60891600000000001</v>
      </c>
      <c r="O20" s="14">
        <v>0.60891600000000001</v>
      </c>
    </row>
    <row r="21" spans="7:15">
      <c r="G21" t="s">
        <v>29</v>
      </c>
      <c r="I21" s="15">
        <v>2030</v>
      </c>
      <c r="J21" s="15" t="s">
        <v>16</v>
      </c>
      <c r="K21" s="15">
        <v>1</v>
      </c>
      <c r="L21" s="15">
        <f t="shared" si="0"/>
        <v>659.34799999999996</v>
      </c>
      <c r="N21" s="6">
        <v>0.65934800000000005</v>
      </c>
      <c r="O21" s="14">
        <v>0.65934800000000005</v>
      </c>
    </row>
    <row r="22" spans="7:15">
      <c r="G22" t="s">
        <v>29</v>
      </c>
      <c r="I22" s="15">
        <v>2031</v>
      </c>
      <c r="J22" s="15" t="s">
        <v>16</v>
      </c>
      <c r="K22" s="15">
        <v>1</v>
      </c>
      <c r="L22" s="15">
        <f t="shared" si="0"/>
        <v>699.99199999999996</v>
      </c>
      <c r="N22" s="6">
        <v>0.69999199999999995</v>
      </c>
      <c r="O22" s="14">
        <v>0.69999199999999995</v>
      </c>
    </row>
    <row r="23" spans="7:15">
      <c r="G23" t="s">
        <v>29</v>
      </c>
      <c r="I23" s="15">
        <v>2032</v>
      </c>
      <c r="J23" s="15" t="s">
        <v>16</v>
      </c>
      <c r="K23" s="15">
        <v>1</v>
      </c>
      <c r="L23" s="15">
        <f t="shared" si="0"/>
        <v>733.44600000000003</v>
      </c>
      <c r="N23" s="6">
        <v>0.73344600000000004</v>
      </c>
      <c r="O23" s="14">
        <v>0.73344600000000004</v>
      </c>
    </row>
    <row r="24" spans="7:15">
      <c r="G24" t="s">
        <v>29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0.75963999999999998</v>
      </c>
      <c r="O24" s="14">
        <v>0.75963999999999998</v>
      </c>
    </row>
    <row r="25" spans="7:15">
      <c r="G25" t="s">
        <v>29</v>
      </c>
      <c r="I25" s="15">
        <v>2034</v>
      </c>
      <c r="J25" s="15" t="s">
        <v>16</v>
      </c>
      <c r="K25" s="15">
        <v>1</v>
      </c>
      <c r="L25" s="15">
        <f t="shared" si="0"/>
        <v>781.17399999999998</v>
      </c>
      <c r="N25" s="6">
        <v>0.78117400000000004</v>
      </c>
      <c r="O25" s="14">
        <v>0.78117400000000004</v>
      </c>
    </row>
    <row r="26" spans="7:15">
      <c r="G26" t="s">
        <v>29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0.79976999999999998</v>
      </c>
      <c r="O26" s="14">
        <v>0.79976999999999998</v>
      </c>
    </row>
    <row r="27" spans="7:15">
      <c r="G27" t="s">
        <v>29</v>
      </c>
      <c r="I27" s="15">
        <v>2036</v>
      </c>
      <c r="J27" s="15" t="s">
        <v>16</v>
      </c>
      <c r="K27" s="15">
        <v>1</v>
      </c>
      <c r="L27" s="15">
        <f t="shared" si="0"/>
        <v>818.44799999999998</v>
      </c>
      <c r="N27" s="6">
        <v>0.81844799999999995</v>
      </c>
      <c r="O27" s="14">
        <v>0.81844799999999995</v>
      </c>
    </row>
    <row r="28" spans="7:15">
      <c r="G28" t="s">
        <v>29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29</v>
      </c>
      <c r="I29" s="15">
        <v>2038</v>
      </c>
      <c r="J29" s="15" t="s">
        <v>16</v>
      </c>
      <c r="K29" s="15">
        <v>1</v>
      </c>
      <c r="L29" s="15">
        <f t="shared" si="0"/>
        <v>855.04499999999996</v>
      </c>
      <c r="N29" s="6">
        <v>0.85504500000000005</v>
      </c>
      <c r="O29" s="14">
        <v>0.85504500000000005</v>
      </c>
    </row>
    <row r="30" spans="7:15">
      <c r="G30" t="s">
        <v>29</v>
      </c>
      <c r="I30" s="15">
        <v>2039</v>
      </c>
      <c r="J30" s="15" t="s">
        <v>16</v>
      </c>
      <c r="K30" s="15">
        <v>1</v>
      </c>
      <c r="L30" s="15">
        <f t="shared" si="0"/>
        <v>872.99199999999996</v>
      </c>
      <c r="N30" s="6">
        <v>0.87299199999999999</v>
      </c>
      <c r="O30" s="14">
        <v>0.87299199999999999</v>
      </c>
    </row>
    <row r="31" spans="7:15">
      <c r="G31" t="s">
        <v>29</v>
      </c>
      <c r="I31" s="15">
        <v>2040</v>
      </c>
      <c r="J31" s="15" t="s">
        <v>16</v>
      </c>
      <c r="K31" s="15">
        <v>1</v>
      </c>
      <c r="L31" s="15">
        <f t="shared" si="0"/>
        <v>885.37699999999995</v>
      </c>
      <c r="N31" s="6">
        <v>0.88537699999999997</v>
      </c>
      <c r="O31" s="14">
        <v>0.88537699999999997</v>
      </c>
    </row>
    <row r="32" spans="7:15">
      <c r="G32" t="s">
        <v>29</v>
      </c>
      <c r="I32" s="15">
        <v>2041</v>
      </c>
      <c r="J32" s="15" t="s">
        <v>16</v>
      </c>
      <c r="K32" s="15">
        <v>1</v>
      </c>
      <c r="L32" s="15">
        <f t="shared" si="0"/>
        <v>897.51700000000005</v>
      </c>
      <c r="N32" s="6">
        <v>0.89751700000000001</v>
      </c>
      <c r="O32" s="14">
        <v>0.89751700000000001</v>
      </c>
    </row>
    <row r="33" spans="7:15">
      <c r="G33" t="s">
        <v>29</v>
      </c>
      <c r="I33" s="15">
        <v>2042</v>
      </c>
      <c r="J33" s="15" t="s">
        <v>16</v>
      </c>
      <c r="K33" s="15">
        <v>1</v>
      </c>
      <c r="L33" s="15">
        <f t="shared" si="0"/>
        <v>910.64099999999996</v>
      </c>
      <c r="N33" s="6">
        <v>0.91064100000000003</v>
      </c>
      <c r="O33" s="14">
        <v>0.91064100000000003</v>
      </c>
    </row>
    <row r="34" spans="7:15">
      <c r="G34" t="s">
        <v>29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29</v>
      </c>
      <c r="I35" s="15">
        <v>2044</v>
      </c>
      <c r="J35" s="15" t="s">
        <v>16</v>
      </c>
      <c r="K35" s="15">
        <v>1</v>
      </c>
      <c r="L35" s="15">
        <f t="shared" si="0"/>
        <v>937.24599999999998</v>
      </c>
      <c r="N35" s="6">
        <v>0.93724600000000002</v>
      </c>
      <c r="O35" s="14">
        <v>0.93724600000000002</v>
      </c>
    </row>
    <row r="36" spans="7:15">
      <c r="G36" t="s">
        <v>29</v>
      </c>
      <c r="I36" s="15">
        <v>2045</v>
      </c>
      <c r="J36" s="15" t="s">
        <v>16</v>
      </c>
      <c r="K36" s="15">
        <v>1</v>
      </c>
      <c r="L36" s="15">
        <f t="shared" si="0"/>
        <v>951.13199999999995</v>
      </c>
      <c r="N36" s="6">
        <v>0.95113199999999998</v>
      </c>
      <c r="O36" s="14">
        <v>0.95113199999999998</v>
      </c>
    </row>
    <row r="37" spans="7:15">
      <c r="G37" t="s">
        <v>29</v>
      </c>
      <c r="I37" s="15">
        <v>2046</v>
      </c>
      <c r="J37" s="15" t="s">
        <v>16</v>
      </c>
      <c r="K37" s="15">
        <v>1</v>
      </c>
      <c r="L37" s="15">
        <f t="shared" si="0"/>
        <v>965.26199999999994</v>
      </c>
      <c r="N37" s="6">
        <v>0.96526199999999995</v>
      </c>
      <c r="O37" s="14">
        <v>0.96526199999999995</v>
      </c>
    </row>
    <row r="38" spans="7:15">
      <c r="G38" t="s">
        <v>29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0.97958000000000001</v>
      </c>
      <c r="O38" s="14">
        <v>0.97958000000000001</v>
      </c>
    </row>
    <row r="39" spans="7:15">
      <c r="G39" t="s">
        <v>29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0.99297599999999997</v>
      </c>
      <c r="O39" s="14">
        <v>0.99297599999999997</v>
      </c>
    </row>
    <row r="40" spans="7:15">
      <c r="G40" t="s">
        <v>29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29</v>
      </c>
      <c r="I41" s="15">
        <v>2050</v>
      </c>
      <c r="J41" s="15" t="s">
        <v>16</v>
      </c>
      <c r="K41" s="15">
        <v>1</v>
      </c>
      <c r="L41" s="15">
        <f t="shared" si="0"/>
        <v>1030.5709999999999</v>
      </c>
      <c r="N41" s="6">
        <v>1.0305709999999999</v>
      </c>
      <c r="O41" s="14">
        <v>1.0305709999999999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72"/>
  <sheetViews>
    <sheetView workbookViewId="0">
      <selection activeCell="L11" sqref="L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5">
      <c r="B11" s="15" t="s">
        <v>30</v>
      </c>
      <c r="G11" t="s">
        <v>31</v>
      </c>
      <c r="I11" s="15">
        <v>2020</v>
      </c>
      <c r="J11" s="15" t="s">
        <v>16</v>
      </c>
      <c r="K11" s="15">
        <v>1</v>
      </c>
      <c r="N11">
        <v>69.778457000000003</v>
      </c>
    </row>
    <row r="12" spans="2:15">
      <c r="G12" t="s">
        <v>31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68516.822020000007</v>
      </c>
      <c r="N12" s="6">
        <v>68.516822020000006</v>
      </c>
    </row>
    <row r="13" spans="2:15">
      <c r="G13" t="s">
        <v>31</v>
      </c>
      <c r="I13" s="15">
        <v>2022</v>
      </c>
      <c r="J13" s="15" t="s">
        <v>16</v>
      </c>
      <c r="K13" s="15">
        <v>1</v>
      </c>
      <c r="L13" s="15">
        <f t="shared" si="0"/>
        <v>70791.529769999994</v>
      </c>
      <c r="N13" s="6">
        <v>70.791529769999997</v>
      </c>
    </row>
    <row r="14" spans="2:15">
      <c r="G14" t="s">
        <v>31</v>
      </c>
      <c r="I14" s="15">
        <v>2023</v>
      </c>
      <c r="J14" s="15" t="s">
        <v>16</v>
      </c>
      <c r="K14" s="15">
        <v>1</v>
      </c>
      <c r="L14" s="15">
        <f t="shared" si="0"/>
        <v>71425.705860000002</v>
      </c>
      <c r="N14" s="6">
        <v>71.425705859999994</v>
      </c>
    </row>
    <row r="15" spans="2:15">
      <c r="G15" t="s">
        <v>31</v>
      </c>
      <c r="I15" s="15">
        <v>2024</v>
      </c>
      <c r="J15" s="15" t="s">
        <v>16</v>
      </c>
      <c r="K15" s="15">
        <v>1</v>
      </c>
      <c r="L15" s="15">
        <f t="shared" si="0"/>
        <v>70630.224549999999</v>
      </c>
      <c r="N15" s="6">
        <v>70.630224549999994</v>
      </c>
    </row>
    <row r="16" spans="2:15">
      <c r="G16" t="s">
        <v>31</v>
      </c>
      <c r="I16" s="15">
        <v>2025</v>
      </c>
      <c r="J16" s="15" t="s">
        <v>16</v>
      </c>
      <c r="K16" s="15">
        <v>1</v>
      </c>
      <c r="L16" s="15">
        <f t="shared" si="0"/>
        <v>70356.604819999993</v>
      </c>
      <c r="N16" s="6">
        <v>70.356604820000001</v>
      </c>
    </row>
    <row r="17" spans="7:14">
      <c r="G17" t="s">
        <v>31</v>
      </c>
      <c r="I17" s="15">
        <v>2026</v>
      </c>
      <c r="J17" s="15" t="s">
        <v>16</v>
      </c>
      <c r="K17" s="15">
        <v>1</v>
      </c>
      <c r="L17" s="15">
        <f t="shared" si="0"/>
        <v>70582.028170000005</v>
      </c>
      <c r="N17" s="6">
        <v>70.582028170000001</v>
      </c>
    </row>
    <row r="18" spans="7:14">
      <c r="G18" t="s">
        <v>31</v>
      </c>
      <c r="I18" s="15">
        <v>2027</v>
      </c>
      <c r="J18" s="15" t="s">
        <v>16</v>
      </c>
      <c r="K18" s="15">
        <v>1</v>
      </c>
      <c r="L18" s="15">
        <f t="shared" si="0"/>
        <v>70605.249609999999</v>
      </c>
      <c r="N18" s="6">
        <v>70.605249610000001</v>
      </c>
    </row>
    <row r="19" spans="7:14">
      <c r="G19" t="s">
        <v>31</v>
      </c>
      <c r="I19" s="15">
        <v>2028</v>
      </c>
      <c r="J19" s="15" t="s">
        <v>16</v>
      </c>
      <c r="K19" s="15">
        <v>1</v>
      </c>
      <c r="L19" s="15">
        <f t="shared" si="0"/>
        <v>70813.747770000002</v>
      </c>
      <c r="N19" s="6">
        <v>70.813747770000006</v>
      </c>
    </row>
    <row r="20" spans="7:14">
      <c r="G20" t="s">
        <v>31</v>
      </c>
      <c r="I20" s="15">
        <v>2029</v>
      </c>
      <c r="J20" s="15" t="s">
        <v>16</v>
      </c>
      <c r="K20" s="15">
        <v>1</v>
      </c>
      <c r="L20" s="15">
        <f t="shared" si="0"/>
        <v>71234.816120000003</v>
      </c>
      <c r="N20" s="6">
        <v>71.234816120000005</v>
      </c>
    </row>
    <row r="21" spans="7:14">
      <c r="G21" t="s">
        <v>31</v>
      </c>
      <c r="I21" s="15">
        <v>2030</v>
      </c>
      <c r="J21" s="15" t="s">
        <v>16</v>
      </c>
      <c r="K21" s="15">
        <v>1</v>
      </c>
      <c r="L21" s="15">
        <f t="shared" si="0"/>
        <v>71404.792499999996</v>
      </c>
      <c r="N21" s="6">
        <v>71.404792499999999</v>
      </c>
    </row>
    <row r="22" spans="7:14">
      <c r="G22" t="s">
        <v>31</v>
      </c>
      <c r="I22" s="15">
        <v>2031</v>
      </c>
      <c r="J22" s="15" t="s">
        <v>16</v>
      </c>
      <c r="K22" s="15">
        <v>1</v>
      </c>
      <c r="L22" s="15">
        <f t="shared" si="0"/>
        <v>71508.213489999995</v>
      </c>
      <c r="N22" s="6">
        <v>71.508213490000003</v>
      </c>
    </row>
    <row r="23" spans="7:14">
      <c r="G23" t="s">
        <v>31</v>
      </c>
      <c r="I23" s="15">
        <v>2032</v>
      </c>
      <c r="J23" s="15" t="s">
        <v>16</v>
      </c>
      <c r="K23" s="15">
        <v>1</v>
      </c>
      <c r="L23" s="15">
        <f t="shared" si="0"/>
        <v>71621.670020000005</v>
      </c>
      <c r="N23" s="6">
        <v>71.621670019999996</v>
      </c>
    </row>
    <row r="24" spans="7:14">
      <c r="G24" t="s">
        <v>31</v>
      </c>
      <c r="I24" s="15">
        <v>2033</v>
      </c>
      <c r="J24" s="15" t="s">
        <v>16</v>
      </c>
      <c r="K24" s="15">
        <v>1</v>
      </c>
      <c r="L24" s="15">
        <f t="shared" si="0"/>
        <v>71988.057390000002</v>
      </c>
      <c r="N24" s="6">
        <v>71.988057389999994</v>
      </c>
    </row>
    <row r="25" spans="7:14">
      <c r="G25" t="s">
        <v>31</v>
      </c>
      <c r="I25" s="15">
        <v>2034</v>
      </c>
      <c r="J25" s="15" t="s">
        <v>16</v>
      </c>
      <c r="K25" s="15">
        <v>1</v>
      </c>
      <c r="L25" s="15">
        <f t="shared" si="0"/>
        <v>72514.425560000003</v>
      </c>
      <c r="N25" s="6">
        <v>72.514425560000006</v>
      </c>
    </row>
    <row r="26" spans="7:14">
      <c r="G26" t="s">
        <v>31</v>
      </c>
      <c r="I26" s="15">
        <v>2035</v>
      </c>
      <c r="J26" s="15" t="s">
        <v>16</v>
      </c>
      <c r="K26" s="15">
        <v>1</v>
      </c>
      <c r="L26" s="15">
        <f t="shared" si="0"/>
        <v>73115.230880000003</v>
      </c>
      <c r="N26" s="6">
        <v>73.115230879999999</v>
      </c>
    </row>
    <row r="27" spans="7:14">
      <c r="G27" t="s">
        <v>31</v>
      </c>
      <c r="I27" s="15">
        <v>2036</v>
      </c>
      <c r="J27" s="15" t="s">
        <v>16</v>
      </c>
      <c r="K27" s="15">
        <v>1</v>
      </c>
      <c r="L27" s="15">
        <f t="shared" si="0"/>
        <v>73528.021720000004</v>
      </c>
      <c r="N27" s="6">
        <v>73.528021719999998</v>
      </c>
    </row>
    <row r="28" spans="7:14">
      <c r="G28" t="s">
        <v>31</v>
      </c>
      <c r="I28" s="15">
        <v>2037</v>
      </c>
      <c r="J28" s="15" t="s">
        <v>16</v>
      </c>
      <c r="K28" s="15">
        <v>1</v>
      </c>
      <c r="L28" s="15">
        <f t="shared" si="0"/>
        <v>73855.618839999996</v>
      </c>
      <c r="N28" s="6">
        <v>73.855618840000005</v>
      </c>
    </row>
    <row r="29" spans="7:14">
      <c r="G29" t="s">
        <v>31</v>
      </c>
      <c r="I29" s="15">
        <v>2038</v>
      </c>
      <c r="J29" s="15" t="s">
        <v>16</v>
      </c>
      <c r="K29" s="15">
        <v>1</v>
      </c>
      <c r="L29" s="15">
        <f t="shared" si="0"/>
        <v>74150.729359999998</v>
      </c>
      <c r="N29" s="6">
        <v>74.15072936</v>
      </c>
    </row>
    <row r="30" spans="7:14">
      <c r="G30" t="s">
        <v>31</v>
      </c>
      <c r="I30" s="15">
        <v>2039</v>
      </c>
      <c r="J30" s="15" t="s">
        <v>16</v>
      </c>
      <c r="K30" s="15">
        <v>1</v>
      </c>
      <c r="L30" s="15">
        <f t="shared" si="0"/>
        <v>74486.762000000002</v>
      </c>
      <c r="N30" s="6">
        <v>74.486761999999999</v>
      </c>
    </row>
    <row r="31" spans="7:14">
      <c r="G31" t="s">
        <v>31</v>
      </c>
      <c r="I31" s="15">
        <v>2040</v>
      </c>
      <c r="J31" s="15" t="s">
        <v>16</v>
      </c>
      <c r="K31" s="15">
        <v>1</v>
      </c>
      <c r="L31" s="15">
        <f t="shared" si="0"/>
        <v>74892.456340000004</v>
      </c>
      <c r="N31" s="6">
        <v>74.892456339999995</v>
      </c>
    </row>
    <row r="32" spans="7:14">
      <c r="G32" t="s">
        <v>31</v>
      </c>
      <c r="I32" s="15">
        <v>2041</v>
      </c>
      <c r="J32" s="15" t="s">
        <v>16</v>
      </c>
      <c r="K32" s="15">
        <v>1</v>
      </c>
      <c r="L32" s="15">
        <f t="shared" si="0"/>
        <v>75242.096139999994</v>
      </c>
      <c r="N32" s="6">
        <v>75.242096140000001</v>
      </c>
    </row>
    <row r="33" spans="7:14">
      <c r="G33" t="s">
        <v>31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75.592551110000002</v>
      </c>
    </row>
    <row r="34" spans="7:14">
      <c r="G34" t="s">
        <v>31</v>
      </c>
      <c r="I34" s="15">
        <v>2043</v>
      </c>
      <c r="J34" s="15" t="s">
        <v>16</v>
      </c>
      <c r="K34" s="15">
        <v>1</v>
      </c>
      <c r="L34" s="15">
        <f t="shared" si="0"/>
        <v>75906.297829999996</v>
      </c>
      <c r="N34" s="6">
        <v>75.90629783</v>
      </c>
    </row>
    <row r="35" spans="7:14">
      <c r="G35" t="s">
        <v>31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76.226200309999996</v>
      </c>
    </row>
    <row r="36" spans="7:14">
      <c r="G36" t="s">
        <v>31</v>
      </c>
      <c r="I36" s="15">
        <v>2045</v>
      </c>
      <c r="J36" s="15" t="s">
        <v>16</v>
      </c>
      <c r="K36" s="15">
        <v>1</v>
      </c>
      <c r="L36" s="15">
        <f t="shared" si="0"/>
        <v>76591.005650000006</v>
      </c>
      <c r="N36" s="6">
        <v>76.59100565</v>
      </c>
    </row>
    <row r="37" spans="7:14">
      <c r="G37" t="s">
        <v>31</v>
      </c>
      <c r="I37" s="15">
        <v>2046</v>
      </c>
      <c r="J37" s="15" t="s">
        <v>16</v>
      </c>
      <c r="K37" s="15">
        <v>1</v>
      </c>
      <c r="L37" s="15">
        <f t="shared" si="0"/>
        <v>76955.765050000002</v>
      </c>
      <c r="N37" s="6">
        <v>76.955765049999997</v>
      </c>
    </row>
    <row r="38" spans="7:14">
      <c r="G38" t="s">
        <v>31</v>
      </c>
      <c r="I38" s="15">
        <v>2047</v>
      </c>
      <c r="J38" s="15" t="s">
        <v>16</v>
      </c>
      <c r="K38" s="15">
        <v>1</v>
      </c>
      <c r="L38" s="15">
        <f t="shared" si="0"/>
        <v>77267.557379999998</v>
      </c>
      <c r="N38" s="6">
        <v>77.26755738</v>
      </c>
    </row>
    <row r="39" spans="7:14">
      <c r="G39" t="s">
        <v>31</v>
      </c>
      <c r="I39" s="15">
        <v>2048</v>
      </c>
      <c r="J39" s="15" t="s">
        <v>16</v>
      </c>
      <c r="K39" s="15">
        <v>1</v>
      </c>
      <c r="L39" s="15">
        <f t="shared" si="0"/>
        <v>77577.649609999993</v>
      </c>
      <c r="N39" s="6">
        <v>77.577649609999995</v>
      </c>
    </row>
    <row r="40" spans="7:14">
      <c r="G40" t="s">
        <v>31</v>
      </c>
      <c r="I40" s="15">
        <v>2049</v>
      </c>
      <c r="J40" s="15" t="s">
        <v>16</v>
      </c>
      <c r="K40" s="15">
        <v>1</v>
      </c>
      <c r="L40" s="15">
        <f t="shared" si="0"/>
        <v>77961.587750000006</v>
      </c>
      <c r="N40" s="6">
        <v>77.961587750000007</v>
      </c>
    </row>
    <row r="41" spans="7:14">
      <c r="G41" t="s">
        <v>31</v>
      </c>
      <c r="I41" s="15">
        <v>2050</v>
      </c>
      <c r="J41" s="15" t="s">
        <v>16</v>
      </c>
      <c r="K41" s="15">
        <v>1</v>
      </c>
      <c r="L41" s="15">
        <f t="shared" si="0"/>
        <v>78388.690889999998</v>
      </c>
      <c r="N41" s="6">
        <v>78.388690890000007</v>
      </c>
    </row>
    <row r="42" spans="7:14">
      <c r="G42" s="28" t="s">
        <v>32</v>
      </c>
      <c r="I42" s="15">
        <v>2020</v>
      </c>
      <c r="J42" s="15" t="s">
        <v>16</v>
      </c>
      <c r="K42" s="15">
        <v>1</v>
      </c>
    </row>
    <row r="43" spans="7:14">
      <c r="G43" s="15" t="str">
        <f t="shared" ref="G43:G72" si="1">G42</f>
        <v>AGRNEECO2N</v>
      </c>
      <c r="I43" s="15">
        <v>2021</v>
      </c>
      <c r="J43" s="15" t="s">
        <v>16</v>
      </c>
      <c r="K43" s="15">
        <v>1</v>
      </c>
    </row>
    <row r="44" spans="7:14">
      <c r="G44" s="15" t="str">
        <f t="shared" si="1"/>
        <v>AGRNEECO2N</v>
      </c>
      <c r="I44" s="15">
        <v>2022</v>
      </c>
      <c r="J44" s="15" t="s">
        <v>16</v>
      </c>
      <c r="K44" s="15">
        <v>1</v>
      </c>
    </row>
    <row r="45" spans="7:14">
      <c r="G45" s="15" t="str">
        <f t="shared" si="1"/>
        <v>AGRNEECO2N</v>
      </c>
      <c r="I45" s="15">
        <v>2023</v>
      </c>
      <c r="J45" s="15" t="s">
        <v>16</v>
      </c>
      <c r="K45" s="15">
        <v>1</v>
      </c>
    </row>
    <row r="46" spans="7:14">
      <c r="G46" s="15" t="str">
        <f t="shared" si="1"/>
        <v>AGRNEECO2N</v>
      </c>
      <c r="I46" s="15">
        <v>2024</v>
      </c>
      <c r="J46" s="15" t="s">
        <v>16</v>
      </c>
      <c r="K46" s="15">
        <v>1</v>
      </c>
    </row>
    <row r="47" spans="7:14">
      <c r="G47" s="15" t="str">
        <f t="shared" si="1"/>
        <v>AGRNEECO2N</v>
      </c>
      <c r="I47" s="15">
        <v>2025</v>
      </c>
      <c r="J47" s="15" t="s">
        <v>16</v>
      </c>
      <c r="K47" s="15">
        <v>1</v>
      </c>
    </row>
    <row r="48" spans="7:14">
      <c r="G48" s="15" t="str">
        <f t="shared" si="1"/>
        <v>AGRNEECO2N</v>
      </c>
      <c r="I48" s="15">
        <v>2026</v>
      </c>
      <c r="J48" s="15" t="s">
        <v>16</v>
      </c>
      <c r="K48" s="15">
        <v>1</v>
      </c>
    </row>
    <row r="49" spans="7:11">
      <c r="G49" s="15" t="str">
        <f t="shared" si="1"/>
        <v>AGRNEECO2N</v>
      </c>
      <c r="I49" s="15">
        <v>2027</v>
      </c>
      <c r="J49" s="15" t="s">
        <v>16</v>
      </c>
      <c r="K49" s="15">
        <v>1</v>
      </c>
    </row>
    <row r="50" spans="7:11">
      <c r="G50" s="15" t="str">
        <f t="shared" si="1"/>
        <v>AGRNEECO2N</v>
      </c>
      <c r="I50" s="15">
        <v>2028</v>
      </c>
      <c r="J50" s="15" t="s">
        <v>16</v>
      </c>
      <c r="K50" s="15">
        <v>1</v>
      </c>
    </row>
    <row r="51" spans="7:11">
      <c r="G51" s="15" t="str">
        <f t="shared" si="1"/>
        <v>AGRNEECO2N</v>
      </c>
      <c r="I51" s="15">
        <v>2029</v>
      </c>
      <c r="J51" s="15" t="s">
        <v>16</v>
      </c>
      <c r="K51" s="15">
        <v>1</v>
      </c>
    </row>
    <row r="52" spans="7:11">
      <c r="G52" s="15" t="str">
        <f t="shared" si="1"/>
        <v>AGRNEECO2N</v>
      </c>
      <c r="I52" s="15">
        <v>2030</v>
      </c>
      <c r="J52" s="15" t="s">
        <v>16</v>
      </c>
      <c r="K52" s="15">
        <v>1</v>
      </c>
    </row>
    <row r="53" spans="7:11">
      <c r="G53" s="15" t="str">
        <f t="shared" si="1"/>
        <v>AGRNEECO2N</v>
      </c>
      <c r="I53" s="15">
        <v>2031</v>
      </c>
      <c r="J53" s="15" t="s">
        <v>16</v>
      </c>
      <c r="K53" s="15">
        <v>1</v>
      </c>
    </row>
    <row r="54" spans="7:11">
      <c r="G54" s="15" t="str">
        <f t="shared" si="1"/>
        <v>AGRNEECO2N</v>
      </c>
      <c r="I54" s="15">
        <v>2032</v>
      </c>
      <c r="J54" s="15" t="s">
        <v>16</v>
      </c>
      <c r="K54" s="15">
        <v>1</v>
      </c>
    </row>
    <row r="55" spans="7:11">
      <c r="G55" s="15" t="str">
        <f t="shared" si="1"/>
        <v>AGRNEECO2N</v>
      </c>
      <c r="I55" s="15">
        <v>2033</v>
      </c>
      <c r="J55" s="15" t="s">
        <v>16</v>
      </c>
      <c r="K55" s="15">
        <v>1</v>
      </c>
    </row>
    <row r="56" spans="7:11">
      <c r="G56" s="15" t="str">
        <f t="shared" si="1"/>
        <v>AGRNEECO2N</v>
      </c>
      <c r="I56" s="15">
        <v>2034</v>
      </c>
      <c r="J56" s="15" t="s">
        <v>16</v>
      </c>
      <c r="K56" s="15">
        <v>1</v>
      </c>
    </row>
    <row r="57" spans="7:11">
      <c r="G57" s="15" t="str">
        <f t="shared" si="1"/>
        <v>AGRNEECO2N</v>
      </c>
      <c r="I57" s="15">
        <v>2035</v>
      </c>
      <c r="J57" s="15" t="s">
        <v>16</v>
      </c>
      <c r="K57" s="15">
        <v>1</v>
      </c>
    </row>
    <row r="58" spans="7:11">
      <c r="G58" s="15" t="str">
        <f t="shared" si="1"/>
        <v>AGRNEECO2N</v>
      </c>
      <c r="I58" s="15">
        <v>2036</v>
      </c>
      <c r="J58" s="15" t="s">
        <v>16</v>
      </c>
      <c r="K58" s="15">
        <v>1</v>
      </c>
    </row>
    <row r="59" spans="7:11">
      <c r="G59" s="15" t="str">
        <f t="shared" si="1"/>
        <v>AGRNEECO2N</v>
      </c>
      <c r="I59" s="15">
        <v>2037</v>
      </c>
      <c r="J59" s="15" t="s">
        <v>16</v>
      </c>
      <c r="K59" s="15">
        <v>1</v>
      </c>
    </row>
    <row r="60" spans="7:11">
      <c r="G60" s="15" t="str">
        <f t="shared" si="1"/>
        <v>AGRNEECO2N</v>
      </c>
      <c r="I60" s="15">
        <v>2038</v>
      </c>
      <c r="J60" s="15" t="s">
        <v>16</v>
      </c>
      <c r="K60" s="15">
        <v>1</v>
      </c>
    </row>
    <row r="61" spans="7:11">
      <c r="G61" s="15" t="str">
        <f t="shared" si="1"/>
        <v>AGRNEECO2N</v>
      </c>
      <c r="I61" s="15">
        <v>2039</v>
      </c>
      <c r="J61" s="15" t="s">
        <v>16</v>
      </c>
      <c r="K61" s="15">
        <v>1</v>
      </c>
    </row>
    <row r="62" spans="7:11">
      <c r="G62" s="15" t="str">
        <f t="shared" si="1"/>
        <v>AGRNEECO2N</v>
      </c>
      <c r="I62" s="15">
        <v>2040</v>
      </c>
      <c r="J62" s="15" t="s">
        <v>16</v>
      </c>
      <c r="K62" s="15">
        <v>1</v>
      </c>
    </row>
    <row r="63" spans="7:11">
      <c r="G63" s="15" t="str">
        <f t="shared" si="1"/>
        <v>AGRNEECO2N</v>
      </c>
      <c r="I63" s="15">
        <v>2041</v>
      </c>
      <c r="J63" s="15" t="s">
        <v>16</v>
      </c>
      <c r="K63" s="15">
        <v>1</v>
      </c>
    </row>
    <row r="64" spans="7:11">
      <c r="G64" s="15" t="str">
        <f t="shared" si="1"/>
        <v>AGRNEECO2N</v>
      </c>
      <c r="I64" s="15">
        <v>2042</v>
      </c>
      <c r="J64" s="15" t="s">
        <v>16</v>
      </c>
      <c r="K64" s="15">
        <v>1</v>
      </c>
    </row>
    <row r="65" spans="7:11">
      <c r="G65" s="15" t="str">
        <f t="shared" si="1"/>
        <v>AGRNEECO2N</v>
      </c>
      <c r="I65" s="15">
        <v>2043</v>
      </c>
      <c r="J65" s="15" t="s">
        <v>16</v>
      </c>
      <c r="K65" s="15">
        <v>1</v>
      </c>
    </row>
    <row r="66" spans="7:11">
      <c r="G66" s="15" t="str">
        <f t="shared" si="1"/>
        <v>AGRNEECO2N</v>
      </c>
      <c r="I66" s="15">
        <v>2044</v>
      </c>
      <c r="J66" s="15" t="s">
        <v>16</v>
      </c>
      <c r="K66" s="15">
        <v>1</v>
      </c>
    </row>
    <row r="67" spans="7:11">
      <c r="G67" s="15" t="str">
        <f t="shared" si="1"/>
        <v>AGRNEECO2N</v>
      </c>
      <c r="I67" s="15">
        <v>2045</v>
      </c>
      <c r="J67" s="15" t="s">
        <v>16</v>
      </c>
      <c r="K67" s="15">
        <v>1</v>
      </c>
    </row>
    <row r="68" spans="7:11">
      <c r="G68" s="15" t="str">
        <f t="shared" si="1"/>
        <v>AGRNEECO2N</v>
      </c>
      <c r="I68" s="15">
        <v>2046</v>
      </c>
      <c r="J68" s="15" t="s">
        <v>16</v>
      </c>
      <c r="K68" s="15">
        <v>1</v>
      </c>
    </row>
    <row r="69" spans="7:11">
      <c r="G69" s="15" t="str">
        <f t="shared" si="1"/>
        <v>AGRNEECO2N</v>
      </c>
      <c r="I69" s="15">
        <v>2047</v>
      </c>
      <c r="J69" s="15" t="s">
        <v>16</v>
      </c>
      <c r="K69" s="15">
        <v>1</v>
      </c>
    </row>
    <row r="70" spans="7:11">
      <c r="G70" s="15" t="str">
        <f t="shared" si="1"/>
        <v>AGRNEECO2N</v>
      </c>
      <c r="I70" s="15">
        <v>2048</v>
      </c>
      <c r="J70" s="15" t="s">
        <v>16</v>
      </c>
      <c r="K70" s="15">
        <v>1</v>
      </c>
    </row>
    <row r="71" spans="7:11">
      <c r="G71" s="15" t="str">
        <f t="shared" si="1"/>
        <v>AGRNEECO2N</v>
      </c>
      <c r="I71" s="15">
        <v>2049</v>
      </c>
      <c r="J71" s="15" t="s">
        <v>16</v>
      </c>
      <c r="K71" s="15">
        <v>1</v>
      </c>
    </row>
    <row r="72" spans="7:11">
      <c r="G72" s="15" t="str">
        <f t="shared" si="1"/>
        <v>AGRNEECO2N</v>
      </c>
      <c r="I72" s="15">
        <v>2050</v>
      </c>
      <c r="J72" s="15" t="s">
        <v>16</v>
      </c>
      <c r="K72" s="1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workbookViewId="0">
      <selection activeCell="L11" sqref="L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8">
      <c r="B4" s="16" t="s">
        <v>0</v>
      </c>
    </row>
    <row r="5" spans="2:18">
      <c r="B5" s="15" t="s">
        <v>1</v>
      </c>
    </row>
    <row r="9" spans="2:18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8">
      <c r="B11" s="15" t="s">
        <v>34</v>
      </c>
      <c r="G11" t="s">
        <v>35</v>
      </c>
      <c r="I11" s="15">
        <v>2020</v>
      </c>
      <c r="J11" s="15" t="s">
        <v>16</v>
      </c>
      <c r="K11" s="15">
        <v>1</v>
      </c>
      <c r="Q11">
        <f>89.11787</f>
        <v>89.117869999999996</v>
      </c>
    </row>
    <row r="12" spans="2:18">
      <c r="G12" t="s">
        <v>35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45722.476532493201</v>
      </c>
      <c r="Q12" s="6">
        <v>87.169604609999993</v>
      </c>
    </row>
    <row r="13" spans="2:18">
      <c r="G13" t="s">
        <v>35</v>
      </c>
      <c r="I13" s="15">
        <v>2022</v>
      </c>
      <c r="J13" s="15" t="s">
        <v>16</v>
      </c>
      <c r="K13" s="15">
        <v>1</v>
      </c>
      <c r="L13" s="15">
        <f t="shared" si="0"/>
        <v>42973.302836307899</v>
      </c>
      <c r="Q13" s="6">
        <v>81.928322809999997</v>
      </c>
    </row>
    <row r="14" spans="2:18">
      <c r="G14" t="s">
        <v>35</v>
      </c>
      <c r="I14" s="15">
        <v>2023</v>
      </c>
      <c r="J14" s="15" t="s">
        <v>16</v>
      </c>
      <c r="K14" s="15">
        <v>1</v>
      </c>
      <c r="L14" s="15">
        <f t="shared" si="0"/>
        <v>42605.643503814703</v>
      </c>
      <c r="Q14" s="6">
        <v>81.227382680000005</v>
      </c>
    </row>
    <row r="15" spans="2:18">
      <c r="G15" t="s">
        <v>35</v>
      </c>
      <c r="I15" s="15">
        <v>2024</v>
      </c>
      <c r="J15" s="15" t="s">
        <v>16</v>
      </c>
      <c r="K15" s="15">
        <v>1</v>
      </c>
      <c r="L15" s="15">
        <f t="shared" si="0"/>
        <v>41831.938539713898</v>
      </c>
      <c r="Q15" s="6">
        <v>79.752319189999994</v>
      </c>
    </row>
    <row r="16" spans="2:18">
      <c r="G16" t="s">
        <v>35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78.014634419999993</v>
      </c>
    </row>
    <row r="17" spans="7:18">
      <c r="G17" t="s">
        <v>35</v>
      </c>
      <c r="I17" s="15">
        <v>2026</v>
      </c>
      <c r="J17" s="15" t="s">
        <v>16</v>
      </c>
      <c r="K17" s="15">
        <v>1</v>
      </c>
      <c r="L17" s="15">
        <f t="shared" si="0"/>
        <v>40183.692160013597</v>
      </c>
      <c r="Q17" s="6">
        <v>76.609948169999996</v>
      </c>
    </row>
    <row r="18" spans="7:18">
      <c r="G18" t="s">
        <v>35</v>
      </c>
      <c r="I18" s="15">
        <v>2027</v>
      </c>
      <c r="J18" s="15" t="s">
        <v>16</v>
      </c>
      <c r="K18" s="15">
        <v>1</v>
      </c>
      <c r="L18" s="15">
        <f t="shared" si="0"/>
        <v>39416.113893937298</v>
      </c>
      <c r="Q18" s="6">
        <v>75.146565190000004</v>
      </c>
    </row>
    <row r="19" spans="7:18">
      <c r="G19" t="s">
        <v>35</v>
      </c>
      <c r="I19" s="15">
        <v>2028</v>
      </c>
      <c r="J19" s="15" t="s">
        <v>16</v>
      </c>
      <c r="K19" s="15">
        <v>1</v>
      </c>
      <c r="L19" s="15">
        <f t="shared" si="0"/>
        <v>38695.863515258898</v>
      </c>
      <c r="Q19" s="6">
        <v>73.773412519999994</v>
      </c>
    </row>
    <row r="20" spans="7:18">
      <c r="G20" t="s">
        <v>35</v>
      </c>
      <c r="I20" s="15">
        <v>2029</v>
      </c>
      <c r="J20" s="15" t="s">
        <v>16</v>
      </c>
      <c r="K20" s="15">
        <v>1</v>
      </c>
      <c r="L20" s="15">
        <f t="shared" si="0"/>
        <v>37963.240206948198</v>
      </c>
      <c r="Q20" s="6">
        <v>72.376670939999997</v>
      </c>
    </row>
    <row r="21" spans="7:18">
      <c r="G21" t="s">
        <v>35</v>
      </c>
      <c r="I21" s="15">
        <v>2030</v>
      </c>
      <c r="J21" s="15" t="s">
        <v>16</v>
      </c>
      <c r="K21" s="15">
        <v>1</v>
      </c>
      <c r="L21" s="15">
        <f t="shared" si="0"/>
        <v>37209.083234945501</v>
      </c>
      <c r="Q21" s="6">
        <v>70.938875569999993</v>
      </c>
    </row>
    <row r="22" spans="7:18">
      <c r="G22" t="s">
        <v>35</v>
      </c>
      <c r="I22" s="15">
        <v>2031</v>
      </c>
      <c r="J22" s="15" t="s">
        <v>16</v>
      </c>
      <c r="K22" s="15">
        <v>1</v>
      </c>
      <c r="L22" s="15">
        <f t="shared" si="0"/>
        <v>36725.281303882803</v>
      </c>
      <c r="Q22" s="6">
        <v>70.016510330000003</v>
      </c>
    </row>
    <row r="23" spans="7:18">
      <c r="G23" t="s">
        <v>35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68.896114310000002</v>
      </c>
    </row>
    <row r="24" spans="7:18">
      <c r="G24" t="s">
        <v>35</v>
      </c>
      <c r="I24" s="15">
        <v>2033</v>
      </c>
      <c r="J24" s="15" t="s">
        <v>16</v>
      </c>
      <c r="K24" s="15">
        <v>1</v>
      </c>
      <c r="L24" s="15">
        <f t="shared" si="0"/>
        <v>35649.086224795603</v>
      </c>
      <c r="Q24" s="6">
        <v>67.964751399999997</v>
      </c>
    </row>
    <row r="25" spans="7:18">
      <c r="G25" t="s">
        <v>35</v>
      </c>
      <c r="I25" s="15">
        <v>2034</v>
      </c>
      <c r="J25" s="15" t="s">
        <v>16</v>
      </c>
      <c r="K25" s="15">
        <v>1</v>
      </c>
      <c r="L25" s="15">
        <f t="shared" si="0"/>
        <v>35140.427303746597</v>
      </c>
      <c r="Q25" s="6">
        <v>66.994996470000004</v>
      </c>
    </row>
    <row r="26" spans="7:18">
      <c r="G26" t="s">
        <v>35</v>
      </c>
      <c r="I26" s="15">
        <v>2035</v>
      </c>
      <c r="J26" s="15" t="s">
        <v>16</v>
      </c>
      <c r="K26" s="15">
        <v>1</v>
      </c>
      <c r="L26" s="15">
        <f t="shared" si="0"/>
        <v>34538.767137534101</v>
      </c>
      <c r="Q26" s="6">
        <v>65.847935269999994</v>
      </c>
      <c r="R26">
        <v>-6.1802100639999997</v>
      </c>
    </row>
    <row r="27" spans="7:18">
      <c r="G27" t="s">
        <v>35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64.965122989999998</v>
      </c>
      <c r="R27">
        <v>-8.3770558550000001</v>
      </c>
    </row>
    <row r="28" spans="7:18">
      <c r="G28" t="s">
        <v>35</v>
      </c>
      <c r="I28" s="15">
        <v>2037</v>
      </c>
      <c r="J28" s="15" t="s">
        <v>16</v>
      </c>
      <c r="K28" s="15">
        <v>1</v>
      </c>
      <c r="L28" s="15">
        <f t="shared" si="0"/>
        <v>33874.231818801098</v>
      </c>
      <c r="Q28" s="6">
        <v>64.581002999999995</v>
      </c>
      <c r="R28">
        <v>-10.61957522</v>
      </c>
    </row>
    <row r="29" spans="7:18">
      <c r="G29" t="s">
        <v>35</v>
      </c>
      <c r="I29" s="15">
        <v>2038</v>
      </c>
      <c r="J29" s="15" t="s">
        <v>16</v>
      </c>
      <c r="K29" s="15">
        <v>1</v>
      </c>
      <c r="L29" s="15">
        <f t="shared" si="0"/>
        <v>33679.443177384201</v>
      </c>
      <c r="Q29" s="6">
        <v>64.209639719999998</v>
      </c>
      <c r="R29">
        <v>-12.812150949999999</v>
      </c>
    </row>
    <row r="30" spans="7:18">
      <c r="G30" t="s">
        <v>35</v>
      </c>
      <c r="I30" s="15">
        <v>2039</v>
      </c>
      <c r="J30" s="15" t="s">
        <v>16</v>
      </c>
      <c r="K30" s="15">
        <v>1</v>
      </c>
      <c r="L30" s="15">
        <f t="shared" si="0"/>
        <v>33542.913019209802</v>
      </c>
      <c r="Q30" s="6">
        <v>63.949345860000001</v>
      </c>
      <c r="R30">
        <v>-14.871060760000001</v>
      </c>
    </row>
    <row r="31" spans="7:18">
      <c r="G31" t="s">
        <v>35</v>
      </c>
      <c r="I31" s="15">
        <v>2040</v>
      </c>
      <c r="J31" s="15" t="s">
        <v>16</v>
      </c>
      <c r="K31" s="15">
        <v>1</v>
      </c>
      <c r="L31" s="15">
        <f t="shared" si="0"/>
        <v>33435.894165327001</v>
      </c>
      <c r="Q31" s="6">
        <v>63.74531511</v>
      </c>
      <c r="R31">
        <v>-16.479587200000001</v>
      </c>
    </row>
    <row r="32" spans="7:18">
      <c r="G32" t="s">
        <v>35</v>
      </c>
      <c r="I32" s="15">
        <v>2041</v>
      </c>
      <c r="J32" s="15" t="s">
        <v>16</v>
      </c>
      <c r="K32" s="15">
        <v>1</v>
      </c>
      <c r="L32" s="15">
        <f t="shared" si="0"/>
        <v>33362.906840939999</v>
      </c>
      <c r="Q32" s="6">
        <v>63.606165249999997</v>
      </c>
      <c r="R32">
        <v>-18.44727958</v>
      </c>
    </row>
    <row r="33" spans="7:18">
      <c r="G33" t="s">
        <v>35</v>
      </c>
      <c r="I33" s="15">
        <v>2042</v>
      </c>
      <c r="J33" s="15" t="s">
        <v>16</v>
      </c>
      <c r="K33" s="15">
        <v>1</v>
      </c>
      <c r="L33" s="15">
        <f t="shared" si="0"/>
        <v>33319.586787806496</v>
      </c>
      <c r="Q33" s="6">
        <v>63.52357585</v>
      </c>
      <c r="R33">
        <v>-20.200716190000001</v>
      </c>
    </row>
    <row r="34" spans="7:18">
      <c r="G34" t="s">
        <v>35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63.476271930000003</v>
      </c>
      <c r="R34">
        <v>-22.157220769999999</v>
      </c>
    </row>
    <row r="35" spans="7:18">
      <c r="G35" t="s">
        <v>35</v>
      </c>
      <c r="I35" s="15">
        <v>2044</v>
      </c>
      <c r="J35" s="15" t="s">
        <v>16</v>
      </c>
      <c r="K35" s="15">
        <v>1</v>
      </c>
      <c r="L35" s="15">
        <f t="shared" si="0"/>
        <v>33283.218502384203</v>
      </c>
      <c r="Q35" s="6">
        <v>63.454239950000002</v>
      </c>
      <c r="R35">
        <v>-24.349749259999999</v>
      </c>
    </row>
    <row r="36" spans="7:18">
      <c r="G36" t="s">
        <v>35</v>
      </c>
      <c r="I36" s="15">
        <v>2045</v>
      </c>
      <c r="J36" s="15" t="s">
        <v>16</v>
      </c>
      <c r="K36" s="15">
        <v>1</v>
      </c>
      <c r="L36" s="15">
        <f t="shared" si="0"/>
        <v>33298.489448705703</v>
      </c>
      <c r="Q36" s="6">
        <v>63.483353909999998</v>
      </c>
      <c r="R36">
        <v>-26.465673819999999</v>
      </c>
    </row>
    <row r="37" spans="7:18">
      <c r="G37" t="s">
        <v>35</v>
      </c>
      <c r="I37" s="15">
        <v>2046</v>
      </c>
      <c r="J37" s="15" t="s">
        <v>16</v>
      </c>
      <c r="K37" s="15">
        <v>1</v>
      </c>
      <c r="L37" s="15">
        <f t="shared" si="0"/>
        <v>33333.339931948198</v>
      </c>
      <c r="Q37" s="6">
        <v>63.549796129999997</v>
      </c>
      <c r="R37">
        <v>-28.28177019</v>
      </c>
    </row>
    <row r="38" spans="7:18">
      <c r="G38" t="s">
        <v>35</v>
      </c>
      <c r="I38" s="15">
        <v>2047</v>
      </c>
      <c r="J38" s="15" t="s">
        <v>16</v>
      </c>
      <c r="K38" s="15">
        <v>1</v>
      </c>
      <c r="L38" s="15">
        <f t="shared" si="0"/>
        <v>33259.624784468702</v>
      </c>
      <c r="Q38" s="6">
        <v>63.409258680000001</v>
      </c>
      <c r="R38">
        <v>-30.103759060000002</v>
      </c>
    </row>
    <row r="39" spans="7:18">
      <c r="G39" t="s">
        <v>35</v>
      </c>
      <c r="I39" s="15">
        <v>2048</v>
      </c>
      <c r="J39" s="15" t="s">
        <v>16</v>
      </c>
      <c r="K39" s="15">
        <v>1</v>
      </c>
      <c r="L39" s="15">
        <f t="shared" si="0"/>
        <v>33331.203596321502</v>
      </c>
      <c r="Q39" s="6">
        <v>63.545723219999999</v>
      </c>
      <c r="R39">
        <v>-31.883496579999999</v>
      </c>
    </row>
    <row r="40" spans="7:18">
      <c r="G40" t="s">
        <v>35</v>
      </c>
      <c r="I40" s="15">
        <v>2049</v>
      </c>
      <c r="J40" s="15" t="s">
        <v>16</v>
      </c>
      <c r="K40" s="15">
        <v>1</v>
      </c>
      <c r="L40" s="15">
        <f t="shared" si="0"/>
        <v>33420.797255790203</v>
      </c>
      <c r="Q40" s="6">
        <v>63.716532950000001</v>
      </c>
      <c r="R40">
        <v>-33.642220279999997</v>
      </c>
    </row>
    <row r="41" spans="7:18">
      <c r="G41" t="s">
        <v>35</v>
      </c>
      <c r="I41" s="15">
        <v>2050</v>
      </c>
      <c r="J41" s="15" t="s">
        <v>16</v>
      </c>
      <c r="K41" s="15">
        <v>1</v>
      </c>
      <c r="L41" s="15">
        <f t="shared" si="0"/>
        <v>33515.502356743898</v>
      </c>
      <c r="Q41" s="6">
        <v>63.89708761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1"/>
  <sheetViews>
    <sheetView workbookViewId="0">
      <selection activeCell="L11" sqref="L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7" max="17" width="12.81640625"/>
    <col min="18" max="18" width="14"/>
  </cols>
  <sheetData>
    <row r="1" spans="1:18">
      <c r="A1" s="15" t="s">
        <v>36</v>
      </c>
    </row>
    <row r="4" spans="1:18">
      <c r="B4" s="16" t="s">
        <v>0</v>
      </c>
    </row>
    <row r="5" spans="1:18">
      <c r="B5" s="15" t="s">
        <v>1</v>
      </c>
    </row>
    <row r="9" spans="1:18">
      <c r="J9" s="15" t="s">
        <v>2</v>
      </c>
    </row>
    <row r="10" spans="1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1:18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Q11">
        <f>89.11787</f>
        <v>89.117869999999996</v>
      </c>
    </row>
    <row r="12" spans="1:18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41447.128077506801</v>
      </c>
      <c r="Q12" s="6">
        <v>87.169604609999993</v>
      </c>
    </row>
    <row r="13" spans="1:18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38955.019973692099</v>
      </c>
      <c r="Q13" s="6">
        <v>81.928322809999997</v>
      </c>
    </row>
    <row r="14" spans="1:18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81.227382680000005</v>
      </c>
    </row>
    <row r="15" spans="1:18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37920.380650286097</v>
      </c>
      <c r="Q15" s="6">
        <v>79.752319189999994</v>
      </c>
    </row>
    <row r="16" spans="1:18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37094.151788256102</v>
      </c>
      <c r="Q16" s="6">
        <v>78.014634419999993</v>
      </c>
    </row>
    <row r="17" spans="7:18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36426.256009986399</v>
      </c>
      <c r="Q17" s="6">
        <v>76.609948169999996</v>
      </c>
    </row>
    <row r="18" spans="7:18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35730.451296062703</v>
      </c>
      <c r="Q18" s="6">
        <v>75.146565190000004</v>
      </c>
    </row>
    <row r="19" spans="7:18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73.773412519999994</v>
      </c>
    </row>
    <row r="20" spans="7:18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34413.430733051799</v>
      </c>
      <c r="Q20" s="6">
        <v>72.376670939999997</v>
      </c>
    </row>
    <row r="21" spans="7:18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33729.792335054502</v>
      </c>
      <c r="Q21" s="6">
        <v>70.938875569999993</v>
      </c>
    </row>
    <row r="22" spans="7:18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33291.229026117202</v>
      </c>
      <c r="Q22" s="6">
        <v>70.016510330000003</v>
      </c>
    </row>
    <row r="23" spans="7:18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32758.506667833801</v>
      </c>
      <c r="Q23" s="6">
        <v>68.896114310000002</v>
      </c>
    </row>
    <row r="24" spans="7:18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32315.665175204402</v>
      </c>
      <c r="Q24" s="6">
        <v>67.964751399999997</v>
      </c>
    </row>
    <row r="25" spans="7:18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31854.569166253401</v>
      </c>
      <c r="Q25" s="6">
        <v>66.994996470000004</v>
      </c>
    </row>
    <row r="26" spans="7:18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65.847935269999994</v>
      </c>
      <c r="R26">
        <v>-6.1802100639999997</v>
      </c>
    </row>
    <row r="27" spans="7:18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30889.411339931899</v>
      </c>
      <c r="Q27" s="6">
        <v>64.965122989999998</v>
      </c>
      <c r="R27">
        <v>-8.3770558550000001</v>
      </c>
    </row>
    <row r="28" spans="7:18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30706.771181198899</v>
      </c>
      <c r="Q28" s="6">
        <v>64.581002999999995</v>
      </c>
      <c r="R28">
        <v>-10.61957522</v>
      </c>
    </row>
    <row r="29" spans="7:18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30530.196542615799</v>
      </c>
      <c r="Q29" s="6">
        <v>64.209639719999998</v>
      </c>
      <c r="R29">
        <v>-12.812150949999999</v>
      </c>
    </row>
    <row r="30" spans="7:18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30406.432840790199</v>
      </c>
      <c r="Q30" s="6">
        <v>63.949345860000001</v>
      </c>
      <c r="R30">
        <v>-14.871060760000001</v>
      </c>
    </row>
    <row r="31" spans="7:18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30309.420944672998</v>
      </c>
      <c r="Q31" s="6">
        <v>63.74531511</v>
      </c>
      <c r="R31">
        <v>-16.479587200000001</v>
      </c>
    </row>
    <row r="32" spans="7:18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30243.258409059901</v>
      </c>
      <c r="Q32" s="6">
        <v>63.606165249999997</v>
      </c>
      <c r="R32">
        <v>-18.44727958</v>
      </c>
    </row>
    <row r="33" spans="7:18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30203.989062193501</v>
      </c>
      <c r="Q33" s="6">
        <v>63.52357585</v>
      </c>
      <c r="R33">
        <v>-20.200716190000001</v>
      </c>
    </row>
    <row r="34" spans="7:18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30181.497143828299</v>
      </c>
      <c r="Q34" s="6">
        <v>63.476271930000003</v>
      </c>
      <c r="R34">
        <v>-22.157220769999999</v>
      </c>
    </row>
    <row r="35" spans="7:18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63.454239950000002</v>
      </c>
      <c r="R35">
        <v>-24.349749259999999</v>
      </c>
    </row>
    <row r="36" spans="7:18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30184.864461294299</v>
      </c>
      <c r="Q36" s="6">
        <v>63.483353909999998</v>
      </c>
      <c r="R36">
        <v>-26.465673819999999</v>
      </c>
    </row>
    <row r="37" spans="7:18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30216.456198051801</v>
      </c>
      <c r="Q37" s="6">
        <v>63.549796129999997</v>
      </c>
      <c r="R37">
        <v>-28.28177019</v>
      </c>
    </row>
    <row r="38" spans="7:18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63.409258680000001</v>
      </c>
      <c r="R38">
        <v>-30.103759060000002</v>
      </c>
    </row>
    <row r="39" spans="7:18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30214.519623678501</v>
      </c>
      <c r="Q39" s="6">
        <v>63.545723219999999</v>
      </c>
      <c r="R39">
        <v>-31.883496579999999</v>
      </c>
    </row>
    <row r="40" spans="7:18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30295.735694209801</v>
      </c>
      <c r="Q40" s="6">
        <v>63.716532950000001</v>
      </c>
      <c r="R40">
        <v>-33.642220279999997</v>
      </c>
    </row>
    <row r="41" spans="7:18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workbookViewId="0">
      <selection activeCell="L11" sqref="L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5">
      <c r="B11" s="15" t="s">
        <v>39</v>
      </c>
      <c r="G11" t="s">
        <v>40</v>
      </c>
      <c r="I11" s="15">
        <v>2020</v>
      </c>
      <c r="J11" s="15" t="s">
        <v>16</v>
      </c>
      <c r="K11" s="15">
        <v>1</v>
      </c>
      <c r="N11" s="14">
        <v>53.68446015</v>
      </c>
    </row>
    <row r="12" spans="2:15">
      <c r="G12" t="s">
        <v>40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51677.813889999998</v>
      </c>
      <c r="N12" s="6">
        <v>51.677813890000003</v>
      </c>
      <c r="O12" s="15"/>
    </row>
    <row r="13" spans="2:15">
      <c r="G13" t="s">
        <v>40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54.333848500000002</v>
      </c>
      <c r="O13" s="15"/>
    </row>
    <row r="14" spans="2:15">
      <c r="G14" t="s">
        <v>40</v>
      </c>
      <c r="I14" s="15">
        <v>2023</v>
      </c>
      <c r="J14" s="15" t="s">
        <v>16</v>
      </c>
      <c r="K14" s="15">
        <v>1</v>
      </c>
      <c r="L14" s="15">
        <f t="shared" si="0"/>
        <v>52201.467539999998</v>
      </c>
      <c r="N14" s="6">
        <v>52.201467540000003</v>
      </c>
      <c r="O14" s="15"/>
    </row>
    <row r="15" spans="2:15">
      <c r="G15" t="s">
        <v>40</v>
      </c>
      <c r="I15" s="15">
        <v>2024</v>
      </c>
      <c r="J15" s="15" t="s">
        <v>16</v>
      </c>
      <c r="K15" s="15">
        <v>1</v>
      </c>
      <c r="L15" s="15">
        <f t="shared" si="0"/>
        <v>47258.509919999997</v>
      </c>
      <c r="N15" s="6">
        <v>47.258509920000002</v>
      </c>
      <c r="O15" s="15"/>
    </row>
    <row r="16" spans="2:15">
      <c r="G16" t="s">
        <v>40</v>
      </c>
      <c r="I16" s="15">
        <v>2025</v>
      </c>
      <c r="J16" s="15" t="s">
        <v>16</v>
      </c>
      <c r="K16" s="15">
        <v>1</v>
      </c>
      <c r="L16" s="15">
        <f t="shared" si="0"/>
        <v>38301.570910000002</v>
      </c>
      <c r="N16" s="6">
        <v>38.301570910000002</v>
      </c>
      <c r="O16" s="15"/>
    </row>
    <row r="17" spans="7:15">
      <c r="G17" t="s">
        <v>40</v>
      </c>
      <c r="I17" s="15">
        <v>2026</v>
      </c>
      <c r="J17" s="15" t="s">
        <v>16</v>
      </c>
      <c r="K17" s="15">
        <v>1</v>
      </c>
      <c r="L17" s="15">
        <f t="shared" si="0"/>
        <v>39194.678379999998</v>
      </c>
      <c r="N17" s="6">
        <v>39.194678379999999</v>
      </c>
      <c r="O17" s="15"/>
    </row>
    <row r="18" spans="7:15">
      <c r="G18" t="s">
        <v>40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40</v>
      </c>
      <c r="I19" s="15">
        <v>2028</v>
      </c>
      <c r="J19" s="15" t="s">
        <v>16</v>
      </c>
      <c r="K19" s="15">
        <v>1</v>
      </c>
      <c r="L19" s="15">
        <f t="shared" si="0"/>
        <v>38604.032709999999</v>
      </c>
      <c r="N19" s="6">
        <v>38.604032709999998</v>
      </c>
      <c r="O19" s="15"/>
    </row>
    <row r="20" spans="7:15">
      <c r="G20" t="s">
        <v>40</v>
      </c>
      <c r="I20" s="15">
        <v>2029</v>
      </c>
      <c r="J20" s="15" t="s">
        <v>16</v>
      </c>
      <c r="K20" s="15">
        <v>1</v>
      </c>
      <c r="L20" s="15">
        <f t="shared" si="0"/>
        <v>35914.915209999999</v>
      </c>
      <c r="N20" s="6">
        <v>35.914915209999997</v>
      </c>
      <c r="O20" s="15"/>
    </row>
    <row r="21" spans="7:15">
      <c r="G21" t="s">
        <v>40</v>
      </c>
      <c r="I21" s="15">
        <v>2030</v>
      </c>
      <c r="J21" s="15" t="s">
        <v>16</v>
      </c>
      <c r="K21" s="15">
        <v>1</v>
      </c>
      <c r="L21" s="15">
        <f t="shared" si="0"/>
        <v>31090.485639999999</v>
      </c>
      <c r="N21" s="6">
        <v>31.090485640000001</v>
      </c>
      <c r="O21" s="15"/>
    </row>
    <row r="22" spans="7:15">
      <c r="G22" t="s">
        <v>40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31.611600360000001</v>
      </c>
      <c r="O22" s="15"/>
    </row>
    <row r="23" spans="7:15">
      <c r="G23" t="s">
        <v>40</v>
      </c>
      <c r="I23" s="15">
        <v>2032</v>
      </c>
      <c r="J23" s="15" t="s">
        <v>16</v>
      </c>
      <c r="K23" s="15">
        <v>1</v>
      </c>
      <c r="L23" s="15">
        <f t="shared" si="0"/>
        <v>32346.863979999998</v>
      </c>
      <c r="N23" s="6">
        <v>32.346863980000002</v>
      </c>
      <c r="O23" s="15"/>
    </row>
    <row r="24" spans="7:15">
      <c r="G24" t="s">
        <v>40</v>
      </c>
      <c r="I24" s="15">
        <v>2033</v>
      </c>
      <c r="J24" s="15" t="s">
        <v>16</v>
      </c>
      <c r="K24" s="15">
        <v>1</v>
      </c>
      <c r="L24" s="15">
        <f t="shared" si="0"/>
        <v>32556.706910000001</v>
      </c>
      <c r="N24" s="6">
        <v>32.556706910000003</v>
      </c>
      <c r="O24" s="15"/>
    </row>
    <row r="25" spans="7:15">
      <c r="G25" t="s">
        <v>40</v>
      </c>
      <c r="I25" s="15">
        <v>2034</v>
      </c>
      <c r="J25" s="15" t="s">
        <v>16</v>
      </c>
      <c r="K25" s="15">
        <v>1</v>
      </c>
      <c r="L25" s="15">
        <f t="shared" si="0"/>
        <v>31341.676299999999</v>
      </c>
      <c r="N25" s="6">
        <v>31.3416763</v>
      </c>
      <c r="O25" s="15"/>
    </row>
    <row r="26" spans="7:15">
      <c r="G26" t="s">
        <v>40</v>
      </c>
      <c r="I26" s="15">
        <v>2035</v>
      </c>
      <c r="J26" s="15" t="s">
        <v>16</v>
      </c>
      <c r="K26" s="15">
        <v>1</v>
      </c>
      <c r="L26" s="15">
        <f t="shared" si="0"/>
        <v>30761.937109999999</v>
      </c>
      <c r="N26" s="6">
        <v>30.761937110000002</v>
      </c>
      <c r="O26" s="15"/>
    </row>
    <row r="27" spans="7:15">
      <c r="G27" t="s">
        <v>40</v>
      </c>
      <c r="I27" s="15">
        <v>2036</v>
      </c>
      <c r="J27" s="15" t="s">
        <v>16</v>
      </c>
      <c r="K27" s="15">
        <v>1</v>
      </c>
      <c r="L27" s="15">
        <f t="shared" si="0"/>
        <v>30030.509429999998</v>
      </c>
      <c r="N27" s="6">
        <v>30.030509429999999</v>
      </c>
      <c r="O27" s="15"/>
    </row>
    <row r="28" spans="7:15">
      <c r="G28" t="s">
        <v>40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29.451236300000001</v>
      </c>
      <c r="O28" s="15"/>
    </row>
    <row r="29" spans="7:15">
      <c r="G29" t="s">
        <v>40</v>
      </c>
      <c r="I29" s="15">
        <v>2038</v>
      </c>
      <c r="J29" s="15" t="s">
        <v>16</v>
      </c>
      <c r="K29" s="15">
        <v>1</v>
      </c>
      <c r="L29" s="15">
        <f t="shared" si="0"/>
        <v>29002.828290000001</v>
      </c>
      <c r="N29" s="6">
        <v>29.00282829</v>
      </c>
      <c r="O29" s="15"/>
    </row>
    <row r="30" spans="7:15">
      <c r="G30" t="s">
        <v>40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40</v>
      </c>
      <c r="I31" s="15">
        <v>2040</v>
      </c>
      <c r="J31" s="15" t="s">
        <v>16</v>
      </c>
      <c r="K31" s="15">
        <v>1</v>
      </c>
      <c r="L31" s="15">
        <f t="shared" si="0"/>
        <v>26767.182840000001</v>
      </c>
      <c r="N31" s="6">
        <v>26.76718284</v>
      </c>
      <c r="O31" s="15"/>
    </row>
    <row r="32" spans="7:15">
      <c r="G32" t="s">
        <v>40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24.577266120000001</v>
      </c>
      <c r="O32" s="15"/>
    </row>
    <row r="33" spans="7:15">
      <c r="G33" t="s">
        <v>40</v>
      </c>
      <c r="I33" s="15">
        <v>2042</v>
      </c>
      <c r="J33" s="15" t="s">
        <v>16</v>
      </c>
      <c r="K33" s="15">
        <v>1</v>
      </c>
      <c r="L33" s="15">
        <f t="shared" si="0"/>
        <v>23401.492740000002</v>
      </c>
      <c r="N33" s="6">
        <v>23.401492739999998</v>
      </c>
      <c r="O33" s="15"/>
    </row>
    <row r="34" spans="7:15">
      <c r="G34" t="s">
        <v>40</v>
      </c>
      <c r="I34" s="15">
        <v>2043</v>
      </c>
      <c r="J34" s="15" t="s">
        <v>16</v>
      </c>
      <c r="K34" s="15">
        <v>1</v>
      </c>
      <c r="L34" s="15">
        <f t="shared" si="0"/>
        <v>21569.100930000001</v>
      </c>
      <c r="N34" s="6">
        <v>21.569100930000001</v>
      </c>
      <c r="O34" s="15"/>
    </row>
    <row r="35" spans="7:15">
      <c r="G35" t="s">
        <v>40</v>
      </c>
      <c r="I35" s="15">
        <v>2044</v>
      </c>
      <c r="J35" s="15" t="s">
        <v>16</v>
      </c>
      <c r="K35" s="15">
        <v>1</v>
      </c>
      <c r="L35" s="15">
        <f t="shared" si="0"/>
        <v>19519.739969999999</v>
      </c>
      <c r="N35" s="6">
        <v>19.51973997</v>
      </c>
      <c r="O35" s="15"/>
    </row>
    <row r="36" spans="7:15">
      <c r="G36" t="s">
        <v>40</v>
      </c>
      <c r="I36" s="15">
        <v>2045</v>
      </c>
      <c r="J36" s="15" t="s">
        <v>16</v>
      </c>
      <c r="K36" s="15">
        <v>1</v>
      </c>
      <c r="L36" s="15">
        <f t="shared" si="0"/>
        <v>18008.707320000001</v>
      </c>
      <c r="N36" s="6">
        <v>18.008707319999999</v>
      </c>
      <c r="O36" s="15"/>
    </row>
    <row r="37" spans="7:15">
      <c r="G37" t="s">
        <v>40</v>
      </c>
      <c r="I37" s="15">
        <v>2046</v>
      </c>
      <c r="J37" s="15" t="s">
        <v>16</v>
      </c>
      <c r="K37" s="15">
        <v>1</v>
      </c>
      <c r="L37" s="15">
        <f t="shared" si="0"/>
        <v>17795.386770000001</v>
      </c>
      <c r="N37" s="6">
        <v>17.79538677</v>
      </c>
      <c r="O37" s="15"/>
    </row>
    <row r="38" spans="7:15">
      <c r="G38" t="s">
        <v>40</v>
      </c>
      <c r="I38" s="15">
        <v>2047</v>
      </c>
      <c r="J38" s="15" t="s">
        <v>16</v>
      </c>
      <c r="K38" s="15">
        <v>1</v>
      </c>
      <c r="L38" s="15">
        <f t="shared" si="0"/>
        <v>17937.584500000001</v>
      </c>
      <c r="N38" s="6">
        <v>17.9375845</v>
      </c>
      <c r="O38" s="15"/>
    </row>
    <row r="39" spans="7:15">
      <c r="G39" t="s">
        <v>40</v>
      </c>
      <c r="I39" s="15">
        <v>2048</v>
      </c>
      <c r="J39" s="15" t="s">
        <v>16</v>
      </c>
      <c r="K39" s="15">
        <v>1</v>
      </c>
      <c r="L39" s="15">
        <f t="shared" si="0"/>
        <v>17877.465939999998</v>
      </c>
      <c r="N39" s="6">
        <v>17.87746594</v>
      </c>
      <c r="O39" s="15"/>
    </row>
    <row r="40" spans="7:15">
      <c r="G40" t="s">
        <v>40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40</v>
      </c>
      <c r="I41" s="15">
        <v>2050</v>
      </c>
      <c r="J41" s="15" t="s">
        <v>16</v>
      </c>
      <c r="K41" s="15">
        <v>1</v>
      </c>
      <c r="L41" s="15">
        <f t="shared" si="0"/>
        <v>18034.271239999998</v>
      </c>
      <c r="N41" s="6">
        <v>18.034271239999999</v>
      </c>
      <c r="O41" s="1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79985961485641044"/>
  </sheetPr>
  <dimension ref="A4:S41"/>
  <sheetViews>
    <sheetView topLeftCell="A7" zoomScale="61" zoomScaleNormal="61" workbookViewId="0">
      <selection activeCell="W23" sqref="W23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4" spans="2:19">
      <c r="B4" s="16" t="s">
        <v>0</v>
      </c>
    </row>
    <row r="5" spans="2:19">
      <c r="B5" s="15" t="s">
        <v>1</v>
      </c>
    </row>
    <row r="9" spans="2:19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44</v>
      </c>
      <c r="D11" s="22" t="s">
        <v>45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2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17302.572540000001</v>
      </c>
      <c r="N12" s="15">
        <f t="shared" si="0"/>
        <v>17302.572540000001</v>
      </c>
      <c r="O12" s="15"/>
      <c r="P12" s="14">
        <v>0</v>
      </c>
      <c r="S12" s="14">
        <v>-17.30257254</v>
      </c>
    </row>
    <row r="13" spans="2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-15.406325819999999</v>
      </c>
    </row>
    <row r="14" spans="2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15043.035089999999</v>
      </c>
      <c r="N14" s="15">
        <f t="shared" si="0"/>
        <v>15043.035089999999</v>
      </c>
      <c r="O14" s="15"/>
      <c r="P14" s="14">
        <v>0</v>
      </c>
      <c r="S14" s="14">
        <v>-15.04303509</v>
      </c>
    </row>
    <row r="15" spans="2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2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-14.316453640000001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13953.162909999999</v>
      </c>
      <c r="N17" s="15">
        <f t="shared" si="0"/>
        <v>13953.162909999999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13226.581459999999</v>
      </c>
      <c r="N19" s="15">
        <f t="shared" si="0"/>
        <v>13226.581459999999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12863.290730000001</v>
      </c>
      <c r="N20" s="15">
        <f t="shared" si="0"/>
        <v>12863.290730000001</v>
      </c>
      <c r="O20" s="15"/>
      <c r="P20" s="14">
        <v>0</v>
      </c>
      <c r="S20" s="14">
        <v>-12.863290729999999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2025-02-27T21:23:08Z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