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COMCO2" sheetId="22" r:id="rId7"/>
    <sheet name="RSDCO2" sheetId="23" r:id="rId8"/>
    <sheet name="SUPCO2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<sst xmlns="http://schemas.openxmlformats.org/spreadsheetml/2006/main" count="698" uniqueCount="40">
  <si>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</si>
  <si>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</si>
  <si>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</si>
  <si>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</si>
  <si>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</si>
  <si>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</si>
  <si>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</si>
  <si>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</si>
  <si>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</si>
  <si>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</si>
  <si>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</si>
  <si>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</si>
  <si>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</si>
  <si>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</si>
  <si>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</si>
  <si>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</si>
  <si>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</si>
  <si>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AU_TRACO2_BND</t>
  </si>
  <si>
    <t>TRACO2N</t>
  </si>
  <si>
    <t>All industry constraint</t>
  </si>
  <si>
    <t>heavy industry constraint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</si>
  <si>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</si>
  <si>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</si>
  <si>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</si>
  <si>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</si>
  <si>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</si>
  <si>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</si>
  <si>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</si>
  <si>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</si>
  <si>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</si>
  <si>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AU_COMCO2_BND</t>
  </si>
  <si>
    <t>COMCO2N</t>
  </si>
  <si>
    <t>UC_RSDNET</t>
  </si>
  <si>
    <t>AU_RSDCO2_BND</t>
  </si>
  <si>
    <t>RSDCO2N</t>
  </si>
  <si>
    <t>UC_SUPNET</t>
  </si>
  <si>
    <t>OIL GAS</t>
  </si>
  <si>
    <t>WASTE</t>
  </si>
  <si>
    <t>AU_SUPCO2_BND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</si>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</sst>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4" fillId="0" borderId="0" xfId="0" applyNumberFormat="1" applyFont="1" applyFill="1" applyBorder="1" applyAlignment="1" applyProtection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0</xdr:colOff>
      <xdr:row>10</xdr:row>
      <xdr:rowOff>0</xdr:rowOff>
    </xdr:from>
    <xdr:to>
      <xdr:col>37</xdr:col>
      <xdr:colOff>314960</xdr:colOff>
      <xdr:row>43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60200" y="184150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309880</xdr:colOff>
      <xdr:row>39</xdr:row>
      <xdr:rowOff>70485</xdr:rowOff>
    </xdr:from>
    <xdr:to>
      <xdr:col>46</xdr:col>
      <xdr:colOff>128270</xdr:colOff>
      <xdr:row>62</xdr:row>
      <xdr:rowOff>80010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946880" y="7252335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abSelected="1" workbookViewId="0">
      <selection activeCell="D16" sqref="D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H16" sqref="H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" workbookViewId="0">
      <selection activeCell="B15" sqref="B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N10" s="3" t="s">
        <v>19</v>
      </c>
      <c r="O10" s="3" t="s">
        <v>20</v>
      </c>
    </row>
    <row r="11" spans="2:15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 t="shared" ref="L11:L41" si="0">N11*1000</f>
        <v>98959.5594877</v>
      </c>
      <c r="N11" s="4">
        <f t="shared" ref="N11:N41" si="1">O11*1.345</f>
        <v>98.9595594877</v>
      </c>
      <c r="O11" s="5">
        <v>73.57588066</v>
      </c>
    </row>
    <row r="12" spans="7:15">
      <c r="G12" t="s">
        <v>22</v>
      </c>
      <c r="I12" s="1">
        <v>2021</v>
      </c>
      <c r="J12" s="1" t="s">
        <v>16</v>
      </c>
      <c r="K12" s="1">
        <v>1</v>
      </c>
      <c r="L12" s="1">
        <f t="shared" si="0"/>
        <v>103312.88355635</v>
      </c>
      <c r="N12" s="4">
        <f t="shared" si="1"/>
        <v>103.31288355635</v>
      </c>
      <c r="O12" s="4">
        <v>76.81255283</v>
      </c>
    </row>
    <row r="13" spans="7:15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99807.9767452</v>
      </c>
      <c r="N13" s="4">
        <f t="shared" si="1"/>
        <v>99.8079767452</v>
      </c>
      <c r="O13" s="4">
        <v>74.20667416</v>
      </c>
    </row>
    <row r="14" spans="7:15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102103.22192175</v>
      </c>
      <c r="N14" s="4">
        <f t="shared" si="1"/>
        <v>102.10322192175</v>
      </c>
      <c r="O14" s="4">
        <v>75.91317615</v>
      </c>
    </row>
    <row r="15" spans="7:15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100303.49054895</v>
      </c>
      <c r="N15" s="4">
        <f t="shared" si="1"/>
        <v>100.30349054895</v>
      </c>
      <c r="O15" s="4">
        <v>74.57508591</v>
      </c>
    </row>
    <row r="16" spans="7:15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97052.69764095</v>
      </c>
      <c r="N16" s="4">
        <f t="shared" si="1"/>
        <v>97.05269764095</v>
      </c>
      <c r="O16" s="4">
        <v>72.15813951</v>
      </c>
    </row>
    <row r="17" spans="7:15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93685.28206945</v>
      </c>
      <c r="N17" s="4">
        <f t="shared" si="1"/>
        <v>93.68528206945</v>
      </c>
      <c r="O17" s="4">
        <v>69.65448481</v>
      </c>
    </row>
    <row r="18" spans="7:15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91491.2913981</v>
      </c>
      <c r="N18" s="4">
        <f t="shared" si="1"/>
        <v>91.4912913981</v>
      </c>
      <c r="O18" s="4">
        <v>68.02326498</v>
      </c>
    </row>
    <row r="19" spans="7:15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87943.4224759</v>
      </c>
      <c r="N19" s="4">
        <f t="shared" si="1"/>
        <v>87.9434224759</v>
      </c>
      <c r="O19" s="4">
        <v>65.38544422</v>
      </c>
    </row>
    <row r="20" spans="7:15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81992.82375125</v>
      </c>
      <c r="N20" s="4">
        <f t="shared" si="1"/>
        <v>81.99282375125</v>
      </c>
      <c r="O20" s="4">
        <v>60.96120725</v>
      </c>
    </row>
    <row r="21" spans="7:15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76049.89718905</v>
      </c>
      <c r="N21" s="4">
        <f t="shared" si="1"/>
        <v>76.04989718905</v>
      </c>
      <c r="O21" s="4">
        <v>56.54267449</v>
      </c>
    </row>
    <row r="22" spans="7:15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73252.6251673</v>
      </c>
      <c r="N22" s="4">
        <f t="shared" si="1"/>
        <v>73.2526251673</v>
      </c>
      <c r="O22" s="4">
        <v>54.46291834</v>
      </c>
    </row>
    <row r="23" spans="7:15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69424.1352568</v>
      </c>
      <c r="N23" s="4">
        <f t="shared" si="1"/>
        <v>69.4241352568</v>
      </c>
      <c r="O23" s="4">
        <v>51.61645744</v>
      </c>
    </row>
    <row r="24" spans="7:15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66258.8165339</v>
      </c>
      <c r="N24" s="4">
        <f t="shared" si="1"/>
        <v>66.2588165339</v>
      </c>
      <c r="O24" s="4">
        <v>49.26306062</v>
      </c>
    </row>
    <row r="25" spans="7:15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62986.37909235</v>
      </c>
      <c r="N25" s="4">
        <f t="shared" si="1"/>
        <v>62.98637909235</v>
      </c>
      <c r="O25" s="4">
        <v>46.83002163</v>
      </c>
    </row>
    <row r="26" spans="7:15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61113.85868675</v>
      </c>
      <c r="N26" s="4">
        <f t="shared" si="1"/>
        <v>61.11385868675</v>
      </c>
      <c r="O26" s="4">
        <v>45.43781315</v>
      </c>
    </row>
    <row r="27" spans="7:15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57025.4994836</v>
      </c>
      <c r="N27" s="4">
        <f t="shared" si="1"/>
        <v>57.0254994836</v>
      </c>
      <c r="O27" s="4">
        <v>42.39814088</v>
      </c>
    </row>
    <row r="28" spans="7:15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53183.07726955</v>
      </c>
      <c r="N28" s="4">
        <f t="shared" si="1"/>
        <v>53.18307726955</v>
      </c>
      <c r="O28" s="4">
        <v>39.54132139</v>
      </c>
    </row>
    <row r="29" spans="7:15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49203.56809595</v>
      </c>
      <c r="N29" s="4">
        <f t="shared" si="1"/>
        <v>49.20356809595</v>
      </c>
      <c r="O29" s="4">
        <v>36.58257851</v>
      </c>
    </row>
    <row r="30" spans="7:15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45308.11736045</v>
      </c>
      <c r="N30" s="4">
        <f t="shared" si="1"/>
        <v>45.30811736045</v>
      </c>
      <c r="O30" s="4">
        <v>33.68633261</v>
      </c>
    </row>
    <row r="31" spans="7:15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40439.67557505</v>
      </c>
      <c r="N31" s="4">
        <f t="shared" si="1"/>
        <v>40.43967557505</v>
      </c>
      <c r="O31" s="4">
        <v>30.06667329</v>
      </c>
    </row>
    <row r="32" spans="7:15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36387.97002945</v>
      </c>
      <c r="N32" s="4">
        <f t="shared" si="1"/>
        <v>36.38797002945</v>
      </c>
      <c r="O32" s="4">
        <v>27.05425281</v>
      </c>
    </row>
    <row r="33" spans="7:15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34306.2705836</v>
      </c>
      <c r="N33" s="4">
        <f t="shared" si="1"/>
        <v>34.3062705836</v>
      </c>
      <c r="O33" s="4">
        <v>25.50652088</v>
      </c>
    </row>
    <row r="34" spans="7:15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32802.17614225</v>
      </c>
      <c r="N34" s="4">
        <f t="shared" si="1"/>
        <v>32.80217614225</v>
      </c>
      <c r="O34" s="4">
        <v>24.38823505</v>
      </c>
    </row>
    <row r="35" spans="7:15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31262.6623633</v>
      </c>
      <c r="N35" s="4">
        <f t="shared" si="1"/>
        <v>31.2626623633</v>
      </c>
      <c r="O35" s="4">
        <v>23.24361514</v>
      </c>
    </row>
    <row r="36" spans="7:15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30297.90191985</v>
      </c>
      <c r="N36" s="4">
        <f t="shared" si="1"/>
        <v>30.29790191985</v>
      </c>
      <c r="O36" s="4">
        <v>22.52632113</v>
      </c>
    </row>
    <row r="37" spans="7:15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29157.21731905</v>
      </c>
      <c r="N37" s="4">
        <f t="shared" si="1"/>
        <v>29.15721731905</v>
      </c>
      <c r="O37" s="4">
        <v>21.67822849</v>
      </c>
    </row>
    <row r="38" spans="7:15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28009.4266394</v>
      </c>
      <c r="N38" s="4">
        <f t="shared" si="1"/>
        <v>28.0094266394</v>
      </c>
      <c r="O38" s="4">
        <v>20.82485252</v>
      </c>
    </row>
    <row r="39" spans="7:15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27176.2969478</v>
      </c>
      <c r="N39" s="4">
        <f t="shared" si="1"/>
        <v>27.1762969478</v>
      </c>
      <c r="O39" s="4">
        <v>20.20542524</v>
      </c>
    </row>
    <row r="40" spans="7:15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26284.24591315</v>
      </c>
      <c r="N40" s="4">
        <f t="shared" si="1"/>
        <v>26.28424591315</v>
      </c>
      <c r="O40" s="4">
        <v>19.54219027</v>
      </c>
    </row>
    <row r="41" spans="7:15">
      <c r="G41" t="s">
        <v>22</v>
      </c>
      <c r="I41" s="1">
        <v>2050</v>
      </c>
      <c r="J41" s="1" t="s">
        <v>16</v>
      </c>
      <c r="K41" s="1">
        <v>1</v>
      </c>
      <c r="L41" s="1">
        <f t="shared" si="0"/>
        <v>25690.58228115</v>
      </c>
      <c r="N41" s="4">
        <f t="shared" si="1"/>
        <v>25.69058228115</v>
      </c>
      <c r="O41" s="4">
        <v>19.10080467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" sqref="G$1:G$104857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 t="shared" ref="L11:L41" si="0"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si="0"/>
        <v>0</v>
      </c>
      <c r="N12" s="4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6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6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6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6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6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6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6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6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6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6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6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6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6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6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6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6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6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6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2" sqref="S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26</v>
      </c>
      <c r="G11" t="s">
        <v>27</v>
      </c>
      <c r="I11" s="1">
        <v>2020</v>
      </c>
      <c r="J11" s="1" t="s">
        <v>16</v>
      </c>
      <c r="K11" s="1">
        <v>1</v>
      </c>
      <c r="L11" s="1">
        <f t="shared" ref="L11:L41" si="0">N11*1000</f>
        <v>69778.457</v>
      </c>
      <c r="N11">
        <v>69.778457</v>
      </c>
    </row>
    <row r="12" spans="7:14">
      <c r="G12" t="s">
        <v>27</v>
      </c>
      <c r="I12" s="1">
        <v>2021</v>
      </c>
      <c r="J12" s="1" t="s">
        <v>16</v>
      </c>
      <c r="K12" s="1">
        <v>1</v>
      </c>
      <c r="L12" s="1">
        <f t="shared" si="0"/>
        <v>68516.82202</v>
      </c>
      <c r="N12" s="4">
        <v>68.51682202</v>
      </c>
    </row>
    <row r="13" spans="7:14">
      <c r="G13" t="s">
        <v>27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27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27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27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27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27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27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27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27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27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27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27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27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27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27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27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27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27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27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27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27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27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27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27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27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27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27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27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27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S14" sqref="S1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28</v>
      </c>
      <c r="G11" t="s">
        <v>29</v>
      </c>
      <c r="I11" s="1">
        <v>2020</v>
      </c>
      <c r="J11" s="1" t="s">
        <v>16</v>
      </c>
      <c r="K11" s="1">
        <v>1</v>
      </c>
      <c r="L11" s="1">
        <f t="shared" ref="L11:L41" si="0">N11*1000</f>
        <v>53684.46015</v>
      </c>
      <c r="N11" s="5">
        <v>53.68446015</v>
      </c>
    </row>
    <row r="12" spans="7:14">
      <c r="G12" t="s">
        <v>29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29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29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29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29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29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29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29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29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29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29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29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29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29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29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29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29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29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29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29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29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29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29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29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29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29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29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29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29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29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Q17" sqref="Q1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30</v>
      </c>
      <c r="G11" t="s">
        <v>31</v>
      </c>
      <c r="I11" s="1">
        <v>2020</v>
      </c>
      <c r="J11" s="1" t="s">
        <v>16</v>
      </c>
      <c r="K11" s="1">
        <v>1</v>
      </c>
      <c r="L11" s="1">
        <f t="shared" ref="L11:L41" si="0">N11*1000</f>
        <v>89117.87</v>
      </c>
      <c r="N11">
        <f>89.11787</f>
        <v>89.11787</v>
      </c>
    </row>
    <row r="12" spans="7:14">
      <c r="G12" t="s">
        <v>31</v>
      </c>
      <c r="I12" s="1">
        <v>2021</v>
      </c>
      <c r="J12" s="1" t="s">
        <v>16</v>
      </c>
      <c r="K12" s="1">
        <v>1</v>
      </c>
      <c r="L12" s="1">
        <f t="shared" si="0"/>
        <v>87169.60461</v>
      </c>
      <c r="N12" s="4">
        <v>87.16960461</v>
      </c>
    </row>
    <row r="13" spans="7:14">
      <c r="G13" t="s">
        <v>31</v>
      </c>
      <c r="I13" s="1">
        <v>2022</v>
      </c>
      <c r="J13" s="1" t="s">
        <v>16</v>
      </c>
      <c r="K13" s="1">
        <v>1</v>
      </c>
      <c r="L13" s="1">
        <f t="shared" si="0"/>
        <v>81928.32281</v>
      </c>
      <c r="N13" s="4">
        <v>81.92832281</v>
      </c>
    </row>
    <row r="14" spans="7:14">
      <c r="G14" t="s">
        <v>31</v>
      </c>
      <c r="I14" s="1">
        <v>2023</v>
      </c>
      <c r="J14" s="1" t="s">
        <v>16</v>
      </c>
      <c r="K14" s="1">
        <v>1</v>
      </c>
      <c r="L14" s="1">
        <f t="shared" si="0"/>
        <v>81075.32998</v>
      </c>
      <c r="N14" s="4">
        <v>81.07532998</v>
      </c>
    </row>
    <row r="15" spans="7:14">
      <c r="G15" t="s">
        <v>31</v>
      </c>
      <c r="I15" s="1">
        <v>2024</v>
      </c>
      <c r="J15" s="1" t="s">
        <v>16</v>
      </c>
      <c r="K15" s="1">
        <v>1</v>
      </c>
      <c r="L15" s="1">
        <f t="shared" si="0"/>
        <v>79269.47329</v>
      </c>
      <c r="N15" s="4">
        <v>79.26947329</v>
      </c>
    </row>
    <row r="16" spans="7:14">
      <c r="G16" t="s">
        <v>31</v>
      </c>
      <c r="I16" s="1">
        <v>2025</v>
      </c>
      <c r="J16" s="1" t="s">
        <v>16</v>
      </c>
      <c r="K16" s="1">
        <v>1</v>
      </c>
      <c r="L16" s="1">
        <f t="shared" si="0"/>
        <v>77014.882</v>
      </c>
      <c r="N16" s="4">
        <v>77.014882</v>
      </c>
    </row>
    <row r="17" spans="7:14">
      <c r="G17" t="s">
        <v>31</v>
      </c>
      <c r="I17" s="1">
        <v>2026</v>
      </c>
      <c r="J17" s="1" t="s">
        <v>16</v>
      </c>
      <c r="K17" s="1">
        <v>1</v>
      </c>
      <c r="L17" s="1">
        <f t="shared" si="0"/>
        <v>74931.76239</v>
      </c>
      <c r="N17" s="4">
        <v>74.93176239</v>
      </c>
    </row>
    <row r="18" spans="7:14">
      <c r="G18" t="s">
        <v>31</v>
      </c>
      <c r="I18" s="1">
        <v>2027</v>
      </c>
      <c r="J18" s="1" t="s">
        <v>16</v>
      </c>
      <c r="K18" s="1">
        <v>1</v>
      </c>
      <c r="L18" s="1">
        <f t="shared" si="0"/>
        <v>72692.89916</v>
      </c>
      <c r="N18" s="4">
        <v>72.69289916</v>
      </c>
    </row>
    <row r="19" spans="7:14">
      <c r="G19" t="s">
        <v>31</v>
      </c>
      <c r="I19" s="1">
        <v>2028</v>
      </c>
      <c r="J19" s="1" t="s">
        <v>16</v>
      </c>
      <c r="K19" s="1">
        <v>1</v>
      </c>
      <c r="L19" s="1">
        <f t="shared" si="0"/>
        <v>70447.36638</v>
      </c>
      <c r="N19" s="4">
        <v>70.44736638</v>
      </c>
    </row>
    <row r="20" spans="7:14">
      <c r="G20" t="s">
        <v>31</v>
      </c>
      <c r="I20" s="1">
        <v>2029</v>
      </c>
      <c r="J20" s="1" t="s">
        <v>16</v>
      </c>
      <c r="K20" s="1">
        <v>1</v>
      </c>
      <c r="L20" s="1">
        <f t="shared" si="0"/>
        <v>68097.5924</v>
      </c>
      <c r="N20" s="4">
        <v>68.0975924</v>
      </c>
    </row>
    <row r="21" spans="7:14">
      <c r="G21" t="s">
        <v>31</v>
      </c>
      <c r="I21" s="1">
        <v>2030</v>
      </c>
      <c r="J21" s="1" t="s">
        <v>16</v>
      </c>
      <c r="K21" s="1">
        <v>1</v>
      </c>
      <c r="L21" s="1">
        <f t="shared" si="0"/>
        <v>65625.29254</v>
      </c>
      <c r="N21" s="4">
        <v>65.62529254</v>
      </c>
    </row>
    <row r="22" spans="7:14">
      <c r="G22" t="s">
        <v>31</v>
      </c>
      <c r="I22" s="1">
        <v>2031</v>
      </c>
      <c r="J22" s="1" t="s">
        <v>16</v>
      </c>
      <c r="K22" s="1">
        <v>1</v>
      </c>
      <c r="L22" s="1">
        <f t="shared" si="0"/>
        <v>63295.39881</v>
      </c>
      <c r="N22" s="4">
        <v>63.29539881</v>
      </c>
    </row>
    <row r="23" spans="7:14">
      <c r="G23" t="s">
        <v>31</v>
      </c>
      <c r="I23" s="1">
        <v>2032</v>
      </c>
      <c r="J23" s="1" t="s">
        <v>16</v>
      </c>
      <c r="K23" s="1">
        <v>1</v>
      </c>
      <c r="L23" s="1">
        <f t="shared" si="0"/>
        <v>60606.97963</v>
      </c>
      <c r="N23" s="4">
        <v>60.60697963</v>
      </c>
    </row>
    <row r="24" spans="7:14">
      <c r="G24" t="s">
        <v>31</v>
      </c>
      <c r="I24" s="1">
        <v>2033</v>
      </c>
      <c r="J24" s="1" t="s">
        <v>16</v>
      </c>
      <c r="K24" s="1">
        <v>1</v>
      </c>
      <c r="L24" s="1">
        <f t="shared" si="0"/>
        <v>58012.65608</v>
      </c>
      <c r="N24" s="4">
        <v>58.01265608</v>
      </c>
    </row>
    <row r="25" spans="7:14">
      <c r="G25" t="s">
        <v>31</v>
      </c>
      <c r="I25" s="1">
        <v>2034</v>
      </c>
      <c r="J25" s="1" t="s">
        <v>16</v>
      </c>
      <c r="K25" s="1">
        <v>1</v>
      </c>
      <c r="L25" s="1">
        <f t="shared" si="0"/>
        <v>55307.97144</v>
      </c>
      <c r="N25" s="4">
        <v>55.30797144</v>
      </c>
    </row>
    <row r="26" spans="7:15">
      <c r="G26" t="s">
        <v>31</v>
      </c>
      <c r="I26" s="1">
        <v>2035</v>
      </c>
      <c r="J26" s="1" t="s">
        <v>16</v>
      </c>
      <c r="K26" s="1">
        <v>1</v>
      </c>
      <c r="L26" s="1">
        <f t="shared" si="0"/>
        <v>52317.86826</v>
      </c>
      <c r="N26" s="4">
        <v>52.31786826</v>
      </c>
      <c r="O26">
        <v>-6.180210064</v>
      </c>
    </row>
    <row r="27" spans="7:15">
      <c r="G27" t="s">
        <v>31</v>
      </c>
      <c r="I27" s="1">
        <v>2036</v>
      </c>
      <c r="J27" s="1" t="s">
        <v>16</v>
      </c>
      <c r="K27" s="1">
        <v>1</v>
      </c>
      <c r="L27" s="1">
        <f t="shared" si="0"/>
        <v>49585.49958</v>
      </c>
      <c r="N27" s="4">
        <v>49.58549958</v>
      </c>
      <c r="O27">
        <v>-8.377055855</v>
      </c>
    </row>
    <row r="28" spans="7:15">
      <c r="G28" t="s">
        <v>31</v>
      </c>
      <c r="I28" s="1">
        <v>2037</v>
      </c>
      <c r="J28" s="1" t="s">
        <v>16</v>
      </c>
      <c r="K28" s="1">
        <v>1</v>
      </c>
      <c r="L28" s="1">
        <f t="shared" si="0"/>
        <v>47302.05745</v>
      </c>
      <c r="N28" s="4">
        <v>47.30205745</v>
      </c>
      <c r="O28">
        <v>-10.61957522</v>
      </c>
    </row>
    <row r="29" spans="7:15">
      <c r="G29" t="s">
        <v>31</v>
      </c>
      <c r="I29" s="1">
        <v>2038</v>
      </c>
      <c r="J29" s="1" t="s">
        <v>16</v>
      </c>
      <c r="K29" s="1">
        <v>1</v>
      </c>
      <c r="L29" s="1">
        <f t="shared" si="0"/>
        <v>45090.09124</v>
      </c>
      <c r="N29" s="4">
        <v>45.09009124</v>
      </c>
      <c r="O29">
        <v>-12.81215095</v>
      </c>
    </row>
    <row r="30" spans="7:15">
      <c r="G30" t="s">
        <v>31</v>
      </c>
      <c r="I30" s="1">
        <v>2039</v>
      </c>
      <c r="J30" s="1" t="s">
        <v>16</v>
      </c>
      <c r="K30" s="1">
        <v>1</v>
      </c>
      <c r="L30" s="1">
        <f t="shared" si="0"/>
        <v>42945.4757</v>
      </c>
      <c r="N30" s="4">
        <v>42.9454757</v>
      </c>
      <c r="O30">
        <v>-14.87106076</v>
      </c>
    </row>
    <row r="31" spans="7:15">
      <c r="G31" t="s">
        <v>31</v>
      </c>
      <c r="I31" s="1">
        <v>2040</v>
      </c>
      <c r="J31" s="1" t="s">
        <v>16</v>
      </c>
      <c r="K31" s="1">
        <v>1</v>
      </c>
      <c r="L31" s="1">
        <f t="shared" si="0"/>
        <v>40878.9442</v>
      </c>
      <c r="N31" s="4">
        <v>40.8789442</v>
      </c>
      <c r="O31">
        <v>-16.4795872</v>
      </c>
    </row>
    <row r="32" spans="7:15">
      <c r="G32" t="s">
        <v>31</v>
      </c>
      <c r="I32" s="1">
        <v>2041</v>
      </c>
      <c r="J32" s="1" t="s">
        <v>16</v>
      </c>
      <c r="K32" s="1">
        <v>1</v>
      </c>
      <c r="L32" s="1">
        <f t="shared" si="0"/>
        <v>38611.17357</v>
      </c>
      <c r="N32" s="4">
        <v>38.61117357</v>
      </c>
      <c r="O32">
        <v>-18.44727958</v>
      </c>
    </row>
    <row r="33" spans="7:15">
      <c r="G33" t="s">
        <v>31</v>
      </c>
      <c r="I33" s="1">
        <v>2042</v>
      </c>
      <c r="J33" s="1" t="s">
        <v>16</v>
      </c>
      <c r="K33" s="1">
        <v>1</v>
      </c>
      <c r="L33" s="1">
        <f t="shared" si="0"/>
        <v>36634.60892</v>
      </c>
      <c r="N33" s="4">
        <v>36.63460892</v>
      </c>
      <c r="O33">
        <v>-20.20071619</v>
      </c>
    </row>
    <row r="34" spans="7:15">
      <c r="G34" t="s">
        <v>31</v>
      </c>
      <c r="I34" s="1">
        <v>2043</v>
      </c>
      <c r="J34" s="1" t="s">
        <v>16</v>
      </c>
      <c r="K34" s="1">
        <v>1</v>
      </c>
      <c r="L34" s="1">
        <f t="shared" si="0"/>
        <v>34803.22339</v>
      </c>
      <c r="N34" s="4">
        <v>34.80322339</v>
      </c>
      <c r="O34">
        <v>-22.15722077</v>
      </c>
    </row>
    <row r="35" spans="7:15">
      <c r="G35" t="s">
        <v>31</v>
      </c>
      <c r="I35" s="1">
        <v>2044</v>
      </c>
      <c r="J35" s="1" t="s">
        <v>16</v>
      </c>
      <c r="K35" s="1">
        <v>1</v>
      </c>
      <c r="L35" s="1">
        <f t="shared" si="0"/>
        <v>33143.30785</v>
      </c>
      <c r="N35" s="4">
        <v>33.14330785</v>
      </c>
      <c r="O35">
        <v>-24.34974926</v>
      </c>
    </row>
    <row r="36" spans="7:15">
      <c r="G36" t="s">
        <v>31</v>
      </c>
      <c r="I36" s="1">
        <v>2045</v>
      </c>
      <c r="J36" s="1" t="s">
        <v>16</v>
      </c>
      <c r="K36" s="1">
        <v>1</v>
      </c>
      <c r="L36" s="1">
        <f t="shared" si="0"/>
        <v>31561.85138</v>
      </c>
      <c r="N36" s="4">
        <v>31.56185138</v>
      </c>
      <c r="O36">
        <v>-26.46567382</v>
      </c>
    </row>
    <row r="37" spans="7:15">
      <c r="G37" t="s">
        <v>31</v>
      </c>
      <c r="I37" s="1">
        <v>2046</v>
      </c>
      <c r="J37" s="1" t="s">
        <v>16</v>
      </c>
      <c r="K37" s="1">
        <v>1</v>
      </c>
      <c r="L37" s="1">
        <f t="shared" si="0"/>
        <v>30087.48702</v>
      </c>
      <c r="N37" s="4">
        <v>30.08748702</v>
      </c>
      <c r="O37">
        <v>-28.28177019</v>
      </c>
    </row>
    <row r="38" spans="7:15">
      <c r="G38" t="s">
        <v>31</v>
      </c>
      <c r="I38" s="1">
        <v>2047</v>
      </c>
      <c r="J38" s="1" t="s">
        <v>16</v>
      </c>
      <c r="K38" s="1">
        <v>1</v>
      </c>
      <c r="L38" s="1">
        <f t="shared" si="0"/>
        <v>28485.02685</v>
      </c>
      <c r="N38" s="4">
        <v>28.48502685</v>
      </c>
      <c r="O38">
        <v>-30.10375906</v>
      </c>
    </row>
    <row r="39" spans="7:15">
      <c r="G39" t="s">
        <v>31</v>
      </c>
      <c r="I39" s="1">
        <v>2048</v>
      </c>
      <c r="J39" s="1" t="s">
        <v>16</v>
      </c>
      <c r="K39" s="1">
        <v>1</v>
      </c>
      <c r="L39" s="1">
        <f t="shared" si="0"/>
        <v>27229.31895</v>
      </c>
      <c r="N39" s="4">
        <v>27.22931895</v>
      </c>
      <c r="O39">
        <v>-31.88349658</v>
      </c>
    </row>
    <row r="40" spans="7:15">
      <c r="G40" t="s">
        <v>31</v>
      </c>
      <c r="I40" s="1">
        <v>2049</v>
      </c>
      <c r="J40" s="1" t="s">
        <v>16</v>
      </c>
      <c r="K40" s="1">
        <v>1</v>
      </c>
      <c r="L40" s="1">
        <f t="shared" si="0"/>
        <v>26038.4488</v>
      </c>
      <c r="N40" s="4">
        <v>26.0384488</v>
      </c>
      <c r="O40">
        <v>-33.64222028</v>
      </c>
    </row>
    <row r="41" spans="7:15">
      <c r="G41" t="s">
        <v>31</v>
      </c>
      <c r="I41" s="1">
        <v>2050</v>
      </c>
      <c r="J41" s="1" t="s">
        <v>16</v>
      </c>
      <c r="K41" s="1">
        <v>1</v>
      </c>
      <c r="L41" s="1">
        <f t="shared" si="0"/>
        <v>24950.53838</v>
      </c>
      <c r="N41" s="4">
        <v>24.95053838</v>
      </c>
      <c r="O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N11" sqref="N11:N4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32</v>
      </c>
      <c r="L10" s="1" t="s">
        <v>13</v>
      </c>
      <c r="O10" s="3"/>
    </row>
    <row r="11" spans="2:14">
      <c r="B11" s="1" t="s">
        <v>33</v>
      </c>
      <c r="G11" t="s">
        <v>34</v>
      </c>
      <c r="I11" s="1">
        <v>2020</v>
      </c>
      <c r="J11" s="1" t="s">
        <v>16</v>
      </c>
      <c r="K11" s="1">
        <v>1</v>
      </c>
      <c r="L11" s="1">
        <f t="shared" ref="L11:L41" si="0">N11*1000</f>
        <v>89117.87</v>
      </c>
      <c r="N11">
        <f>89.11787</f>
        <v>89.11787</v>
      </c>
    </row>
    <row r="12" spans="7:14">
      <c r="G12" t="s">
        <v>34</v>
      </c>
      <c r="I12" s="1">
        <v>2021</v>
      </c>
      <c r="J12" s="1" t="s">
        <v>16</v>
      </c>
      <c r="K12" s="1">
        <v>1</v>
      </c>
      <c r="L12" s="1">
        <f t="shared" si="0"/>
        <v>87169.60461</v>
      </c>
      <c r="N12" s="4">
        <v>87.16960461</v>
      </c>
    </row>
    <row r="13" spans="7:14">
      <c r="G13" t="s">
        <v>34</v>
      </c>
      <c r="I13" s="1">
        <v>2022</v>
      </c>
      <c r="J13" s="1" t="s">
        <v>16</v>
      </c>
      <c r="K13" s="1">
        <v>1</v>
      </c>
      <c r="L13" s="1">
        <f t="shared" si="0"/>
        <v>81928.32281</v>
      </c>
      <c r="N13" s="4">
        <v>81.92832281</v>
      </c>
    </row>
    <row r="14" spans="7:14">
      <c r="G14" t="s">
        <v>34</v>
      </c>
      <c r="I14" s="1">
        <v>2023</v>
      </c>
      <c r="J14" s="1" t="s">
        <v>16</v>
      </c>
      <c r="K14" s="1">
        <v>1</v>
      </c>
      <c r="L14" s="1">
        <f t="shared" si="0"/>
        <v>81075.32998</v>
      </c>
      <c r="N14" s="4">
        <v>81.07532998</v>
      </c>
    </row>
    <row r="15" spans="7:14">
      <c r="G15" t="s">
        <v>34</v>
      </c>
      <c r="I15" s="1">
        <v>2024</v>
      </c>
      <c r="J15" s="1" t="s">
        <v>16</v>
      </c>
      <c r="K15" s="1">
        <v>1</v>
      </c>
      <c r="L15" s="1">
        <f t="shared" si="0"/>
        <v>79269.47329</v>
      </c>
      <c r="N15" s="4">
        <v>79.26947329</v>
      </c>
    </row>
    <row r="16" spans="7:14">
      <c r="G16" t="s">
        <v>34</v>
      </c>
      <c r="I16" s="1">
        <v>2025</v>
      </c>
      <c r="J16" s="1" t="s">
        <v>16</v>
      </c>
      <c r="K16" s="1">
        <v>1</v>
      </c>
      <c r="L16" s="1">
        <f t="shared" si="0"/>
        <v>77014.882</v>
      </c>
      <c r="N16" s="4">
        <v>77.014882</v>
      </c>
    </row>
    <row r="17" spans="7:14">
      <c r="G17" t="s">
        <v>34</v>
      </c>
      <c r="I17" s="1">
        <v>2026</v>
      </c>
      <c r="J17" s="1" t="s">
        <v>16</v>
      </c>
      <c r="K17" s="1">
        <v>1</v>
      </c>
      <c r="L17" s="1">
        <f t="shared" si="0"/>
        <v>74931.76239</v>
      </c>
      <c r="N17" s="4">
        <v>74.93176239</v>
      </c>
    </row>
    <row r="18" spans="7:14">
      <c r="G18" t="s">
        <v>34</v>
      </c>
      <c r="I18" s="1">
        <v>2027</v>
      </c>
      <c r="J18" s="1" t="s">
        <v>16</v>
      </c>
      <c r="K18" s="1">
        <v>1</v>
      </c>
      <c r="L18" s="1">
        <f t="shared" si="0"/>
        <v>72692.89916</v>
      </c>
      <c r="N18" s="4">
        <v>72.69289916</v>
      </c>
    </row>
    <row r="19" spans="7:14">
      <c r="G19" t="s">
        <v>34</v>
      </c>
      <c r="I19" s="1">
        <v>2028</v>
      </c>
      <c r="J19" s="1" t="s">
        <v>16</v>
      </c>
      <c r="K19" s="1">
        <v>1</v>
      </c>
      <c r="L19" s="1">
        <f t="shared" si="0"/>
        <v>70447.36638</v>
      </c>
      <c r="N19" s="4">
        <v>70.44736638</v>
      </c>
    </row>
    <row r="20" spans="7:14">
      <c r="G20" t="s">
        <v>34</v>
      </c>
      <c r="I20" s="1">
        <v>2029</v>
      </c>
      <c r="J20" s="1" t="s">
        <v>16</v>
      </c>
      <c r="K20" s="1">
        <v>1</v>
      </c>
      <c r="L20" s="1">
        <f t="shared" si="0"/>
        <v>68097.5924</v>
      </c>
      <c r="N20" s="4">
        <v>68.0975924</v>
      </c>
    </row>
    <row r="21" spans="7:14">
      <c r="G21" t="s">
        <v>34</v>
      </c>
      <c r="I21" s="1">
        <v>2030</v>
      </c>
      <c r="J21" s="1" t="s">
        <v>16</v>
      </c>
      <c r="K21" s="1">
        <v>1</v>
      </c>
      <c r="L21" s="1">
        <f t="shared" si="0"/>
        <v>65625.29254</v>
      </c>
      <c r="N21" s="4">
        <v>65.62529254</v>
      </c>
    </row>
    <row r="22" spans="7:14">
      <c r="G22" t="s">
        <v>34</v>
      </c>
      <c r="I22" s="1">
        <v>2031</v>
      </c>
      <c r="J22" s="1" t="s">
        <v>16</v>
      </c>
      <c r="K22" s="1">
        <v>1</v>
      </c>
      <c r="L22" s="1">
        <f t="shared" si="0"/>
        <v>63295.39881</v>
      </c>
      <c r="N22" s="4">
        <v>63.29539881</v>
      </c>
    </row>
    <row r="23" spans="7:14">
      <c r="G23" t="s">
        <v>34</v>
      </c>
      <c r="I23" s="1">
        <v>2032</v>
      </c>
      <c r="J23" s="1" t="s">
        <v>16</v>
      </c>
      <c r="K23" s="1">
        <v>1</v>
      </c>
      <c r="L23" s="1">
        <f t="shared" si="0"/>
        <v>60606.97963</v>
      </c>
      <c r="N23" s="4">
        <v>60.60697963</v>
      </c>
    </row>
    <row r="24" spans="7:14">
      <c r="G24" t="s">
        <v>34</v>
      </c>
      <c r="I24" s="1">
        <v>2033</v>
      </c>
      <c r="J24" s="1" t="s">
        <v>16</v>
      </c>
      <c r="K24" s="1">
        <v>1</v>
      </c>
      <c r="L24" s="1">
        <f t="shared" si="0"/>
        <v>58012.65608</v>
      </c>
      <c r="N24" s="4">
        <v>58.01265608</v>
      </c>
    </row>
    <row r="25" spans="7:14">
      <c r="G25" t="s">
        <v>34</v>
      </c>
      <c r="I25" s="1">
        <v>2034</v>
      </c>
      <c r="J25" s="1" t="s">
        <v>16</v>
      </c>
      <c r="K25" s="1">
        <v>1</v>
      </c>
      <c r="L25" s="1">
        <f t="shared" si="0"/>
        <v>55307.97144</v>
      </c>
      <c r="N25" s="4">
        <v>55.30797144</v>
      </c>
    </row>
    <row r="26" spans="7:15">
      <c r="G26" t="s">
        <v>34</v>
      </c>
      <c r="I26" s="1">
        <v>2035</v>
      </c>
      <c r="J26" s="1" t="s">
        <v>16</v>
      </c>
      <c r="K26" s="1">
        <v>1</v>
      </c>
      <c r="L26" s="1">
        <f t="shared" si="0"/>
        <v>52317.86826</v>
      </c>
      <c r="N26" s="4">
        <v>52.31786826</v>
      </c>
      <c r="O26">
        <v>-6.180210064</v>
      </c>
    </row>
    <row r="27" spans="7:15">
      <c r="G27" t="s">
        <v>34</v>
      </c>
      <c r="I27" s="1">
        <v>2036</v>
      </c>
      <c r="J27" s="1" t="s">
        <v>16</v>
      </c>
      <c r="K27" s="1">
        <v>1</v>
      </c>
      <c r="L27" s="1">
        <f t="shared" si="0"/>
        <v>49585.49958</v>
      </c>
      <c r="N27" s="4">
        <v>49.58549958</v>
      </c>
      <c r="O27">
        <v>-8.377055855</v>
      </c>
    </row>
    <row r="28" spans="7:15">
      <c r="G28" t="s">
        <v>34</v>
      </c>
      <c r="I28" s="1">
        <v>2037</v>
      </c>
      <c r="J28" s="1" t="s">
        <v>16</v>
      </c>
      <c r="K28" s="1">
        <v>1</v>
      </c>
      <c r="L28" s="1">
        <f t="shared" si="0"/>
        <v>47302.05745</v>
      </c>
      <c r="N28" s="4">
        <v>47.30205745</v>
      </c>
      <c r="O28">
        <v>-10.61957522</v>
      </c>
    </row>
    <row r="29" spans="7:15">
      <c r="G29" t="s">
        <v>34</v>
      </c>
      <c r="I29" s="1">
        <v>2038</v>
      </c>
      <c r="J29" s="1" t="s">
        <v>16</v>
      </c>
      <c r="K29" s="1">
        <v>1</v>
      </c>
      <c r="L29" s="1">
        <f t="shared" si="0"/>
        <v>45090.09124</v>
      </c>
      <c r="N29" s="4">
        <v>45.09009124</v>
      </c>
      <c r="O29">
        <v>-12.81215095</v>
      </c>
    </row>
    <row r="30" spans="7:15">
      <c r="G30" t="s">
        <v>34</v>
      </c>
      <c r="I30" s="1">
        <v>2039</v>
      </c>
      <c r="J30" s="1" t="s">
        <v>16</v>
      </c>
      <c r="K30" s="1">
        <v>1</v>
      </c>
      <c r="L30" s="1">
        <f t="shared" si="0"/>
        <v>42945.4757</v>
      </c>
      <c r="N30" s="4">
        <v>42.9454757</v>
      </c>
      <c r="O30">
        <v>-14.87106076</v>
      </c>
    </row>
    <row r="31" spans="7:15">
      <c r="G31" t="s">
        <v>34</v>
      </c>
      <c r="I31" s="1">
        <v>2040</v>
      </c>
      <c r="J31" s="1" t="s">
        <v>16</v>
      </c>
      <c r="K31" s="1">
        <v>1</v>
      </c>
      <c r="L31" s="1">
        <f t="shared" si="0"/>
        <v>40878.9442</v>
      </c>
      <c r="N31" s="4">
        <v>40.8789442</v>
      </c>
      <c r="O31">
        <v>-16.4795872</v>
      </c>
    </row>
    <row r="32" spans="7:15">
      <c r="G32" t="s">
        <v>34</v>
      </c>
      <c r="I32" s="1">
        <v>2041</v>
      </c>
      <c r="J32" s="1" t="s">
        <v>16</v>
      </c>
      <c r="K32" s="1">
        <v>1</v>
      </c>
      <c r="L32" s="1">
        <f t="shared" si="0"/>
        <v>38611.17357</v>
      </c>
      <c r="N32" s="4">
        <v>38.61117357</v>
      </c>
      <c r="O32">
        <v>-18.44727958</v>
      </c>
    </row>
    <row r="33" spans="7:15">
      <c r="G33" t="s">
        <v>34</v>
      </c>
      <c r="I33" s="1">
        <v>2042</v>
      </c>
      <c r="J33" s="1" t="s">
        <v>16</v>
      </c>
      <c r="K33" s="1">
        <v>1</v>
      </c>
      <c r="L33" s="1">
        <f t="shared" si="0"/>
        <v>36634.60892</v>
      </c>
      <c r="N33" s="4">
        <v>36.63460892</v>
      </c>
      <c r="O33">
        <v>-20.20071619</v>
      </c>
    </row>
    <row r="34" spans="7:15">
      <c r="G34" t="s">
        <v>34</v>
      </c>
      <c r="I34" s="1">
        <v>2043</v>
      </c>
      <c r="J34" s="1" t="s">
        <v>16</v>
      </c>
      <c r="K34" s="1">
        <v>1</v>
      </c>
      <c r="L34" s="1">
        <f t="shared" si="0"/>
        <v>34803.22339</v>
      </c>
      <c r="N34" s="4">
        <v>34.80322339</v>
      </c>
      <c r="O34">
        <v>-22.15722077</v>
      </c>
    </row>
    <row r="35" spans="7:15">
      <c r="G35" t="s">
        <v>34</v>
      </c>
      <c r="I35" s="1">
        <v>2044</v>
      </c>
      <c r="J35" s="1" t="s">
        <v>16</v>
      </c>
      <c r="K35" s="1">
        <v>1</v>
      </c>
      <c r="L35" s="1">
        <f t="shared" si="0"/>
        <v>33143.30785</v>
      </c>
      <c r="N35" s="4">
        <v>33.14330785</v>
      </c>
      <c r="O35">
        <v>-24.34974926</v>
      </c>
    </row>
    <row r="36" spans="7:15">
      <c r="G36" t="s">
        <v>34</v>
      </c>
      <c r="I36" s="1">
        <v>2045</v>
      </c>
      <c r="J36" s="1" t="s">
        <v>16</v>
      </c>
      <c r="K36" s="1">
        <v>1</v>
      </c>
      <c r="L36" s="1">
        <f t="shared" si="0"/>
        <v>31561.85138</v>
      </c>
      <c r="N36" s="4">
        <v>31.56185138</v>
      </c>
      <c r="O36">
        <v>-26.46567382</v>
      </c>
    </row>
    <row r="37" spans="7:15">
      <c r="G37" t="s">
        <v>34</v>
      </c>
      <c r="I37" s="1">
        <v>2046</v>
      </c>
      <c r="J37" s="1" t="s">
        <v>16</v>
      </c>
      <c r="K37" s="1">
        <v>1</v>
      </c>
      <c r="L37" s="1">
        <f t="shared" si="0"/>
        <v>30087.48702</v>
      </c>
      <c r="N37" s="4">
        <v>30.08748702</v>
      </c>
      <c r="O37">
        <v>-28.28177019</v>
      </c>
    </row>
    <row r="38" spans="7:15">
      <c r="G38" t="s">
        <v>34</v>
      </c>
      <c r="I38" s="1">
        <v>2047</v>
      </c>
      <c r="J38" s="1" t="s">
        <v>16</v>
      </c>
      <c r="K38" s="1">
        <v>1</v>
      </c>
      <c r="L38" s="1">
        <f t="shared" si="0"/>
        <v>28485.02685</v>
      </c>
      <c r="N38" s="4">
        <v>28.48502685</v>
      </c>
      <c r="O38">
        <v>-30.10375906</v>
      </c>
    </row>
    <row r="39" spans="7:15">
      <c r="G39" t="s">
        <v>34</v>
      </c>
      <c r="I39" s="1">
        <v>2048</v>
      </c>
      <c r="J39" s="1" t="s">
        <v>16</v>
      </c>
      <c r="K39" s="1">
        <v>1</v>
      </c>
      <c r="L39" s="1">
        <f t="shared" si="0"/>
        <v>27229.31895</v>
      </c>
      <c r="N39" s="4">
        <v>27.22931895</v>
      </c>
      <c r="O39">
        <v>-31.88349658</v>
      </c>
    </row>
    <row r="40" spans="7:15">
      <c r="G40" t="s">
        <v>34</v>
      </c>
      <c r="I40" s="1">
        <v>2049</v>
      </c>
      <c r="J40" s="1" t="s">
        <v>16</v>
      </c>
      <c r="K40" s="1">
        <v>1</v>
      </c>
      <c r="L40" s="1">
        <f t="shared" si="0"/>
        <v>26038.4488</v>
      </c>
      <c r="N40" s="4">
        <v>26.0384488</v>
      </c>
      <c r="O40">
        <v>-33.64222028</v>
      </c>
    </row>
    <row r="41" spans="7:15">
      <c r="G41" t="s">
        <v>34</v>
      </c>
      <c r="I41" s="1">
        <v>2050</v>
      </c>
      <c r="J41" s="1" t="s">
        <v>16</v>
      </c>
      <c r="K41" s="1">
        <v>1</v>
      </c>
      <c r="L41" s="1">
        <f t="shared" si="0"/>
        <v>24950.53838</v>
      </c>
      <c r="N41" s="4">
        <v>24.95053838</v>
      </c>
      <c r="O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1"/>
  <sheetViews>
    <sheetView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35</v>
      </c>
      <c r="L10" s="1" t="s">
        <v>13</v>
      </c>
      <c r="O10" s="3" t="s">
        <v>36</v>
      </c>
      <c r="P10" t="s">
        <v>37</v>
      </c>
    </row>
    <row r="11" spans="2:16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 t="shared" ref="L11:L41" si="0">N11*1000</f>
        <v>236136.15615</v>
      </c>
      <c r="N11">
        <f t="shared" ref="N11:N41" si="1">O11+P11</f>
        <v>236.13615615</v>
      </c>
      <c r="O11" s="4">
        <v>189.1523515</v>
      </c>
      <c r="P11" s="4">
        <v>46.98380465</v>
      </c>
    </row>
    <row r="12" spans="7:16">
      <c r="G12" t="s">
        <v>39</v>
      </c>
      <c r="I12" s="1">
        <v>2021</v>
      </c>
      <c r="J12" s="1" t="s">
        <v>16</v>
      </c>
      <c r="K12" s="1">
        <v>1</v>
      </c>
      <c r="L12" s="1">
        <f t="shared" si="0"/>
        <v>237357.20812</v>
      </c>
      <c r="N12">
        <f t="shared" si="1"/>
        <v>237.35720812</v>
      </c>
      <c r="O12" s="4">
        <v>191.4234074</v>
      </c>
      <c r="P12" s="4">
        <v>45.93380072</v>
      </c>
    </row>
    <row r="13" spans="7:16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233804.42163</v>
      </c>
      <c r="N13">
        <f t="shared" si="1"/>
        <v>233.80442163</v>
      </c>
      <c r="O13" s="4">
        <v>188.9128906</v>
      </c>
      <c r="P13" s="4">
        <v>44.89153103</v>
      </c>
    </row>
    <row r="14" spans="7:16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227490.40975</v>
      </c>
      <c r="N14">
        <f t="shared" si="1"/>
        <v>227.49040975</v>
      </c>
      <c r="O14" s="4">
        <v>183.3913564</v>
      </c>
      <c r="P14" s="4">
        <v>44.09905335</v>
      </c>
    </row>
    <row r="15" spans="7:16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219675.7975</v>
      </c>
      <c r="N15">
        <f t="shared" si="1"/>
        <v>219.6757975</v>
      </c>
      <c r="O15" s="4">
        <v>177.271171</v>
      </c>
      <c r="P15" s="4">
        <v>42.4046265</v>
      </c>
    </row>
    <row r="16" spans="7:16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214042.30686</v>
      </c>
      <c r="N16">
        <f t="shared" si="1"/>
        <v>214.04230686</v>
      </c>
      <c r="O16" s="4">
        <v>172.6087422</v>
      </c>
      <c r="P16" s="4">
        <v>41.43356466</v>
      </c>
    </row>
    <row r="17" spans="7:16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206229.61585</v>
      </c>
      <c r="N17">
        <f t="shared" si="1"/>
        <v>206.22961585</v>
      </c>
      <c r="O17" s="4">
        <v>165.7685096</v>
      </c>
      <c r="P17" s="4">
        <v>40.46110625</v>
      </c>
    </row>
    <row r="18" spans="7:16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196343.13023</v>
      </c>
      <c r="N18">
        <f t="shared" si="1"/>
        <v>196.34313023</v>
      </c>
      <c r="O18" s="4">
        <v>157.1440222</v>
      </c>
      <c r="P18" s="4">
        <v>39.19910803</v>
      </c>
    </row>
    <row r="19" spans="7:16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184808.39083</v>
      </c>
      <c r="N19">
        <f t="shared" si="1"/>
        <v>184.80839083</v>
      </c>
      <c r="O19" s="4">
        <v>146.8629556</v>
      </c>
      <c r="P19" s="4">
        <v>37.94543523</v>
      </c>
    </row>
    <row r="20" spans="7:16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171449.1581</v>
      </c>
      <c r="N20">
        <f t="shared" si="1"/>
        <v>171.4491581</v>
      </c>
      <c r="O20" s="4">
        <v>134.8391153</v>
      </c>
      <c r="P20" s="4">
        <v>36.6100428</v>
      </c>
    </row>
    <row r="21" spans="7:16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159836.06221</v>
      </c>
      <c r="N21">
        <f t="shared" si="1"/>
        <v>159.83606221</v>
      </c>
      <c r="O21" s="4">
        <v>123.7230884</v>
      </c>
      <c r="P21" s="4">
        <v>36.11297381</v>
      </c>
    </row>
    <row r="22" spans="7:16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148792.07023</v>
      </c>
      <c r="N22">
        <f t="shared" si="1"/>
        <v>148.79207023</v>
      </c>
      <c r="O22" s="4">
        <v>113.1427199</v>
      </c>
      <c r="P22" s="4">
        <v>35.64935033</v>
      </c>
    </row>
    <row r="23" spans="7:16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137743.19242</v>
      </c>
      <c r="N23">
        <f t="shared" si="1"/>
        <v>137.74319242</v>
      </c>
      <c r="O23" s="4">
        <v>102.5974759</v>
      </c>
      <c r="P23" s="4">
        <v>35.14571652</v>
      </c>
    </row>
    <row r="24" spans="7:16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127097.8295</v>
      </c>
      <c r="N24">
        <f t="shared" si="1"/>
        <v>127.0978295</v>
      </c>
      <c r="O24" s="4">
        <v>92.49518478</v>
      </c>
      <c r="P24" s="4">
        <v>34.60264472</v>
      </c>
    </row>
    <row r="25" spans="7:16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117757.01381</v>
      </c>
      <c r="N25">
        <f t="shared" si="1"/>
        <v>117.75701381</v>
      </c>
      <c r="O25" s="4">
        <v>83.63703044</v>
      </c>
      <c r="P25" s="4">
        <v>34.11998337</v>
      </c>
    </row>
    <row r="26" spans="7:16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108264.43873</v>
      </c>
      <c r="N26">
        <f t="shared" si="1"/>
        <v>108.26443873</v>
      </c>
      <c r="O26" s="4">
        <v>74.63349683</v>
      </c>
      <c r="P26" s="4">
        <v>33.6309419</v>
      </c>
    </row>
    <row r="27" spans="7:16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98607.86843</v>
      </c>
      <c r="N27">
        <f t="shared" si="1"/>
        <v>98.60786843</v>
      </c>
      <c r="O27" s="4">
        <v>65.50766735</v>
      </c>
      <c r="P27" s="4">
        <v>33.10020108</v>
      </c>
    </row>
    <row r="28" spans="7:16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91388.1878</v>
      </c>
      <c r="N28">
        <f t="shared" si="1"/>
        <v>91.3881878</v>
      </c>
      <c r="O28" s="4">
        <v>58.87306954</v>
      </c>
      <c r="P28" s="4">
        <v>32.51511826</v>
      </c>
    </row>
    <row r="29" spans="7:16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87517.63976</v>
      </c>
      <c r="N29">
        <f t="shared" si="1"/>
        <v>87.51763976</v>
      </c>
      <c r="O29" s="4">
        <v>55.53666573</v>
      </c>
      <c r="P29" s="4">
        <v>31.98097403</v>
      </c>
    </row>
    <row r="30" spans="7:16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83461.68761</v>
      </c>
      <c r="N30">
        <f t="shared" si="1"/>
        <v>83.46168761</v>
      </c>
      <c r="O30" s="4">
        <v>52.02803603</v>
      </c>
      <c r="P30" s="4">
        <v>31.43365158</v>
      </c>
    </row>
    <row r="31" spans="7:16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78562.74417</v>
      </c>
      <c r="N31">
        <f t="shared" si="1"/>
        <v>78.56274417</v>
      </c>
      <c r="O31" s="4">
        <v>47.81056568</v>
      </c>
      <c r="P31" s="4">
        <v>30.75217849</v>
      </c>
    </row>
    <row r="32" spans="7:16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75468.59743</v>
      </c>
      <c r="N32">
        <f t="shared" si="1"/>
        <v>75.46859743</v>
      </c>
      <c r="O32" s="4">
        <v>45.29177179</v>
      </c>
      <c r="P32" s="4">
        <v>30.17682564</v>
      </c>
    </row>
    <row r="33" spans="7:16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72959.12393</v>
      </c>
      <c r="N33">
        <f t="shared" si="1"/>
        <v>72.95912393</v>
      </c>
      <c r="O33" s="4">
        <v>43.35530839</v>
      </c>
      <c r="P33" s="4">
        <v>29.60381554</v>
      </c>
    </row>
    <row r="34" spans="7:16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70417.16576</v>
      </c>
      <c r="N34">
        <f t="shared" si="1"/>
        <v>70.41716576</v>
      </c>
      <c r="O34" s="4">
        <v>41.33981175</v>
      </c>
      <c r="P34" s="4">
        <v>29.07735401</v>
      </c>
    </row>
    <row r="35" spans="7:16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68044.92817</v>
      </c>
      <c r="N35">
        <f t="shared" si="1"/>
        <v>68.04492817</v>
      </c>
      <c r="O35" s="4">
        <v>39.4803992</v>
      </c>
      <c r="P35" s="4">
        <v>28.56452897</v>
      </c>
    </row>
    <row r="36" spans="7:16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65894.23484</v>
      </c>
      <c r="N36">
        <f t="shared" si="1"/>
        <v>65.89423484</v>
      </c>
      <c r="O36" s="4">
        <v>37.83372709</v>
      </c>
      <c r="P36" s="4">
        <v>28.06050775</v>
      </c>
    </row>
    <row r="37" spans="7:16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63875.74831</v>
      </c>
      <c r="N37">
        <f t="shared" si="1"/>
        <v>63.87574831</v>
      </c>
      <c r="O37" s="4">
        <v>36.28121566</v>
      </c>
      <c r="P37" s="4">
        <v>27.59453265</v>
      </c>
    </row>
    <row r="38" spans="7:16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61896.4661</v>
      </c>
      <c r="N38">
        <f t="shared" si="1"/>
        <v>61.8964661</v>
      </c>
      <c r="O38" s="4">
        <v>34.74463757</v>
      </c>
      <c r="P38" s="4">
        <v>27.15182853</v>
      </c>
    </row>
    <row r="39" spans="7:16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60015.76619</v>
      </c>
      <c r="N39">
        <f t="shared" si="1"/>
        <v>60.01576619</v>
      </c>
      <c r="O39" s="4">
        <v>33.28264818</v>
      </c>
      <c r="P39" s="4">
        <v>26.73311801</v>
      </c>
    </row>
    <row r="40" spans="7:16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58219.43294</v>
      </c>
      <c r="N40">
        <f t="shared" si="1"/>
        <v>58.21943294</v>
      </c>
      <c r="O40" s="4">
        <v>31.86210077</v>
      </c>
      <c r="P40" s="4">
        <v>26.35733217</v>
      </c>
    </row>
    <row r="41" spans="7:16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229411.284</v>
      </c>
      <c r="N41">
        <f t="shared" si="1"/>
        <v>229.411284</v>
      </c>
      <c r="O41">
        <v>183.35403</v>
      </c>
      <c r="P41">
        <v>46.057254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TotalCO2</vt:lpstr>
      <vt:lpstr>TRACO2</vt:lpstr>
      <vt:lpstr>INDCO2</vt:lpstr>
      <vt:lpstr>HYDROGENCO2</vt:lpstr>
      <vt:lpstr>AGRCO2</vt:lpstr>
      <vt:lpstr>ELECO2</vt:lpstr>
      <vt:lpstr>COMCO2</vt:lpstr>
      <vt:lpstr>RSDCO2</vt:lpstr>
      <vt:lpstr>SUPCO2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2024-09-17T00:39:20Z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